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9e9aec158df94f1/Documents/GitHub/Data-Analyst-Projects/"/>
    </mc:Choice>
  </mc:AlternateContent>
  <xr:revisionPtr revIDLastSave="326" documentId="14_{EA3FE432-E1C4-4B32-9073-58795E70DDCB}" xr6:coauthVersionLast="47" xr6:coauthVersionMax="47" xr10:uidLastSave="{FEF13375-CCAE-4B4B-A507-CBBEF26F67C7}"/>
  <bookViews>
    <workbookView xWindow="33720" yWindow="-120" windowWidth="29040" windowHeight="15720" activeTab="4" xr2:uid="{F5828E9E-691B-4EF6-BD06-5307EE71C3E1}"/>
  </bookViews>
  <sheets>
    <sheet name="Combined Data" sheetId="7" r:id="rId1"/>
    <sheet name="Penrith" sheetId="6" r:id="rId2"/>
    <sheet name="Auburn" sheetId="3" r:id="rId3"/>
    <sheet name="Blacktown" sheetId="2" r:id="rId4"/>
    <sheet name="Dashboard" sheetId="1" r:id="rId5"/>
  </sheets>
  <definedNames>
    <definedName name="ExternalData_1" localSheetId="3" hidden="1">Blacktown!$A$1:$O$51</definedName>
    <definedName name="ExternalData_2" localSheetId="2" hidden="1">Auburn!$A$1:$P$51</definedName>
    <definedName name="ExternalData_4" localSheetId="1" hidden="1">Penrith!$A$1:$O$51</definedName>
    <definedName name="ExternalData_5" localSheetId="0" hidden="1">'Combined Data'!$A$1:$V$151</definedName>
    <definedName name="Slicer_Suburb">#N/A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7" l="1"/>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W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X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EC757-93B2-4CD3-BB8A-12FA80B368F9}"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 id="2" xr16:uid="{8E3E5AC1-2B83-4ABA-B3CB-67BB7D77C348}" keepAlive="1" name="Query - Blacktown" description="Connection to the 'Blacktown' query in the workbook." type="5" refreshedVersion="8" background="1" saveData="1">
    <dbPr connection="Provider=Microsoft.Mashup.OleDb.1;Data Source=$Workbook$;Location=Blacktown;Extended Properties=&quot;&quot;" command="SELECT * FROM [Blacktown]"/>
  </connection>
  <connection id="3" xr16:uid="{5723FB2D-5B31-4B69-BC83-3AC852F7B4C2}"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 id="4" xr16:uid="{412B5D01-8BBA-44C6-BEC0-3CAE23B14329}" keepAlive="1" name="Query - Penrith" description="Connection to the 'Penrith' query in the workbook." type="5" refreshedVersion="8" background="1" saveData="1">
    <dbPr connection="Provider=Microsoft.Mashup.OleDb.1;Data Source=$Workbook$;Location=Penrith;Extended Properties=&quot;&quot;" command="SELECT * FROM [Penrith]"/>
  </connection>
</connections>
</file>

<file path=xl/sharedStrings.xml><?xml version="1.0" encoding="utf-8"?>
<sst xmlns="http://schemas.openxmlformats.org/spreadsheetml/2006/main" count="3212" uniqueCount="572">
  <si>
    <t>Price</t>
  </si>
  <si>
    <t>Address</t>
  </si>
  <si>
    <t>Property Type</t>
  </si>
  <si>
    <t>Agent Name</t>
  </si>
  <si>
    <t>Agency Name</t>
  </si>
  <si>
    <t>House Condition</t>
  </si>
  <si>
    <t>Bedroom</t>
  </si>
  <si>
    <t>Bathroom</t>
  </si>
  <si>
    <t>Suburb</t>
  </si>
  <si>
    <t>Postcode</t>
  </si>
  <si>
    <t>Car Park</t>
  </si>
  <si>
    <t>Listing Date</t>
  </si>
  <si>
    <t>Status</t>
  </si>
  <si>
    <t>PropertyType_Clean</t>
  </si>
  <si>
    <t>Price Cleanup</t>
  </si>
  <si>
    <t>Auction 05/07/25</t>
  </si>
  <si>
    <t>18 June Street</t>
  </si>
  <si>
    <t>House</t>
  </si>
  <si>
    <t>Mark Vella &amp; Jodie Feeney</t>
  </si>
  <si>
    <t>Starr Partners Blacktown</t>
  </si>
  <si>
    <t/>
  </si>
  <si>
    <t>Blacktown</t>
  </si>
  <si>
    <t>Open</t>
  </si>
  <si>
    <t>Auction</t>
  </si>
  <si>
    <t>Auction 12/07/25</t>
  </si>
  <si>
    <t>7 Harold Street</t>
  </si>
  <si>
    <t>Mark Vella &amp; Joseph Shaoul</t>
  </si>
  <si>
    <t>Thu 26 Jun, 6:00 PM</t>
  </si>
  <si>
    <t>7 Burrell Parade</t>
  </si>
  <si>
    <t>Andrew Chrysanthou</t>
  </si>
  <si>
    <t>Harcourts Unlimited Real Estate</t>
  </si>
  <si>
    <t>New</t>
  </si>
  <si>
    <t>26 Oxford Street</t>
  </si>
  <si>
    <t>Andrew Chrysanthou &amp; Christos Laliotitis</t>
  </si>
  <si>
    <t>Call Subodh 02 8322 7828</t>
  </si>
  <si>
    <t>19 Teagan Pl</t>
  </si>
  <si>
    <t>Townhouse</t>
  </si>
  <si>
    <t>Subodh Kode</t>
  </si>
  <si>
    <t>SRK Real Estate</t>
  </si>
  <si>
    <t>Offer</t>
  </si>
  <si>
    <t>Guide: $350,000</t>
  </si>
  <si>
    <t>113/21-29 Third Avenue</t>
  </si>
  <si>
    <t>Apartment</t>
  </si>
  <si>
    <t>Sat 28 Jun, 11:00 AM</t>
  </si>
  <si>
    <t>$399,000 - $419,000</t>
  </si>
  <si>
    <t>48/21-29 Third Avenue</t>
  </si>
  <si>
    <t>Sarah Merkulov &amp; Roy Amery</t>
  </si>
  <si>
    <t>Richardson &amp; Wrench Rooty Hill and Mt Druitt</t>
  </si>
  <si>
    <t>Price Guide $402,000 | Appointment only</t>
  </si>
  <si>
    <t>37/17 Bruce Street</t>
  </si>
  <si>
    <t>Andrew Drane &amp; Robert Drane</t>
  </si>
  <si>
    <t>Ray White Seven Hills (The Drane Group)</t>
  </si>
  <si>
    <t>Guide: $420,000 - $440,000</t>
  </si>
  <si>
    <t>96/21-29 Third Avenue</t>
  </si>
  <si>
    <t>Jodie Feeney &amp; Mark Vella</t>
  </si>
  <si>
    <t>$430,000 - $440,000</t>
  </si>
  <si>
    <t>31/8-14 Oxford Street</t>
  </si>
  <si>
    <t>Parth Joshi &amp; Rohan Barot</t>
  </si>
  <si>
    <t>Savaa Properties</t>
  </si>
  <si>
    <t>Price Guide $440,000</t>
  </si>
  <si>
    <t>83/29-33 Kildare Road</t>
  </si>
  <si>
    <t>Unit / Apartment</t>
  </si>
  <si>
    <t>Ali Awad &amp; Elie Khoury</t>
  </si>
  <si>
    <t>Laing+Simmons Mount Druitt &amp; Rooty Hill</t>
  </si>
  <si>
    <t>PRICE GUIDE $440,000</t>
  </si>
  <si>
    <t>44/16-24 Oxford Street</t>
  </si>
  <si>
    <t>Michael Daher &amp; Simon Perri</t>
  </si>
  <si>
    <t>One Agency Liverpool - C&amp;P Group</t>
  </si>
  <si>
    <t>Thu 26 Jun, 4:30 PM</t>
  </si>
  <si>
    <t>Contact Aman on 0457 869 857</t>
  </si>
  <si>
    <t>(no street name provided)</t>
  </si>
  <si>
    <t>Aman Mehta</t>
  </si>
  <si>
    <t>OXBRIDGE GLOBAL REAL ESTATE</t>
  </si>
  <si>
    <t>$469,000</t>
  </si>
  <si>
    <t>48/29-33 Kildare Road</t>
  </si>
  <si>
    <t>Melvyn Mak</t>
  </si>
  <si>
    <t>Andrew Merton Real Estate</t>
  </si>
  <si>
    <t>$499,000</t>
  </si>
  <si>
    <t>12/29-33 Kildare Rd Road</t>
  </si>
  <si>
    <t>Cubbi (86472) Enquiry</t>
  </si>
  <si>
    <t>Cubbi</t>
  </si>
  <si>
    <t>Price Guide: $530,000 - $570,000</t>
  </si>
  <si>
    <t>408/3 Balmoral Street</t>
  </si>
  <si>
    <t>Eric Muriniti &amp; RestOn Real Estate Sales Department</t>
  </si>
  <si>
    <t>Reston Real Estate</t>
  </si>
  <si>
    <t>$539,000 - $589,000</t>
  </si>
  <si>
    <t>1202/1 Boys Avenue</t>
  </si>
  <si>
    <t>Jessica Grant &amp; Team  Grant</t>
  </si>
  <si>
    <t>Ray White Nepean Group</t>
  </si>
  <si>
    <t>Sat 28 Jun, 1:00 PM</t>
  </si>
  <si>
    <t>$570,000</t>
  </si>
  <si>
    <t>G04/1 Griffiths Street</t>
  </si>
  <si>
    <t>Alan Fowler &amp; Jacinta Saba</t>
  </si>
  <si>
    <t>Laing+Simmons Wentworthville</t>
  </si>
  <si>
    <t>$600,000 - $650,000</t>
  </si>
  <si>
    <t>16A/177A Reservoir Road</t>
  </si>
  <si>
    <t>Umer Chaudhry &amp; Zane Catlett</t>
  </si>
  <si>
    <t>Nidus Group</t>
  </si>
  <si>
    <t>Guide: $650,000 - $700,000</t>
  </si>
  <si>
    <t>68A/177A Reservoir Road</t>
  </si>
  <si>
    <t>$770,000 - $800,000</t>
  </si>
  <si>
    <t>5/51 Cambridge Street</t>
  </si>
  <si>
    <t>Poyan Modaressi</t>
  </si>
  <si>
    <t>LJ Hooker Blacktown</t>
  </si>
  <si>
    <t>2/121-123 Stephen Street</t>
  </si>
  <si>
    <t>Sat 28 Jun, 12:00 PM</t>
  </si>
  <si>
    <t>$810,000 to $878888</t>
  </si>
  <si>
    <t>5/28 Allawah  Street</t>
  </si>
  <si>
    <t>Andrew Merton &amp; Christina Wang</t>
  </si>
  <si>
    <t>$875,000</t>
  </si>
  <si>
    <t>11 Ellerston Glade</t>
  </si>
  <si>
    <t>Sam Milou &amp; Kane Beale</t>
  </si>
  <si>
    <t>Frasers Property NSW</t>
  </si>
  <si>
    <t>Sat 28 Jun, 10:00 AM</t>
  </si>
  <si>
    <t>$975,000</t>
  </si>
  <si>
    <t>5 Westlake Glade</t>
  </si>
  <si>
    <t>Praveen Sethi &amp; Andrew Merton</t>
  </si>
  <si>
    <t>Guide $1,000,000</t>
  </si>
  <si>
    <t>69A Reservoir  Road</t>
  </si>
  <si>
    <t>Kim McChlery &amp; Cindy Luu</t>
  </si>
  <si>
    <t>McGrath Parramatta</t>
  </si>
  <si>
    <t>Guide: $1,075,000</t>
  </si>
  <si>
    <t>28 Leonard Street</t>
  </si>
  <si>
    <t>Guide: $1,100,000</t>
  </si>
  <si>
    <t>32 Sylvia Street</t>
  </si>
  <si>
    <t>Daniel Formosa</t>
  </si>
  <si>
    <t>For Sale - $1,150,000</t>
  </si>
  <si>
    <t>1 Havenwood Place</t>
  </si>
  <si>
    <t>Riza Kamerakkas &amp; Fayez Abdo</t>
  </si>
  <si>
    <t>Sky Property Blacktown</t>
  </si>
  <si>
    <t>$1,150,000 - $1,200,000 - Under Contract!!</t>
  </si>
  <si>
    <t>1 Benaud Street</t>
  </si>
  <si>
    <t>$1,200,000 - $1,250,000</t>
  </si>
  <si>
    <t>14 Dell Street</t>
  </si>
  <si>
    <t>Vince Mazzullo &amp; Simon Rezk</t>
  </si>
  <si>
    <t>GUIDE $1,750,000 - APPROVED DA</t>
  </si>
  <si>
    <t>54 Reservoir Road</t>
  </si>
  <si>
    <t>Fayez Abdo &amp; Riza Kamerakkas</t>
  </si>
  <si>
    <t>Sat 28 Jun, 11:45 AM</t>
  </si>
  <si>
    <t>By negotiation</t>
  </si>
  <si>
    <t>20/570 Sunnyholt Road</t>
  </si>
  <si>
    <t>Sharda Shukla</t>
  </si>
  <si>
    <t>Principle 9 Real Estate</t>
  </si>
  <si>
    <t>107 Mort Street</t>
  </si>
  <si>
    <t>Sharda Shukla &amp; Shivam Shukla</t>
  </si>
  <si>
    <t>Expression of interest</t>
  </si>
  <si>
    <t>Senthil Dhandapani</t>
  </si>
  <si>
    <t>Expressions of Interest</t>
  </si>
  <si>
    <t>11 Springfield Avenue</t>
  </si>
  <si>
    <t>Offers invited</t>
  </si>
  <si>
    <t>19/31 Third Avenue</t>
  </si>
  <si>
    <t>Melvyn Mak &amp; Melvyn Mak</t>
  </si>
  <si>
    <t>Sat 28 Jun, 12:30 PM</t>
  </si>
  <si>
    <t>For Sale - Contact Agent</t>
  </si>
  <si>
    <t>9-11 Carinya Street</t>
  </si>
  <si>
    <t>Neo Wang</t>
  </si>
  <si>
    <t>DiJones Upper North Shore</t>
  </si>
  <si>
    <t>Under Contract</t>
  </si>
  <si>
    <t>G9/8A Allawah Street</t>
  </si>
  <si>
    <t>Lekita Maitland &amp; Matt Barham</t>
  </si>
  <si>
    <t>Elders Real Estate Toongabbie</t>
  </si>
  <si>
    <t>CONTACT AGENT</t>
  </si>
  <si>
    <t>50/31 Third Avenue</t>
  </si>
  <si>
    <t>Sukhvinder Thind &amp; Deepak Kumar</t>
  </si>
  <si>
    <t>Waratah Estate Agents</t>
  </si>
  <si>
    <t>21 Chester Street</t>
  </si>
  <si>
    <t>Ridwaan Haffejee</t>
  </si>
  <si>
    <t>Ray White (Riverstone)</t>
  </si>
  <si>
    <t>DEPOSIT PAID</t>
  </si>
  <si>
    <t>16 Roger  Place</t>
  </si>
  <si>
    <t>Andrew Merton</t>
  </si>
  <si>
    <t>53 Matthew Crescent</t>
  </si>
  <si>
    <t>1701/5 Second  Avenue</t>
  </si>
  <si>
    <t>Andrew Merton &amp; Ali Khan</t>
  </si>
  <si>
    <t>Under Offer</t>
  </si>
  <si>
    <t>82/21-29 Third Avenue</t>
  </si>
  <si>
    <t>Ravi Goyal &amp; Raman Brar</t>
  </si>
  <si>
    <t>Mountview RE</t>
  </si>
  <si>
    <t>Offers Invited</t>
  </si>
  <si>
    <t>1807/5 Second  Avenue</t>
  </si>
  <si>
    <t>Contact Agent</t>
  </si>
  <si>
    <t>120 Richmond Road</t>
  </si>
  <si>
    <t>Raine &amp; Horne St Marys</t>
  </si>
  <si>
    <t>State</t>
  </si>
  <si>
    <t>14 Gibbons Street</t>
  </si>
  <si>
    <t>Andy Haisheng Shi &amp; Angela Qiuling Zhang</t>
  </si>
  <si>
    <t>HS Partners Real Estate</t>
  </si>
  <si>
    <t>Auburn</t>
  </si>
  <si>
    <t>NSW</t>
  </si>
  <si>
    <t>Sat 28 Jun, 3:45 PM</t>
  </si>
  <si>
    <t>25 Angus Ave</t>
  </si>
  <si>
    <t>Steven Duong &amp; Rebecca Zhang</t>
  </si>
  <si>
    <t>Ray White Lidcombe</t>
  </si>
  <si>
    <t>175 Cumberland Road</t>
  </si>
  <si>
    <t>Thu 26 Jun, 12:30 PM</t>
  </si>
  <si>
    <t>75 Sheffield Street</t>
  </si>
  <si>
    <t>Auction 19/07/25</t>
  </si>
  <si>
    <t>8/47 Kirkham Road</t>
  </si>
  <si>
    <t>Jimmy Ji Man Kang &amp; Mohammad Waziri</t>
  </si>
  <si>
    <t>Strathfield Partners Real Estate</t>
  </si>
  <si>
    <t>$250,000 - $260,000</t>
  </si>
  <si>
    <t>71/2 Macquarie Road</t>
  </si>
  <si>
    <t>Studio</t>
  </si>
  <si>
    <t>Ming Zhang</t>
  </si>
  <si>
    <t>Laing+Simmons Granville</t>
  </si>
  <si>
    <t>$250,000</t>
  </si>
  <si>
    <t>$259,000</t>
  </si>
  <si>
    <t>331/95 Station Road</t>
  </si>
  <si>
    <t>Zeth Grant &amp; Zoran Cvetkovski</t>
  </si>
  <si>
    <t>John B Grant Real Estate</t>
  </si>
  <si>
    <t>$315,000</t>
  </si>
  <si>
    <t>70/2-4 Macquarie Road</t>
  </si>
  <si>
    <t>Joe Salah -  LREA</t>
  </si>
  <si>
    <t>CIA Real Estate - Auburn</t>
  </si>
  <si>
    <t>$390,000(Inspection By Appointment)</t>
  </si>
  <si>
    <t>Level 9, 903/93 Auburn Road</t>
  </si>
  <si>
    <t>William (Zhiguo) Cheng &amp; Sandy Shi</t>
  </si>
  <si>
    <t>Maison Bridge Property</t>
  </si>
  <si>
    <t>$445,000</t>
  </si>
  <si>
    <t>5/95 Northumberland Rd</t>
  </si>
  <si>
    <t>Jimmy Tang &amp; Kenneth  Ling</t>
  </si>
  <si>
    <t>Wel Realty</t>
  </si>
  <si>
    <t>3/109 Dartbrook Rd</t>
  </si>
  <si>
    <t>Joe Salah &amp; CIA Real Estate  Sales</t>
  </si>
  <si>
    <t>For Sale $480,000</t>
  </si>
  <si>
    <t>407/93-105 Auburn Road</t>
  </si>
  <si>
    <t>Bobby Zhu &amp; Abhi Pandey</t>
  </si>
  <si>
    <t>Ray White Parramatta/Oatlands/Northmead</t>
  </si>
  <si>
    <t>$485,000</t>
  </si>
  <si>
    <t>6/3 Gibbons Street</t>
  </si>
  <si>
    <t>Lily Lam &amp; Syed  Sakib</t>
  </si>
  <si>
    <t>Combined Real Estate Auburn</t>
  </si>
  <si>
    <t>$495,000 - $510,000</t>
  </si>
  <si>
    <t>132/2 Macquarie Road</t>
  </si>
  <si>
    <t>$495,000</t>
  </si>
  <si>
    <t>$519,000</t>
  </si>
  <si>
    <t>10/71 Dartbrook Road</t>
  </si>
  <si>
    <t>Didem Polat</t>
  </si>
  <si>
    <t>$520,000</t>
  </si>
  <si>
    <t>1/101 Northumberland Rd</t>
  </si>
  <si>
    <t>Aaron Ng &amp; Senaka Karunaratne</t>
  </si>
  <si>
    <t>Aus Real Estate Auburn</t>
  </si>
  <si>
    <t>For Sale - $539,000</t>
  </si>
  <si>
    <t>3/190 South  Parade</t>
  </si>
  <si>
    <t>Joseph Daidone</t>
  </si>
  <si>
    <t>Phillip Daidone Realty</t>
  </si>
  <si>
    <t>$549,000</t>
  </si>
  <si>
    <t>9/101-103 Northumberland Rd</t>
  </si>
  <si>
    <t>Themy Panagiotidis &amp; Costi D'Bais</t>
  </si>
  <si>
    <t>Laing + Simmons Auburn | Lidcombe</t>
  </si>
  <si>
    <t>$555,000</t>
  </si>
  <si>
    <t>106/93 Auburn  Road</t>
  </si>
  <si>
    <t>Lynn Chen &amp; Jessie Liu</t>
  </si>
  <si>
    <t>Waters &amp; Carpenter First National</t>
  </si>
  <si>
    <t>$599K TO 619K</t>
  </si>
  <si>
    <t>202/172 South Parade</t>
  </si>
  <si>
    <t>Bruce Kim</t>
  </si>
  <si>
    <t>One Realty Lidcombe</t>
  </si>
  <si>
    <t>$600,000 - $620,000</t>
  </si>
  <si>
    <t>1106/18 Harrow Road</t>
  </si>
  <si>
    <t>Aries Qiyang Wu &amp; Ginger Jingjing Wang</t>
  </si>
  <si>
    <t>McConnell Bourn</t>
  </si>
  <si>
    <t>$600,000</t>
  </si>
  <si>
    <t>302/18 Harrow Road</t>
  </si>
  <si>
    <t>Bill Hussein</t>
  </si>
  <si>
    <t>HARCOURTS AUBURN</t>
  </si>
  <si>
    <t>$629K TO $639K NORTH EAST ASPECT</t>
  </si>
  <si>
    <t>$629K TO $639K</t>
  </si>
  <si>
    <t>19/6-14 Park Road</t>
  </si>
  <si>
    <t>$629K TO $649K LOW STRATA</t>
  </si>
  <si>
    <t>31/76-78 Queen Street</t>
  </si>
  <si>
    <t>$629K TO 649K NORTH EAST ASPECT</t>
  </si>
  <si>
    <t>501/172 South Parade</t>
  </si>
  <si>
    <t>3/61-71 Queen Street</t>
  </si>
  <si>
    <t>For Sale $659,000</t>
  </si>
  <si>
    <t>502/8 Station Road</t>
  </si>
  <si>
    <t>Lilian Qian</t>
  </si>
  <si>
    <t>Town &amp; Country Project Marketing Group Pty Ltd</t>
  </si>
  <si>
    <t>$660,000</t>
  </si>
  <si>
    <t>1/14-16 Macquarie Road</t>
  </si>
  <si>
    <t>Bill Hussein &amp; Varun Sharma</t>
  </si>
  <si>
    <t>Price guide $680,000 to $710,000</t>
  </si>
  <si>
    <t>711/5-7 Northumberland Road</t>
  </si>
  <si>
    <t>Scott (Xiatian) Zheng</t>
  </si>
  <si>
    <t>Vision Property Investment Group Pty Ltd</t>
  </si>
  <si>
    <t>Sat 28 Jun, 12:45 PM</t>
  </si>
  <si>
    <t>For Sale | $695,000</t>
  </si>
  <si>
    <t>5034/57-59 Queen Street</t>
  </si>
  <si>
    <t>Tony Andreacchio</t>
  </si>
  <si>
    <t>Raine &amp; Horne Ashfield</t>
  </si>
  <si>
    <t>Price Guide $695,000-$715,000</t>
  </si>
  <si>
    <t>112/6-14 Park Road</t>
  </si>
  <si>
    <t>MQ Realty</t>
  </si>
  <si>
    <t>Sat 28 Jun, 11:30 AM</t>
  </si>
  <si>
    <t>$719,000</t>
  </si>
  <si>
    <t>4 Olive Way</t>
  </si>
  <si>
    <t>Asim (Sam) Kopuz &amp; Rebecca Zhang</t>
  </si>
  <si>
    <t>Price Guide | $900,000 - $925,000</t>
  </si>
  <si>
    <t>12 Yillowra Street</t>
  </si>
  <si>
    <t>Hassan Derbas &amp; Jordan Laoulach</t>
  </si>
  <si>
    <t>Riverbank Real Estate</t>
  </si>
  <si>
    <t>Price guide $950K ~ $1million</t>
  </si>
  <si>
    <t>3/45-47 Marion Street</t>
  </si>
  <si>
    <t>Sat 28 Jun, 3:00 PM</t>
  </si>
  <si>
    <t>$959,000</t>
  </si>
  <si>
    <t>2/20 Albert Rd</t>
  </si>
  <si>
    <t>Themy Panagiotidis</t>
  </si>
  <si>
    <t>For Sale - $1,139,000 to $1,189,000</t>
  </si>
  <si>
    <t>83 Yillowra Street</t>
  </si>
  <si>
    <t>For Sale - $1,185,000 to $1,255,000</t>
  </si>
  <si>
    <t>66a Gordon  Road</t>
  </si>
  <si>
    <t>For Sale - $1,599,000 to $1,649,000</t>
  </si>
  <si>
    <t>174a Harrow  Road</t>
  </si>
  <si>
    <t>$1,750,000</t>
  </si>
  <si>
    <t>251a Cumberland Road</t>
  </si>
  <si>
    <t>Joseph Nasr</t>
  </si>
  <si>
    <t>LJ Hooker Parramatta | Granville | Guildford | Merrylands</t>
  </si>
  <si>
    <t>Sat 28 Jun, 2:00 PM</t>
  </si>
  <si>
    <t>For Sale - $1,890,000 to $1,950,000</t>
  </si>
  <si>
    <t>74 Chisholm  Road</t>
  </si>
  <si>
    <t>$2.78 Million</t>
  </si>
  <si>
    <t>121 Auburn Rd</t>
  </si>
  <si>
    <t>SOLD by Phillip Daidone Realty</t>
  </si>
  <si>
    <t>49 Raglan Road</t>
  </si>
  <si>
    <t>Frank La Malfa &amp; Enny Cai</t>
  </si>
  <si>
    <t>20/61 - 71 Queen Street</t>
  </si>
  <si>
    <t>Anthony  Malek</t>
  </si>
  <si>
    <t>Blueprint Property</t>
  </si>
  <si>
    <t>Raymond Yu &amp; William Zhang</t>
  </si>
  <si>
    <t>Modern 1, 2, 3 Bedrooms. Move in today.</t>
  </si>
  <si>
    <t>Sales Hotline &amp; Chris Williams</t>
  </si>
  <si>
    <t>HOME789</t>
  </si>
  <si>
    <t>A108/93 Auburn Road</t>
  </si>
  <si>
    <t>Domain Direct  Real Estate &amp; Danny Song Wang</t>
  </si>
  <si>
    <t>Domain Direct Real Estate</t>
  </si>
  <si>
    <t>776/22-30 Station Rd</t>
  </si>
  <si>
    <t>David Shi &amp; David Shi</t>
  </si>
  <si>
    <t>Oz Partners Real Estate</t>
  </si>
  <si>
    <t>$399,000</t>
  </si>
  <si>
    <t>$430,000</t>
  </si>
  <si>
    <t>$539,000</t>
  </si>
  <si>
    <t>$770,000</t>
  </si>
  <si>
    <t>$1,150,000</t>
  </si>
  <si>
    <t>$1,200,000</t>
  </si>
  <si>
    <t>NSW Housing Dashboard</t>
  </si>
  <si>
    <r>
      <rPr>
        <sz val="10"/>
        <color theme="1"/>
        <rFont val="Aptos Narrow"/>
        <family val="2"/>
        <scheme val="minor"/>
      </rPr>
      <t>Insights related to Property Listin</t>
    </r>
    <r>
      <rPr>
        <sz val="11"/>
        <color theme="1"/>
        <rFont val="Aptos Narrow"/>
        <family val="2"/>
        <scheme val="minor"/>
      </rPr>
      <t>g</t>
    </r>
  </si>
  <si>
    <t>Grand Total</t>
  </si>
  <si>
    <t>9 Ash Street</t>
  </si>
  <si>
    <t>Guide: $775,000 - $815,000</t>
  </si>
  <si>
    <t>New price</t>
  </si>
  <si>
    <t>$810,000</t>
  </si>
  <si>
    <t xml:space="preserve"> $1,000,000</t>
  </si>
  <si>
    <t xml:space="preserve"> $1,750,000</t>
  </si>
  <si>
    <t>Sat 28 Jun, 1:30 PM</t>
  </si>
  <si>
    <t>Column15</t>
  </si>
  <si>
    <t>Column17</t>
  </si>
  <si>
    <t>Column18</t>
  </si>
  <si>
    <t>Column19</t>
  </si>
  <si>
    <t>Column20</t>
  </si>
  <si>
    <t>Auction 28/06/25</t>
  </si>
  <si>
    <t>1001/10 Aviators Way</t>
  </si>
  <si>
    <t>Penrith</t>
  </si>
  <si>
    <t>Morton Penrith</t>
  </si>
  <si>
    <t>David Lipman &amp; Byron Ryan</t>
  </si>
  <si>
    <t>203/60 Lord Sheffield Circuit</t>
  </si>
  <si>
    <t>Sat 28 Jun, 11:15 AM</t>
  </si>
  <si>
    <t>13 Dilga Crescent</t>
  </si>
  <si>
    <t>Erskine Park</t>
  </si>
  <si>
    <t>Laing+Simmons The Abassi Group</t>
  </si>
  <si>
    <t>Mac Honkisz &amp; Ryan Heath</t>
  </si>
  <si>
    <t>Auction 29/06/25</t>
  </si>
  <si>
    <t>2 Portrush Crescent</t>
  </si>
  <si>
    <t>Luddenham</t>
  </si>
  <si>
    <t>Morton Crows Nest</t>
  </si>
  <si>
    <t>Konstantin Melnikov &amp; Ferenc Goemoeri</t>
  </si>
  <si>
    <t>45 Troy Street</t>
  </si>
  <si>
    <t>Emu Plains</t>
  </si>
  <si>
    <t>Response Real Estate Penrith</t>
  </si>
  <si>
    <t>Geoffrey Blaauw &amp; Robert Blaauw</t>
  </si>
  <si>
    <t>47 &amp; 47a Stafford Street</t>
  </si>
  <si>
    <t>Kingswood</t>
  </si>
  <si>
    <t>Helen Fitzpatrick &amp; Team Fitzpatrick</t>
  </si>
  <si>
    <t>Auction 10/07/25</t>
  </si>
  <si>
    <t>22 Rickards Road</t>
  </si>
  <si>
    <t>Agnes Banks</t>
  </si>
  <si>
    <t>Cutcliffe Properties</t>
  </si>
  <si>
    <t>Paul Cutcliffe &amp; Shannon McHale</t>
  </si>
  <si>
    <t>138-146 Government Road</t>
  </si>
  <si>
    <t>Berkshire Park</t>
  </si>
  <si>
    <t>Rural</t>
  </si>
  <si>
    <t>Craig Donkin &amp; Tim Cutcliffe</t>
  </si>
  <si>
    <t>$279,000 - $305,000</t>
  </si>
  <si>
    <t>12/65 Park Avenue</t>
  </si>
  <si>
    <t>Professionals St Marys / Erskine Park</t>
  </si>
  <si>
    <t>Brad Hansen &amp; Jessica Grant</t>
  </si>
  <si>
    <t xml:space="preserve">$279,000 </t>
  </si>
  <si>
    <t>$329,000 - $345,000</t>
  </si>
  <si>
    <t>Rob Masters</t>
  </si>
  <si>
    <t xml:space="preserve">$329,000 </t>
  </si>
  <si>
    <t>$330,000 to $360,000</t>
  </si>
  <si>
    <t>4/54-55 Park Avenue</t>
  </si>
  <si>
    <t>Wiseberry Five Dock</t>
  </si>
  <si>
    <t>Richard Martinesi</t>
  </si>
  <si>
    <t xml:space="preserve">$330,000 </t>
  </si>
  <si>
    <t>$335,000 - $355,000</t>
  </si>
  <si>
    <t>109/37 Mulgoa Road</t>
  </si>
  <si>
    <t xml:space="preserve">$335,000 </t>
  </si>
  <si>
    <t>$339,000 - $359,000</t>
  </si>
  <si>
    <t xml:space="preserve">$339,000 </t>
  </si>
  <si>
    <t>$345,000</t>
  </si>
  <si>
    <t>6/40 Saddington Street</t>
  </si>
  <si>
    <t>St Marys</t>
  </si>
  <si>
    <t>Terry Freeman &amp; Jack Turner</t>
  </si>
  <si>
    <t>$350,000</t>
  </si>
  <si>
    <t>8/77-81 Saddington Street</t>
  </si>
  <si>
    <t>LJ Hooker Penrith</t>
  </si>
  <si>
    <t>Matthew O'Farrell</t>
  </si>
  <si>
    <t>EER</t>
  </si>
  <si>
    <t>$374,950 - $394,950</t>
  </si>
  <si>
    <t>5/59 Park Avenue</t>
  </si>
  <si>
    <t>Liam Hayes &amp; Jack Turner</t>
  </si>
  <si>
    <t xml:space="preserve">$374,950 </t>
  </si>
  <si>
    <t>$389,950 - $419,950</t>
  </si>
  <si>
    <t>9/40-42 Putland Street</t>
  </si>
  <si>
    <t>Jack Turner &amp; Mikayla Mead</t>
  </si>
  <si>
    <t xml:space="preserve">$389,950 </t>
  </si>
  <si>
    <t>8/322 Jamison Road</t>
  </si>
  <si>
    <t>Jamisontown</t>
  </si>
  <si>
    <t>Jessica Grant &amp; Brad Hansen</t>
  </si>
  <si>
    <t>$399,950</t>
  </si>
  <si>
    <t>$410,000 - $440,000</t>
  </si>
  <si>
    <t>2/4 The Crescent</t>
  </si>
  <si>
    <t xml:space="preserve">$410,000 </t>
  </si>
  <si>
    <t>$419,000 - Current Rent $420 p/w!</t>
  </si>
  <si>
    <t>1/5-11 Walker Street</t>
  </si>
  <si>
    <t>Werrington</t>
  </si>
  <si>
    <t>C &amp; A Real Estate</t>
  </si>
  <si>
    <t>Gihad Chami &amp; Zach Salameh</t>
  </si>
  <si>
    <t xml:space="preserve">$419,000 </t>
  </si>
  <si>
    <t>$429,000 - $449,000</t>
  </si>
  <si>
    <t>407/101A Lord Sheffield Circuit</t>
  </si>
  <si>
    <t xml:space="preserve">$429,000 </t>
  </si>
  <si>
    <t>$429,950-$459,950</t>
  </si>
  <si>
    <t>40 Liddle Street</t>
  </si>
  <si>
    <t>North St Marys</t>
  </si>
  <si>
    <t>Starr Partners St Marys</t>
  </si>
  <si>
    <t>Chris Saleh</t>
  </si>
  <si>
    <t>$429,950</t>
  </si>
  <si>
    <t>$439,000 to $479,000</t>
  </si>
  <si>
    <t>306/1 Markham Avenue</t>
  </si>
  <si>
    <t>Jharell Ramos</t>
  </si>
  <si>
    <t xml:space="preserve">$439,000 </t>
  </si>
  <si>
    <t>BUYERS' GUIDE $440,000 - $460,000</t>
  </si>
  <si>
    <t>7/115 Station Street</t>
  </si>
  <si>
    <t>Stanton &amp; Taylor Real Estate</t>
  </si>
  <si>
    <t>Justin Cohen &amp; Greg Taylor</t>
  </si>
  <si>
    <t>$449,000 - $479,000</t>
  </si>
  <si>
    <t>202/8 Fulton Street</t>
  </si>
  <si>
    <t>Dukes Estate Agents Penrith</t>
  </si>
  <si>
    <t>Paul Dukes &amp; Lachlan Kowalewski</t>
  </si>
  <si>
    <t xml:space="preserve">$449,000 </t>
  </si>
  <si>
    <t>$449,000 - $489,000</t>
  </si>
  <si>
    <t>17/98-102 Victoria Street</t>
  </si>
  <si>
    <t>$450,000</t>
  </si>
  <si>
    <t>14/17 Preston Street</t>
  </si>
  <si>
    <t>Robert Blaauw</t>
  </si>
  <si>
    <t>$455,000 - $475,000</t>
  </si>
  <si>
    <t>7/40-42 Barber Avenue</t>
  </si>
  <si>
    <t>Jamie Bae &amp; Ranish Kumar</t>
  </si>
  <si>
    <t xml:space="preserve">$455,000 </t>
  </si>
  <si>
    <t>$459,950 - $489,950</t>
  </si>
  <si>
    <t>25/7-11 Putland Street</t>
  </si>
  <si>
    <t>Jack Turner &amp; Don Sideco</t>
  </si>
  <si>
    <t xml:space="preserve">$459,950 </t>
  </si>
  <si>
    <t>$469,950 - $499,950</t>
  </si>
  <si>
    <t>43/26-32 Princess Mary Street</t>
  </si>
  <si>
    <t>Jack Turner &amp; Liam Hayes</t>
  </si>
  <si>
    <t>Sat 28 Jun, 10:45 AM</t>
  </si>
  <si>
    <t xml:space="preserve">$469,950 </t>
  </si>
  <si>
    <t>$470,000 to $498,000</t>
  </si>
  <si>
    <t>402/81C Lord Sheffield Cct</t>
  </si>
  <si>
    <t>J &amp; J Realty Partners</t>
  </si>
  <si>
    <t>James Jung &amp; J and J Realty Partners Strathfield</t>
  </si>
  <si>
    <t xml:space="preserve">$470,000 </t>
  </si>
  <si>
    <t>$475,000 - $500,000</t>
  </si>
  <si>
    <t>502/10 Aviators Way</t>
  </si>
  <si>
    <t xml:space="preserve">$475,000 </t>
  </si>
  <si>
    <t>$479,000-$499,000</t>
  </si>
  <si>
    <t>633/1-39 Lord Sheffield Circuit</t>
  </si>
  <si>
    <t>NOVA REAL ESTATE</t>
  </si>
  <si>
    <t>Sarah Eun Young Sim</t>
  </si>
  <si>
    <t>$479,000</t>
  </si>
  <si>
    <t>$479,000 to $515,000</t>
  </si>
  <si>
    <t>3/53-55 Victoria Street</t>
  </si>
  <si>
    <t>Jess Schellnack</t>
  </si>
  <si>
    <t xml:space="preserve">$479,000 </t>
  </si>
  <si>
    <t>$489,950-$519,950</t>
  </si>
  <si>
    <t>23/22-32 Hall Street</t>
  </si>
  <si>
    <t>$489,950</t>
  </si>
  <si>
    <t>$499,950-$529,950</t>
  </si>
  <si>
    <t>9/36-40 Great Western Highway</t>
  </si>
  <si>
    <t>Colyton</t>
  </si>
  <si>
    <t>Villa</t>
  </si>
  <si>
    <t>$499,950</t>
  </si>
  <si>
    <t>Price Guide $500,000</t>
  </si>
  <si>
    <t>2/126 Canberra Street</t>
  </si>
  <si>
    <t>Umer Chaudhry</t>
  </si>
  <si>
    <t xml:space="preserve"> $500,000</t>
  </si>
  <si>
    <t>$500,000 - $550,000</t>
  </si>
  <si>
    <t>3/56 Lakeside Parade</t>
  </si>
  <si>
    <t>Jordan Springs</t>
  </si>
  <si>
    <t>Austin Hair</t>
  </si>
  <si>
    <t xml:space="preserve">$500,000 </t>
  </si>
  <si>
    <t>$525,000 - $559,000</t>
  </si>
  <si>
    <t>9/207-213 Great Western Highway</t>
  </si>
  <si>
    <t xml:space="preserve">$525,000 </t>
  </si>
  <si>
    <t>$529,000 - $579,000</t>
  </si>
  <si>
    <t>16/10-12 Regentville Road</t>
  </si>
  <si>
    <t>Jasmyn Calgaro</t>
  </si>
  <si>
    <t xml:space="preserve">$529,000 </t>
  </si>
  <si>
    <t>$539,000 - $590,000</t>
  </si>
  <si>
    <t>D520/1-39 Lord Sheffield Circuit</t>
  </si>
  <si>
    <t>David Lipman &amp; SJ Singh</t>
  </si>
  <si>
    <t xml:space="preserve">$539,000 </t>
  </si>
  <si>
    <t>$539,000 - $569,000</t>
  </si>
  <si>
    <t>17/1 Glenmore Ridge Drive</t>
  </si>
  <si>
    <t>Glenmore Park</t>
  </si>
  <si>
    <t>Paige Oliver &amp; Team Oliver</t>
  </si>
  <si>
    <t>Price guide $540,000 to $560,000</t>
  </si>
  <si>
    <t>111/25-31 Hope Street</t>
  </si>
  <si>
    <t>Scott (Xiatian) Zheng &amp; Scott (Xiatian) Zheng</t>
  </si>
  <si>
    <t>Sat 28 Jun, 2:45 PM</t>
  </si>
  <si>
    <t xml:space="preserve"> $540,000 </t>
  </si>
  <si>
    <t>$545,000 - $560,000</t>
  </si>
  <si>
    <t>159 Queen Street</t>
  </si>
  <si>
    <t>Terry Hansen &amp; Jessica Grant</t>
  </si>
  <si>
    <t xml:space="preserve">$545,000 </t>
  </si>
  <si>
    <t>19/1 Glenmore Ridge Drive</t>
  </si>
  <si>
    <t>Glenmore Park Realty</t>
  </si>
  <si>
    <t>Belinda Watts</t>
  </si>
  <si>
    <t>$549,950</t>
  </si>
  <si>
    <t>D207/48-56 Derby Street</t>
  </si>
  <si>
    <t>Paige Oliver</t>
  </si>
  <si>
    <t>303/101D Lord Sheffield Circuit</t>
  </si>
  <si>
    <t>Linden Wise</t>
  </si>
  <si>
    <t>Sales Office &amp; Judy ZHU</t>
  </si>
  <si>
    <t>$570,000 - $620,000</t>
  </si>
  <si>
    <t>28/29-31 Preston St</t>
  </si>
  <si>
    <t>Tony Liras</t>
  </si>
  <si>
    <t xml:space="preserve">$570,000 </t>
  </si>
  <si>
    <t>$579,000 - $629,000</t>
  </si>
  <si>
    <t>19/43-45 Preston Street</t>
  </si>
  <si>
    <t>Aitken RE Penrith</t>
  </si>
  <si>
    <t>Matthew Hall</t>
  </si>
  <si>
    <t xml:space="preserve">$579,000 </t>
  </si>
  <si>
    <t>4/38-40 Dartbrook Rd</t>
  </si>
  <si>
    <t>Sat 28 Jun, 9:30 AM</t>
  </si>
  <si>
    <t>Thu 26 Jun, 11:00 AM</t>
  </si>
  <si>
    <t>$390,000</t>
  </si>
  <si>
    <t>$599,000</t>
  </si>
  <si>
    <t>$629,000</t>
  </si>
  <si>
    <t>$680,000</t>
  </si>
  <si>
    <t>Jay(Jae Woong) Yoon &amp; Jenna(Sun Young) Park</t>
  </si>
  <si>
    <t>$950,000</t>
  </si>
  <si>
    <t>$2,780,000</t>
  </si>
  <si>
    <t>Property Type_Clean</t>
  </si>
  <si>
    <t>Property Sold</t>
  </si>
  <si>
    <t>Top 10 Agency</t>
  </si>
  <si>
    <t>Property/Listed</t>
  </si>
  <si>
    <t>Cleaned_Price</t>
  </si>
  <si>
    <t>Median Value</t>
  </si>
  <si>
    <t>Final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</si>
</sst>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3" borderId="0" xfId="0" applyFill="1" applyAlignment="1">
      <alignment horizontal="left"/>
    </xf>
    <xf numFmtId="3"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60">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Emu Plains</c:v>
              </c:pt>
              <c:pt idx="1">
                <c:v>Erskine Park</c:v>
              </c:pt>
              <c:pt idx="2">
                <c:v>Berkshire Park</c:v>
              </c:pt>
              <c:pt idx="3">
                <c:v>Agnes Banks</c:v>
              </c:pt>
              <c:pt idx="4">
                <c:v>North St Marys</c:v>
              </c:pt>
              <c:pt idx="5">
                <c:v>Jordan Springs</c:v>
              </c:pt>
              <c:pt idx="6">
                <c:v>Colyton</c:v>
              </c:pt>
              <c:pt idx="7">
                <c:v>Luddenham</c:v>
              </c:pt>
              <c:pt idx="8">
                <c:v>Glenmore Park</c:v>
              </c:pt>
              <c:pt idx="9">
                <c:v>Werrington</c:v>
              </c:pt>
              <c:pt idx="10">
                <c:v>Jamisontown</c:v>
              </c:pt>
              <c:pt idx="11">
                <c:v>Kingswood</c:v>
              </c:pt>
              <c:pt idx="12">
                <c:v>St Marys</c:v>
              </c:pt>
              <c:pt idx="13">
                <c:v>Penrith</c:v>
              </c:pt>
              <c:pt idx="14">
                <c:v>Auburn</c:v>
              </c:pt>
              <c:pt idx="15">
                <c:v>Blacktown</c:v>
              </c:pt>
            </c:strLit>
          </c:cat>
          <c:val>
            <c:numLit>
              <c:formatCode>General</c:formatCode>
              <c:ptCount val="16"/>
              <c:pt idx="0">
                <c:v>1</c:v>
              </c:pt>
              <c:pt idx="1">
                <c:v>1</c:v>
              </c:pt>
              <c:pt idx="2">
                <c:v>1</c:v>
              </c:pt>
              <c:pt idx="3">
                <c:v>1</c:v>
              </c:pt>
              <c:pt idx="4">
                <c:v>1</c:v>
              </c:pt>
              <c:pt idx="5">
                <c:v>1</c:v>
              </c:pt>
              <c:pt idx="6">
                <c:v>1</c:v>
              </c:pt>
              <c:pt idx="7">
                <c:v>1</c:v>
              </c:pt>
              <c:pt idx="8">
                <c:v>2</c:v>
              </c:pt>
              <c:pt idx="9">
                <c:v>3</c:v>
              </c:pt>
              <c:pt idx="10">
                <c:v>5</c:v>
              </c:pt>
              <c:pt idx="11">
                <c:v>8</c:v>
              </c:pt>
              <c:pt idx="12">
                <c:v>9</c:v>
              </c:pt>
              <c:pt idx="13">
                <c:v>15</c:v>
              </c:pt>
              <c:pt idx="14">
                <c:v>50</c:v>
              </c:pt>
              <c:pt idx="15">
                <c:v>50</c:v>
              </c:pt>
            </c:numLit>
          </c:val>
          <c:extLst>
            <c:ext xmlns:c16="http://schemas.microsoft.com/office/drawing/2014/chart" uri="{C3380CC4-5D6E-409C-BE32-E72D297353CC}">
              <c16:uniqueId val="{00000000-6776-4AFE-A51B-7B6248BE22ED}"/>
            </c:ext>
          </c:extLst>
        </c:ser>
        <c:dLbls>
          <c:showLegendKey val="0"/>
          <c:showVal val="0"/>
          <c:showCatName val="0"/>
          <c:showSerName val="0"/>
          <c:showPercent val="0"/>
          <c:showBubbleSize val="0"/>
        </c:dLbls>
        <c:gapWidth val="219"/>
        <c:overlap val="-27"/>
        <c:axId val="17621008"/>
        <c:axId val="17623888"/>
      </c:barChart>
      <c:catAx>
        <c:axId val="176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623888"/>
        <c:crosses val="autoZero"/>
        <c:auto val="1"/>
        <c:lblAlgn val="ctr"/>
        <c:lblOffset val="100"/>
        <c:noMultiLvlLbl val="0"/>
      </c:catAx>
      <c:valAx>
        <c:axId val="1762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621008"/>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accent2"/>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solidFill>
                  <a:schemeClr val="tx1">
                    <a:lumMod val="95000"/>
                    <a:lumOff val="5000"/>
                  </a:schemeClr>
                </a:solidFill>
              </a:rPr>
              <a:t>Min and Max House</a:t>
            </a:r>
            <a:r>
              <a:rPr lang="en-AU" baseline="0">
                <a:solidFill>
                  <a:schemeClr val="tx1">
                    <a:lumMod val="95000"/>
                    <a:lumOff val="5000"/>
                  </a:schemeClr>
                </a:solidFill>
              </a:rPr>
              <a:t> Price for Suburbs</a:t>
            </a:r>
            <a:endParaRPr lang="en-AU">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2">
                <a:lumMod val="75000"/>
              </a:schemeClr>
            </a:solidFill>
            <a:ln>
              <a:noFill/>
            </a:ln>
            <a:effectLst/>
          </c:spPr>
          <c:invertIfNegative val="0"/>
          <c:cat>
            <c:strLit>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Lit>
          </c:cat>
          <c:val>
            <c:numLit>
              <c:formatCode>General</c:formatCode>
              <c:ptCount val="16"/>
              <c:pt idx="0">
                <c:v>500000</c:v>
              </c:pt>
              <c:pt idx="1">
                <c:v>250000</c:v>
              </c:pt>
              <c:pt idx="2">
                <c:v>500000</c:v>
              </c:pt>
              <c:pt idx="3">
                <c:v>399000</c:v>
              </c:pt>
              <c:pt idx="4">
                <c:v>499950</c:v>
              </c:pt>
              <c:pt idx="5">
                <c:v>500000</c:v>
              </c:pt>
              <c:pt idx="6">
                <c:v>500000</c:v>
              </c:pt>
              <c:pt idx="7">
                <c:v>539000</c:v>
              </c:pt>
              <c:pt idx="8">
                <c:v>399000</c:v>
              </c:pt>
              <c:pt idx="9">
                <c:v>500000</c:v>
              </c:pt>
              <c:pt idx="10">
                <c:v>279000</c:v>
              </c:pt>
              <c:pt idx="11">
                <c:v>500000</c:v>
              </c:pt>
              <c:pt idx="12">
                <c:v>429950</c:v>
              </c:pt>
              <c:pt idx="13">
                <c:v>335000</c:v>
              </c:pt>
              <c:pt idx="14">
                <c:v>345000</c:v>
              </c:pt>
              <c:pt idx="15">
                <c:v>419000</c:v>
              </c:pt>
            </c:numLit>
          </c:val>
          <c:extLst>
            <c:ext xmlns:c16="http://schemas.microsoft.com/office/drawing/2014/chart" uri="{C3380CC4-5D6E-409C-BE32-E72D297353CC}">
              <c16:uniqueId val="{00000000-0B4B-45A2-BD9C-12C4669A0B50}"/>
            </c:ext>
          </c:extLst>
        </c:ser>
        <c:ser>
          <c:idx val="1"/>
          <c:order val="1"/>
          <c:tx>
            <c:v>Series2</c:v>
          </c:tx>
          <c:spPr>
            <a:solidFill>
              <a:schemeClr val="accent2"/>
            </a:solidFill>
            <a:ln>
              <a:noFill/>
            </a:ln>
            <a:effectLst/>
          </c:spPr>
          <c:invertIfNegative val="0"/>
          <c:cat>
            <c:strLit>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Lit>
          </c:cat>
          <c:val>
            <c:numLit>
              <c:formatCode>General</c:formatCode>
              <c:ptCount val="16"/>
              <c:pt idx="0">
                <c:v>500000</c:v>
              </c:pt>
              <c:pt idx="1">
                <c:v>2780000</c:v>
              </c:pt>
              <c:pt idx="2">
                <c:v>500000</c:v>
              </c:pt>
              <c:pt idx="3">
                <c:v>1750000</c:v>
              </c:pt>
              <c:pt idx="4">
                <c:v>499950</c:v>
              </c:pt>
              <c:pt idx="5">
                <c:v>500000</c:v>
              </c:pt>
              <c:pt idx="6">
                <c:v>500000</c:v>
              </c:pt>
              <c:pt idx="7">
                <c:v>549000</c:v>
              </c:pt>
              <c:pt idx="8">
                <c:v>579000</c:v>
              </c:pt>
              <c:pt idx="9">
                <c:v>500000</c:v>
              </c:pt>
              <c:pt idx="10">
                <c:v>549950</c:v>
              </c:pt>
              <c:pt idx="11">
                <c:v>500000</c:v>
              </c:pt>
              <c:pt idx="12">
                <c:v>429950</c:v>
              </c:pt>
              <c:pt idx="13">
                <c:v>570000</c:v>
              </c:pt>
              <c:pt idx="14">
                <c:v>545000</c:v>
              </c:pt>
              <c:pt idx="15">
                <c:v>479000</c:v>
              </c:pt>
            </c:numLit>
          </c:val>
          <c:extLst>
            <c:ext xmlns:c16="http://schemas.microsoft.com/office/drawing/2014/chart" uri="{C3380CC4-5D6E-409C-BE32-E72D297353CC}">
              <c16:uniqueId val="{00000001-0B4B-45A2-BD9C-12C4669A0B50}"/>
            </c:ext>
          </c:extLst>
        </c:ser>
        <c:dLbls>
          <c:showLegendKey val="0"/>
          <c:showVal val="0"/>
          <c:showCatName val="0"/>
          <c:showSerName val="0"/>
          <c:showPercent val="0"/>
          <c:showBubbleSize val="0"/>
        </c:dLbls>
        <c:gapWidth val="219"/>
        <c:overlap val="-27"/>
        <c:axId val="1415140175"/>
        <c:axId val="1415139695"/>
      </c:barChart>
      <c:catAx>
        <c:axId val="14151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39695"/>
        <c:crosses val="autoZero"/>
        <c:auto val="1"/>
        <c:lblAlgn val="ctr"/>
        <c:lblOffset val="100"/>
        <c:noMultiLvlLbl val="0"/>
      </c:catAx>
      <c:valAx>
        <c:axId val="141513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40175"/>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Property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Rural</c:v>
              </c:pt>
              <c:pt idx="1">
                <c:v>Studio</c:v>
              </c:pt>
              <c:pt idx="2">
                <c:v>Villa</c:v>
              </c:pt>
              <c:pt idx="3">
                <c:v>Townhouse</c:v>
              </c:pt>
              <c:pt idx="4">
                <c:v>House</c:v>
              </c:pt>
              <c:pt idx="5">
                <c:v>Apartment</c:v>
              </c:pt>
            </c:strLit>
          </c:cat>
          <c:val>
            <c:numLit>
              <c:formatCode>General</c:formatCode>
              <c:ptCount val="6"/>
              <c:pt idx="0">
                <c:v>1</c:v>
              </c:pt>
              <c:pt idx="1">
                <c:v>1</c:v>
              </c:pt>
              <c:pt idx="2">
                <c:v>3</c:v>
              </c:pt>
              <c:pt idx="3">
                <c:v>12</c:v>
              </c:pt>
              <c:pt idx="4">
                <c:v>41</c:v>
              </c:pt>
              <c:pt idx="5">
                <c:v>92</c:v>
              </c:pt>
            </c:numLit>
          </c:val>
          <c:extLst>
            <c:ext xmlns:c16="http://schemas.microsoft.com/office/drawing/2014/chart" uri="{C3380CC4-5D6E-409C-BE32-E72D297353CC}">
              <c16:uniqueId val="{00000000-34E8-4E47-8583-327C7D4FA932}"/>
            </c:ext>
          </c:extLst>
        </c:ser>
        <c:dLbls>
          <c:dLblPos val="outEnd"/>
          <c:showLegendKey val="0"/>
          <c:showVal val="1"/>
          <c:showCatName val="0"/>
          <c:showSerName val="0"/>
          <c:showPercent val="0"/>
          <c:showBubbleSize val="0"/>
        </c:dLbls>
        <c:gapWidth val="219"/>
        <c:overlap val="-27"/>
        <c:axId val="500341008"/>
        <c:axId val="500330928"/>
      </c:barChart>
      <c:catAx>
        <c:axId val="5003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30928"/>
        <c:crosses val="autoZero"/>
        <c:auto val="1"/>
        <c:lblAlgn val="ctr"/>
        <c:lblOffset val="100"/>
        <c:noMultiLvlLbl val="0"/>
      </c:catAx>
      <c:valAx>
        <c:axId val="50033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1008"/>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101600</xdr:colOff>
      <xdr:row>5</xdr:row>
      <xdr:rowOff>95250</xdr:rowOff>
    </xdr:from>
    <xdr:to>
      <xdr:col>9</xdr:col>
      <xdr:colOff>114300</xdr:colOff>
      <xdr:row>5</xdr:row>
      <xdr:rowOff>114300</xdr:rowOff>
    </xdr:to>
    <xdr:cxnSp macro="">
      <xdr:nvCxnSpPr>
        <xdr:cNvPr id="5" name="Straight Connector 4">
          <a:extLst>
            <a:ext uri="{FF2B5EF4-FFF2-40B4-BE49-F238E27FC236}">
              <a16:creationId xmlns:a16="http://schemas.microsoft.com/office/drawing/2014/main" id="{378DE9FC-77DA-2239-0DAA-ACCF1C1F5EEE}"/>
            </a:ext>
          </a:extLst>
        </xdr:cNvPr>
        <xdr:cNvCxnSpPr/>
      </xdr:nvCxnSpPr>
      <xdr:spPr>
        <a:xfrm flipV="1">
          <a:off x="5588000" y="1035050"/>
          <a:ext cx="12700" cy="190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241300</xdr:colOff>
      <xdr:row>4</xdr:row>
      <xdr:rowOff>95250</xdr:rowOff>
    </xdr:from>
    <xdr:to>
      <xdr:col>8</xdr:col>
      <xdr:colOff>107950</xdr:colOff>
      <xdr:row>7</xdr:row>
      <xdr:rowOff>177800</xdr:rowOff>
    </xdr:to>
    <xdr:grpSp>
      <xdr:nvGrpSpPr>
        <xdr:cNvPr id="20" name="Group 19">
          <a:extLst>
            <a:ext uri="{FF2B5EF4-FFF2-40B4-BE49-F238E27FC236}">
              <a16:creationId xmlns:a16="http://schemas.microsoft.com/office/drawing/2014/main" id="{79BA129C-CC0A-4B59-3E72-B15864BFA998}"/>
            </a:ext>
          </a:extLst>
        </xdr:cNvPr>
        <xdr:cNvGrpSpPr/>
      </xdr:nvGrpSpPr>
      <xdr:grpSpPr>
        <a:xfrm>
          <a:off x="3286125" y="838200"/>
          <a:ext cx="1695450" cy="628650"/>
          <a:chOff x="3289300" y="850900"/>
          <a:chExt cx="1695450" cy="635000"/>
        </a:xfrm>
      </xdr:grpSpPr>
      <xdr:grpSp>
        <xdr:nvGrpSpPr>
          <xdr:cNvPr id="14" name="Group 13">
            <a:extLst>
              <a:ext uri="{FF2B5EF4-FFF2-40B4-BE49-F238E27FC236}">
                <a16:creationId xmlns:a16="http://schemas.microsoft.com/office/drawing/2014/main" id="{9880BF6C-F660-6A6F-99F4-042820BD318A}"/>
              </a:ext>
            </a:extLst>
          </xdr:cNvPr>
          <xdr:cNvGrpSpPr/>
        </xdr:nvGrpSpPr>
        <xdr:grpSpPr>
          <a:xfrm>
            <a:off x="3289300" y="850900"/>
            <a:ext cx="1695450" cy="635000"/>
            <a:chOff x="3289300" y="850900"/>
            <a:chExt cx="1695450" cy="635000"/>
          </a:xfrm>
        </xdr:grpSpPr>
        <xdr:sp macro="" textlink="">
          <xdr:nvSpPr>
            <xdr:cNvPr id="2" name="Rectangle: Rounded Corners 1">
              <a:extLst>
                <a:ext uri="{FF2B5EF4-FFF2-40B4-BE49-F238E27FC236}">
                  <a16:creationId xmlns:a16="http://schemas.microsoft.com/office/drawing/2014/main" id="{7C04406E-78C2-A0DF-1652-01F08987FCD4}"/>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 name="Rectangle: Single Corner Rounded 2">
              <a:extLst>
                <a:ext uri="{FF2B5EF4-FFF2-40B4-BE49-F238E27FC236}">
                  <a16:creationId xmlns:a16="http://schemas.microsoft.com/office/drawing/2014/main" id="{EB73F11B-F507-23C6-D27B-9D895C8EFD0D}"/>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7" name="Straight Connector 6">
            <a:extLst>
              <a:ext uri="{FF2B5EF4-FFF2-40B4-BE49-F238E27FC236}">
                <a16:creationId xmlns:a16="http://schemas.microsoft.com/office/drawing/2014/main" id="{9FA4EAC1-F329-A38D-05C1-E9534D4D3F11}"/>
              </a:ext>
            </a:extLst>
          </xdr:cNvPr>
          <xdr:cNvCxnSpPr/>
        </xdr:nvCxnSpPr>
        <xdr:spPr>
          <a:xfrm>
            <a:off x="3975100" y="99060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editAs="oneCell">
    <xdr:from>
      <xdr:col>5</xdr:col>
      <xdr:colOff>457200</xdr:colOff>
      <xdr:row>4</xdr:row>
      <xdr:rowOff>158750</xdr:rowOff>
    </xdr:from>
    <xdr:to>
      <xdr:col>6</xdr:col>
      <xdr:colOff>323850</xdr:colOff>
      <xdr:row>7</xdr:row>
      <xdr:rowOff>85725</xdr:rowOff>
    </xdr:to>
    <xdr:pic>
      <xdr:nvPicPr>
        <xdr:cNvPr id="11" name="Graphic 10" descr="Renovation (House With Sparkles) with solid fill">
          <a:extLst>
            <a:ext uri="{FF2B5EF4-FFF2-40B4-BE49-F238E27FC236}">
              <a16:creationId xmlns:a16="http://schemas.microsoft.com/office/drawing/2014/main" id="{11D6005A-1A17-CF03-8209-6DAE57A6CC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05200" y="914400"/>
          <a:ext cx="476250" cy="476250"/>
        </a:xfrm>
        <a:prstGeom prst="rect">
          <a:avLst/>
        </a:prstGeom>
      </xdr:spPr>
    </xdr:pic>
    <xdr:clientData/>
  </xdr:twoCellAnchor>
  <xdr:oneCellAnchor>
    <xdr:from>
      <xdr:col>6</xdr:col>
      <xdr:colOff>361950</xdr:colOff>
      <xdr:row>6</xdr:row>
      <xdr:rowOff>82550</xdr:rowOff>
    </xdr:from>
    <xdr:ext cx="889000" cy="184150"/>
    <xdr:sp macro="" textlink="">
      <xdr:nvSpPr>
        <xdr:cNvPr id="12" name="TextBox 11">
          <a:extLst>
            <a:ext uri="{FF2B5EF4-FFF2-40B4-BE49-F238E27FC236}">
              <a16:creationId xmlns:a16="http://schemas.microsoft.com/office/drawing/2014/main" id="{6865957F-7E2F-3C57-19C1-216D3F46F8EB}"/>
            </a:ext>
          </a:extLst>
        </xdr:cNvPr>
        <xdr:cNvSpPr txBox="1"/>
      </xdr:nvSpPr>
      <xdr:spPr>
        <a:xfrm>
          <a:off x="4019550" y="1206500"/>
          <a:ext cx="889000" cy="1841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900"/>
            <a:t>Properties Sold</a:t>
          </a:r>
        </a:p>
      </xdr:txBody>
    </xdr:sp>
    <xdr:clientData/>
  </xdr:oneCellAnchor>
  <xdr:oneCellAnchor>
    <xdr:from>
      <xdr:col>6</xdr:col>
      <xdr:colOff>469900</xdr:colOff>
      <xdr:row>5</xdr:row>
      <xdr:rowOff>12700</xdr:rowOff>
    </xdr:from>
    <xdr:ext cx="546100" cy="279400"/>
    <xdr:sp macro="" textlink="#REF!">
      <xdr:nvSpPr>
        <xdr:cNvPr id="13" name="TextBox 12">
          <a:extLst>
            <a:ext uri="{FF2B5EF4-FFF2-40B4-BE49-F238E27FC236}">
              <a16:creationId xmlns:a16="http://schemas.microsoft.com/office/drawing/2014/main" id="{0F7E0181-310D-B3B0-0F70-CB2BCB1AA86C}"/>
            </a:ext>
          </a:extLst>
        </xdr:cNvPr>
        <xdr:cNvSpPr txBox="1"/>
      </xdr:nvSpPr>
      <xdr:spPr>
        <a:xfrm>
          <a:off x="4127500" y="952500"/>
          <a:ext cx="546100" cy="2794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99CF62-FFC6-41E9-AE18-CF63CC63294E}" type="TxLink">
            <a:rPr lang="en-US" sz="1100" b="1" i="0" u="none" strike="noStrike">
              <a:solidFill>
                <a:srgbClr val="000000"/>
              </a:solidFill>
              <a:latin typeface="Aptos Narrow"/>
            </a:rPr>
            <a:pPr/>
            <a:t>150</a:t>
          </a:fld>
          <a:endParaRPr lang="en-US" sz="1100" b="1"/>
        </a:p>
      </xdr:txBody>
    </xdr:sp>
    <xdr:clientData/>
  </xdr:oneCellAnchor>
  <xdr:twoCellAnchor>
    <xdr:from>
      <xdr:col>8</xdr:col>
      <xdr:colOff>177800</xdr:colOff>
      <xdr:row>4</xdr:row>
      <xdr:rowOff>95251</xdr:rowOff>
    </xdr:from>
    <xdr:to>
      <xdr:col>11</xdr:col>
      <xdr:colOff>723900</xdr:colOff>
      <xdr:row>7</xdr:row>
      <xdr:rowOff>142876</xdr:rowOff>
    </xdr:to>
    <xdr:grpSp>
      <xdr:nvGrpSpPr>
        <xdr:cNvPr id="19" name="Group 18">
          <a:extLst>
            <a:ext uri="{FF2B5EF4-FFF2-40B4-BE49-F238E27FC236}">
              <a16:creationId xmlns:a16="http://schemas.microsoft.com/office/drawing/2014/main" id="{53F1DFB9-47A3-3BE3-4502-0016E64E0388}"/>
            </a:ext>
          </a:extLst>
        </xdr:cNvPr>
        <xdr:cNvGrpSpPr/>
      </xdr:nvGrpSpPr>
      <xdr:grpSpPr>
        <a:xfrm>
          <a:off x="5057775" y="838201"/>
          <a:ext cx="2371725" cy="587375"/>
          <a:chOff x="5060950" y="863600"/>
          <a:chExt cx="1695450" cy="625379"/>
        </a:xfrm>
      </xdr:grpSpPr>
      <xdr:grpSp>
        <xdr:nvGrpSpPr>
          <xdr:cNvPr id="15" name="Group 14">
            <a:extLst>
              <a:ext uri="{FF2B5EF4-FFF2-40B4-BE49-F238E27FC236}">
                <a16:creationId xmlns:a16="http://schemas.microsoft.com/office/drawing/2014/main" id="{8CB175A4-399E-472F-A00F-0B8D820A927C}"/>
              </a:ext>
            </a:extLst>
          </xdr:cNvPr>
          <xdr:cNvGrpSpPr/>
        </xdr:nvGrpSpPr>
        <xdr:grpSpPr>
          <a:xfrm>
            <a:off x="5060950" y="863600"/>
            <a:ext cx="1695450" cy="625379"/>
            <a:chOff x="3289300" y="850900"/>
            <a:chExt cx="1695450" cy="625379"/>
          </a:xfrm>
        </xdr:grpSpPr>
        <xdr:sp macro="" textlink="">
          <xdr:nvSpPr>
            <xdr:cNvPr id="16" name="Rectangle: Rounded Corners 15">
              <a:extLst>
                <a:ext uri="{FF2B5EF4-FFF2-40B4-BE49-F238E27FC236}">
                  <a16:creationId xmlns:a16="http://schemas.microsoft.com/office/drawing/2014/main" id="{A5E53B17-8447-F6FE-7F28-4F7400310F3F}"/>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17" name="Rectangle: Single Corner Rounded 16">
              <a:extLst>
                <a:ext uri="{FF2B5EF4-FFF2-40B4-BE49-F238E27FC236}">
                  <a16:creationId xmlns:a16="http://schemas.microsoft.com/office/drawing/2014/main" id="{EDF9D942-D04E-31C0-6F1F-FEDAFC8F9DA3}"/>
                </a:ext>
              </a:extLst>
            </xdr:cNvPr>
            <xdr:cNvSpPr/>
          </xdr:nvSpPr>
          <xdr:spPr>
            <a:xfrm>
              <a:off x="3441699" y="850900"/>
              <a:ext cx="1517651" cy="625379"/>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18" name="Straight Connector 17">
            <a:extLst>
              <a:ext uri="{FF2B5EF4-FFF2-40B4-BE49-F238E27FC236}">
                <a16:creationId xmlns:a16="http://schemas.microsoft.com/office/drawing/2014/main" id="{4B77060C-5975-48DB-A1CF-38470D3B450D}"/>
              </a:ext>
            </a:extLst>
          </xdr:cNvPr>
          <xdr:cNvCxnSpPr/>
        </xdr:nvCxnSpPr>
        <xdr:spPr>
          <a:xfrm>
            <a:off x="5531318" y="929217"/>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13</xdr:col>
      <xdr:colOff>47625</xdr:colOff>
      <xdr:row>4</xdr:row>
      <xdr:rowOff>82550</xdr:rowOff>
    </xdr:from>
    <xdr:to>
      <xdr:col>16</xdr:col>
      <xdr:colOff>561975</xdr:colOff>
      <xdr:row>7</xdr:row>
      <xdr:rowOff>168275</xdr:rowOff>
    </xdr:to>
    <xdr:grpSp>
      <xdr:nvGrpSpPr>
        <xdr:cNvPr id="21" name="Group 20">
          <a:extLst>
            <a:ext uri="{FF2B5EF4-FFF2-40B4-BE49-F238E27FC236}">
              <a16:creationId xmlns:a16="http://schemas.microsoft.com/office/drawing/2014/main" id="{8E465103-ECAC-47ED-AF62-9E8EF5D97F36}"/>
            </a:ext>
          </a:extLst>
        </xdr:cNvPr>
        <xdr:cNvGrpSpPr/>
      </xdr:nvGrpSpPr>
      <xdr:grpSpPr>
        <a:xfrm>
          <a:off x="10036175" y="828675"/>
          <a:ext cx="2343150" cy="625475"/>
          <a:chOff x="5060950" y="863600"/>
          <a:chExt cx="1695450" cy="635000"/>
        </a:xfrm>
      </xdr:grpSpPr>
      <xdr:grpSp>
        <xdr:nvGrpSpPr>
          <xdr:cNvPr id="22" name="Group 21">
            <a:extLst>
              <a:ext uri="{FF2B5EF4-FFF2-40B4-BE49-F238E27FC236}">
                <a16:creationId xmlns:a16="http://schemas.microsoft.com/office/drawing/2014/main" id="{15CA35AC-200C-CB03-B349-FD4F63315781}"/>
              </a:ext>
            </a:extLst>
          </xdr:cNvPr>
          <xdr:cNvGrpSpPr/>
        </xdr:nvGrpSpPr>
        <xdr:grpSpPr>
          <a:xfrm>
            <a:off x="5060950" y="863600"/>
            <a:ext cx="1695450" cy="635000"/>
            <a:chOff x="3289300" y="850900"/>
            <a:chExt cx="1695450" cy="635000"/>
          </a:xfrm>
        </xdr:grpSpPr>
        <xdr:sp macro="" textlink="">
          <xdr:nvSpPr>
            <xdr:cNvPr id="24" name="Rectangle: Rounded Corners 23">
              <a:extLst>
                <a:ext uri="{FF2B5EF4-FFF2-40B4-BE49-F238E27FC236}">
                  <a16:creationId xmlns:a16="http://schemas.microsoft.com/office/drawing/2014/main" id="{B5E89983-6436-93D9-202C-65D3B052F0C9}"/>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25" name="Rectangle: Single Corner Rounded 24">
              <a:extLst>
                <a:ext uri="{FF2B5EF4-FFF2-40B4-BE49-F238E27FC236}">
                  <a16:creationId xmlns:a16="http://schemas.microsoft.com/office/drawing/2014/main" id="{9EED9793-0DFA-2191-A47D-62942EE8097F}"/>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3" name="Straight Connector 22">
            <a:extLst>
              <a:ext uri="{FF2B5EF4-FFF2-40B4-BE49-F238E27FC236}">
                <a16:creationId xmlns:a16="http://schemas.microsoft.com/office/drawing/2014/main" id="{3BCAD23C-6AD8-2B64-8ACF-2B0D760C0C3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11</xdr:col>
      <xdr:colOff>800099</xdr:colOff>
      <xdr:row>4</xdr:row>
      <xdr:rowOff>101600</xdr:rowOff>
    </xdr:from>
    <xdr:to>
      <xdr:col>13</xdr:col>
      <xdr:colOff>0</xdr:colOff>
      <xdr:row>8</xdr:row>
      <xdr:rowOff>0</xdr:rowOff>
    </xdr:to>
    <xdr:grpSp>
      <xdr:nvGrpSpPr>
        <xdr:cNvPr id="26" name="Group 25">
          <a:extLst>
            <a:ext uri="{FF2B5EF4-FFF2-40B4-BE49-F238E27FC236}">
              <a16:creationId xmlns:a16="http://schemas.microsoft.com/office/drawing/2014/main" id="{04E9FFDC-9B19-4212-9F38-D64FC72758E9}"/>
            </a:ext>
          </a:extLst>
        </xdr:cNvPr>
        <xdr:cNvGrpSpPr/>
      </xdr:nvGrpSpPr>
      <xdr:grpSpPr>
        <a:xfrm>
          <a:off x="7505699" y="847725"/>
          <a:ext cx="2486026" cy="619125"/>
          <a:chOff x="5060950" y="863600"/>
          <a:chExt cx="1695450" cy="635000"/>
        </a:xfrm>
      </xdr:grpSpPr>
      <xdr:grpSp>
        <xdr:nvGrpSpPr>
          <xdr:cNvPr id="27" name="Group 26">
            <a:extLst>
              <a:ext uri="{FF2B5EF4-FFF2-40B4-BE49-F238E27FC236}">
                <a16:creationId xmlns:a16="http://schemas.microsoft.com/office/drawing/2014/main" id="{43EA4FC9-FEF4-D5FB-0F37-A82A1969BC86}"/>
              </a:ext>
            </a:extLst>
          </xdr:cNvPr>
          <xdr:cNvGrpSpPr/>
        </xdr:nvGrpSpPr>
        <xdr:grpSpPr>
          <a:xfrm>
            <a:off x="5060950" y="863600"/>
            <a:ext cx="1695450" cy="635000"/>
            <a:chOff x="3289300" y="850900"/>
            <a:chExt cx="1695450" cy="635000"/>
          </a:xfrm>
        </xdr:grpSpPr>
        <xdr:sp macro="" textlink="">
          <xdr:nvSpPr>
            <xdr:cNvPr id="29" name="Rectangle: Rounded Corners 28">
              <a:extLst>
                <a:ext uri="{FF2B5EF4-FFF2-40B4-BE49-F238E27FC236}">
                  <a16:creationId xmlns:a16="http://schemas.microsoft.com/office/drawing/2014/main" id="{3FAC2218-D93E-96B2-915C-43AE8CA3F330}"/>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0" name="Rectangle: Single Corner Rounded 29">
              <a:extLst>
                <a:ext uri="{FF2B5EF4-FFF2-40B4-BE49-F238E27FC236}">
                  <a16:creationId xmlns:a16="http://schemas.microsoft.com/office/drawing/2014/main" id="{9AFDAEF3-C708-F2C9-A012-D213A54C2C8C}"/>
                </a:ext>
              </a:extLst>
            </xdr:cNvPr>
            <xdr:cNvSpPr/>
          </xdr:nvSpPr>
          <xdr:spPr>
            <a:xfrm>
              <a:off x="3517900" y="873093"/>
              <a:ext cx="1466850" cy="612807"/>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8" name="Straight Connector 27">
            <a:extLst>
              <a:ext uri="{FF2B5EF4-FFF2-40B4-BE49-F238E27FC236}">
                <a16:creationId xmlns:a16="http://schemas.microsoft.com/office/drawing/2014/main" id="{42C67458-004F-8A6E-A460-A217322E944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9</xdr:col>
      <xdr:colOff>257175</xdr:colOff>
      <xdr:row>6</xdr:row>
      <xdr:rowOff>95250</xdr:rowOff>
    </xdr:from>
    <xdr:to>
      <xdr:col>11</xdr:col>
      <xdr:colOff>95250</xdr:colOff>
      <xdr:row>7</xdr:row>
      <xdr:rowOff>142876</xdr:rowOff>
    </xdr:to>
    <xdr:sp macro="" textlink="">
      <xdr:nvSpPr>
        <xdr:cNvPr id="41" name="TextBox 40">
          <a:extLst>
            <a:ext uri="{FF2B5EF4-FFF2-40B4-BE49-F238E27FC236}">
              <a16:creationId xmlns:a16="http://schemas.microsoft.com/office/drawing/2014/main" id="{3FC9206B-26FA-8FA5-CC3E-633FB862C6A4}"/>
            </a:ext>
          </a:extLst>
        </xdr:cNvPr>
        <xdr:cNvSpPr txBox="1"/>
      </xdr:nvSpPr>
      <xdr:spPr>
        <a:xfrm>
          <a:off x="5743575" y="1200150"/>
          <a:ext cx="1057275" cy="228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Median House Price</a:t>
          </a:r>
        </a:p>
      </xdr:txBody>
    </xdr:sp>
    <xdr:clientData/>
  </xdr:twoCellAnchor>
  <xdr:twoCellAnchor>
    <xdr:from>
      <xdr:col>11</xdr:col>
      <xdr:colOff>2130425</xdr:colOff>
      <xdr:row>6</xdr:row>
      <xdr:rowOff>133350</xdr:rowOff>
    </xdr:from>
    <xdr:to>
      <xdr:col>12</xdr:col>
      <xdr:colOff>1044575</xdr:colOff>
      <xdr:row>7</xdr:row>
      <xdr:rowOff>133350</xdr:rowOff>
    </xdr:to>
    <xdr:sp macro="" textlink="">
      <xdr:nvSpPr>
        <xdr:cNvPr id="6" name="TextBox 5">
          <a:extLst>
            <a:ext uri="{FF2B5EF4-FFF2-40B4-BE49-F238E27FC236}">
              <a16:creationId xmlns:a16="http://schemas.microsoft.com/office/drawing/2014/main" id="{DEAB5689-0623-538D-388B-F65026EBC591}"/>
            </a:ext>
          </a:extLst>
        </xdr:cNvPr>
        <xdr:cNvSpPr txBox="1"/>
      </xdr:nvSpPr>
      <xdr:spPr>
        <a:xfrm>
          <a:off x="8836025" y="1238250"/>
          <a:ext cx="1304925"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Total Apartments</a:t>
          </a:r>
        </a:p>
      </xdr:txBody>
    </xdr:sp>
    <xdr:clientData/>
  </xdr:twoCellAnchor>
  <xdr:twoCellAnchor>
    <xdr:from>
      <xdr:col>14</xdr:col>
      <xdr:colOff>561976</xdr:colOff>
      <xdr:row>6</xdr:row>
      <xdr:rowOff>133350</xdr:rowOff>
    </xdr:from>
    <xdr:to>
      <xdr:col>16</xdr:col>
      <xdr:colOff>466726</xdr:colOff>
      <xdr:row>7</xdr:row>
      <xdr:rowOff>152400</xdr:rowOff>
    </xdr:to>
    <xdr:sp macro="" textlink="">
      <xdr:nvSpPr>
        <xdr:cNvPr id="8" name="TextBox 7">
          <a:extLst>
            <a:ext uri="{FF2B5EF4-FFF2-40B4-BE49-F238E27FC236}">
              <a16:creationId xmlns:a16="http://schemas.microsoft.com/office/drawing/2014/main" id="{BFA0AF43-198F-A6C2-4CE9-23FE38648AA9}"/>
            </a:ext>
          </a:extLst>
        </xdr:cNvPr>
        <xdr:cNvSpPr txBox="1"/>
      </xdr:nvSpPr>
      <xdr:spPr>
        <a:xfrm>
          <a:off x="11325226" y="1238250"/>
          <a:ext cx="11239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Total Household Listed</a:t>
          </a:r>
        </a:p>
      </xdr:txBody>
    </xdr:sp>
    <xdr:clientData/>
  </xdr:twoCellAnchor>
  <xdr:twoCellAnchor editAs="oneCell">
    <xdr:from>
      <xdr:col>0</xdr:col>
      <xdr:colOff>0</xdr:colOff>
      <xdr:row>8</xdr:row>
      <xdr:rowOff>76199</xdr:rowOff>
    </xdr:from>
    <xdr:to>
      <xdr:col>3</xdr:col>
      <xdr:colOff>0</xdr:colOff>
      <xdr:row>34</xdr:row>
      <xdr:rowOff>63500</xdr:rowOff>
    </xdr:to>
    <mc:AlternateContent xmlns:mc="http://schemas.openxmlformats.org/markup-compatibility/2006" xmlns:a14="http://schemas.microsoft.com/office/drawing/2010/main">
      <mc:Choice Requires="a14">
        <xdr:graphicFrame macro="">
          <xdr:nvGraphicFramePr>
            <xdr:cNvPr id="10" name="Suburb 1">
              <a:extLst>
                <a:ext uri="{FF2B5EF4-FFF2-40B4-BE49-F238E27FC236}">
                  <a16:creationId xmlns:a16="http://schemas.microsoft.com/office/drawing/2014/main" id="{A29FF87D-3BF0-413D-93D8-D4EA7DEF07E0}"/>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0" y="1609724"/>
              <a:ext cx="1828800" cy="494347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82550</xdr:colOff>
      <xdr:row>8</xdr:row>
      <xdr:rowOff>63500</xdr:rowOff>
    </xdr:from>
    <xdr:to>
      <xdr:col>10</xdr:col>
      <xdr:colOff>495299</xdr:colOff>
      <xdr:row>30</xdr:row>
      <xdr:rowOff>28575</xdr:rowOff>
    </xdr:to>
    <xdr:graphicFrame macro="">
      <xdr:nvGraphicFramePr>
        <xdr:cNvPr id="9" name="Chart 8">
          <a:extLst>
            <a:ext uri="{FF2B5EF4-FFF2-40B4-BE49-F238E27FC236}">
              <a16:creationId xmlns:a16="http://schemas.microsoft.com/office/drawing/2014/main" id="{D90180A3-25B9-4112-9C76-8EF17B83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9</xdr:row>
      <xdr:rowOff>25400</xdr:rowOff>
    </xdr:from>
    <xdr:to>
      <xdr:col>21</xdr:col>
      <xdr:colOff>0</xdr:colOff>
      <xdr:row>30</xdr:row>
      <xdr:rowOff>19050</xdr:rowOff>
    </xdr:to>
    <xdr:graphicFrame macro="">
      <xdr:nvGraphicFramePr>
        <xdr:cNvPr id="32" name="Chart 31">
          <a:extLst>
            <a:ext uri="{FF2B5EF4-FFF2-40B4-BE49-F238E27FC236}">
              <a16:creationId xmlns:a16="http://schemas.microsoft.com/office/drawing/2014/main" id="{5796E522-F5B2-4C59-AABF-A7995D40A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342900</xdr:colOff>
      <xdr:row>5</xdr:row>
      <xdr:rowOff>76200</xdr:rowOff>
    </xdr:from>
    <xdr:to>
      <xdr:col>10</xdr:col>
      <xdr:colOff>390525</xdr:colOff>
      <xdr:row>6</xdr:row>
      <xdr:rowOff>76200</xdr:rowOff>
    </xdr:to>
    <xdr:sp macro="" textlink="'Combined Data'!X4">
      <xdr:nvSpPr>
        <xdr:cNvPr id="33" name="TextBox 32">
          <a:extLst>
            <a:ext uri="{FF2B5EF4-FFF2-40B4-BE49-F238E27FC236}">
              <a16:creationId xmlns:a16="http://schemas.microsoft.com/office/drawing/2014/main" id="{1C1056B2-E1EE-E41E-4C7F-5D40430ACAC6}"/>
            </a:ext>
          </a:extLst>
        </xdr:cNvPr>
        <xdr:cNvSpPr txBox="1"/>
      </xdr:nvSpPr>
      <xdr:spPr>
        <a:xfrm>
          <a:off x="5829300" y="1000125"/>
          <a:ext cx="657225"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1AFFCF-6855-4E9E-B111-74A11D8E36A3}" type="TxLink">
            <a:rPr lang="en-US" sz="1100" b="1" i="0" u="none" strike="noStrike">
              <a:solidFill>
                <a:srgbClr val="000000"/>
              </a:solidFill>
              <a:latin typeface="Aptos Narrow"/>
            </a:rPr>
            <a:pPr/>
            <a:t>500000</a:t>
          </a:fld>
          <a:endParaRPr lang="en-AU" sz="1100" b="1"/>
        </a:p>
      </xdr:txBody>
    </xdr:sp>
    <xdr:clientData/>
  </xdr:twoCellAnchor>
  <xdr:twoCellAnchor>
    <xdr:from>
      <xdr:col>11</xdr:col>
      <xdr:colOff>2190750</xdr:colOff>
      <xdr:row>5</xdr:row>
      <xdr:rowOff>85725</xdr:rowOff>
    </xdr:from>
    <xdr:to>
      <xdr:col>12</xdr:col>
      <xdr:colOff>520700</xdr:colOff>
      <xdr:row>6</xdr:row>
      <xdr:rowOff>152400</xdr:rowOff>
    </xdr:to>
    <xdr:sp macro="" textlink="#REF!">
      <xdr:nvSpPr>
        <xdr:cNvPr id="34" name="TextBox 33">
          <a:extLst>
            <a:ext uri="{FF2B5EF4-FFF2-40B4-BE49-F238E27FC236}">
              <a16:creationId xmlns:a16="http://schemas.microsoft.com/office/drawing/2014/main" id="{D274AF90-AACC-FCE4-DCED-89CD8397AF80}"/>
            </a:ext>
          </a:extLst>
        </xdr:cNvPr>
        <xdr:cNvSpPr txBox="1"/>
      </xdr:nvSpPr>
      <xdr:spPr>
        <a:xfrm>
          <a:off x="8896350" y="1009650"/>
          <a:ext cx="6064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6FEB8D-1340-46AC-9988-7906FEADCB68}" type="TxLink">
            <a:rPr lang="en-US" sz="1100" b="1" i="0" u="none" strike="noStrike">
              <a:solidFill>
                <a:srgbClr val="000000"/>
              </a:solidFill>
              <a:latin typeface="Aptos Narrow"/>
            </a:rPr>
            <a:pPr/>
            <a:t>1</a:t>
          </a:fld>
          <a:endParaRPr lang="en-AU" sz="1100" b="1"/>
        </a:p>
      </xdr:txBody>
    </xdr:sp>
    <xdr:clientData/>
  </xdr:twoCellAnchor>
  <xdr:twoCellAnchor>
    <xdr:from>
      <xdr:col>15</xdr:col>
      <xdr:colOff>228600</xdr:colOff>
      <xdr:row>5</xdr:row>
      <xdr:rowOff>63501</xdr:rowOff>
    </xdr:from>
    <xdr:to>
      <xdr:col>16</xdr:col>
      <xdr:colOff>247650</xdr:colOff>
      <xdr:row>6</xdr:row>
      <xdr:rowOff>142876</xdr:rowOff>
    </xdr:to>
    <xdr:sp macro="" textlink="#REF!">
      <xdr:nvSpPr>
        <xdr:cNvPr id="35" name="TextBox 34">
          <a:extLst>
            <a:ext uri="{FF2B5EF4-FFF2-40B4-BE49-F238E27FC236}">
              <a16:creationId xmlns:a16="http://schemas.microsoft.com/office/drawing/2014/main" id="{33D7D31A-D06F-276A-6E64-2DF4D36FEE34}"/>
            </a:ext>
          </a:extLst>
        </xdr:cNvPr>
        <xdr:cNvSpPr txBox="1"/>
      </xdr:nvSpPr>
      <xdr:spPr>
        <a:xfrm>
          <a:off x="11439525" y="987426"/>
          <a:ext cx="6286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AD04AC-E9CE-48A8-8D34-360ECD3B4049}" type="TxLink">
            <a:rPr lang="en-US" sz="1100" b="1" i="0" u="none" strike="noStrike">
              <a:solidFill>
                <a:srgbClr val="000000"/>
              </a:solidFill>
              <a:latin typeface="Aptos Narrow"/>
            </a:rPr>
            <a:pPr/>
            <a:t>1</a:t>
          </a:fld>
          <a:endParaRPr lang="en-AU" sz="1100" b="1"/>
        </a:p>
      </xdr:txBody>
    </xdr:sp>
    <xdr:clientData/>
  </xdr:twoCellAnchor>
  <xdr:twoCellAnchor>
    <xdr:from>
      <xdr:col>3</xdr:col>
      <xdr:colOff>53975</xdr:colOff>
      <xdr:row>30</xdr:row>
      <xdr:rowOff>111125</xdr:rowOff>
    </xdr:from>
    <xdr:to>
      <xdr:col>10</xdr:col>
      <xdr:colOff>358775</xdr:colOff>
      <xdr:row>45</xdr:row>
      <xdr:rowOff>142875</xdr:rowOff>
    </xdr:to>
    <xdr:graphicFrame macro="">
      <xdr:nvGraphicFramePr>
        <xdr:cNvPr id="36" name="Chart 35">
          <a:extLst>
            <a:ext uri="{FF2B5EF4-FFF2-40B4-BE49-F238E27FC236}">
              <a16:creationId xmlns:a16="http://schemas.microsoft.com/office/drawing/2014/main" id="{7DF57435-1478-4D1C-8172-8E0D5597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mal Adhikari" refreshedDate="45833.805960532409" createdVersion="8" refreshedVersion="8" minRefreshableVersion="3" recordCount="150" xr:uid="{C9DB8E18-AFD2-4BD9-A2DE-C8F1708349DF}">
  <cacheSource type="worksheet">
    <worksheetSource name="Combined_Data"/>
  </cacheSource>
  <cacheFields count="22">
    <cacheField name="Price" numFmtId="0">
      <sharedItems/>
    </cacheField>
    <cacheField name="Address" numFmtId="0">
      <sharedItems/>
    </cacheField>
    <cacheField name="Property Type" numFmtId="0">
      <sharedItems/>
    </cacheField>
    <cacheField name="Agent Name" numFmtId="0">
      <sharedItems containsBlank="1"/>
    </cacheField>
    <cacheField name="Agency Name" numFmtId="0">
      <sharedItems count="70">
        <s v="Starr Partners Blacktown"/>
        <s v="Harcourts Unlimited Real Estate"/>
        <s v="SRK Real Estate"/>
        <s v="Richardson &amp; Wrench Rooty Hill and Mt Druitt"/>
        <s v="Ray White Seven Hills (The Drane Group)"/>
        <s v="Savaa Properties"/>
        <s v="Laing+Simmons Mount Druitt &amp; Rooty Hill"/>
        <s v="One Agency Liverpool - C&amp;P Group"/>
        <s v="OXBRIDGE GLOBAL REAL ESTATE"/>
        <s v="Andrew Merton Real Estate"/>
        <s v="Cubbi"/>
        <s v="Reston Real Estate"/>
        <s v="Ray White Nepean Group"/>
        <s v="Nidus Group"/>
        <s v="LJ Hooker Blacktown"/>
        <s v="Frasers Property NSW"/>
        <s v="McGrath Parramatta"/>
        <s v="Sky Property Blacktown"/>
        <s v="Principle 9 Real Estate"/>
        <s v="DiJones Upper North Shore"/>
        <s v="Elders Real Estate Toongabbie"/>
        <s v="Waratah Estate Agents"/>
        <s v="Ray White (Riverstone)"/>
        <s v="Laing+Simmons Wentworthville"/>
        <s v="Mountview RE"/>
        <s v="HS Partners Real Estate"/>
        <s v="Ray White Lidcombe"/>
        <s v="Laing + Simmons Auburn | Lidcombe"/>
        <s v="Strathfield Partners Real Estate"/>
        <s v="Laing+Simmons Granville"/>
        <s v="John B Grant Real Estate"/>
        <s v="CIA Real Estate - Auburn"/>
        <s v="Maison Bridge Property"/>
        <s v="Wel Realty"/>
        <s v="Ray White Parramatta/Oatlands/Northmead"/>
        <s v="Combined Real Estate Auburn"/>
        <s v="Aus Real Estate Auburn"/>
        <s v="Phillip Daidone Realty"/>
        <s v="Waters &amp; Carpenter First National"/>
        <s v="One Realty Lidcombe"/>
        <s v="McConnell Bourn"/>
        <s v="HARCOURTS AUBURN"/>
        <s v="Town &amp; Country Project Marketing Group Pty Ltd"/>
        <s v="Vision Property Investment Group Pty Ltd"/>
        <s v="Raine &amp; Horne Ashfield"/>
        <s v="MQ Realty"/>
        <s v="Riverbank Real Estate"/>
        <s v="LJ Hooker Parramatta | Granville | Guildford | Merrylands"/>
        <s v="Blueprint Property"/>
        <s v="HOME789"/>
        <s v="Domain Direct Real Estate"/>
        <s v="Oz Partners Real Estate"/>
        <s v="Morton Penrith"/>
        <s v="Laing+Simmons The Abassi Group"/>
        <s v="Morton Crows Nest"/>
        <s v="Response Real Estate Penrith"/>
        <s v="Cutcliffe Properties"/>
        <s v="Professionals St Marys / Erskine Park"/>
        <s v="Wiseberry Five Dock"/>
        <s v="Raine &amp; Horne St Marys"/>
        <s v="LJ Hooker Penrith"/>
        <s v="C &amp; A Real Estate"/>
        <s v="Starr Partners St Marys"/>
        <s v="Stanton &amp; Taylor Real Estate"/>
        <s v="Dukes Estate Agents Penrith"/>
        <s v="J &amp; J Realty Partners"/>
        <s v="NOVA REAL ESTATE"/>
        <s v="Glenmore Park Realty"/>
        <s v="Linden Wise"/>
        <s v="Aitken RE Penrith"/>
      </sharedItems>
    </cacheField>
    <cacheField name="House Condition" numFmtId="0">
      <sharedItems/>
    </cacheField>
    <cacheField name="Bedroom" numFmtId="0">
      <sharedItems containsSemiMixedTypes="0" containsString="0" containsNumber="1" containsInteger="1" minValue="1" maxValue="8"/>
    </cacheField>
    <cacheField name="Bathroom" numFmtId="0">
      <sharedItems containsSemiMixedTypes="0" containsString="0" containsNumber="1" containsInteger="1" minValue="1" maxValue="6"/>
    </cacheField>
    <cacheField name="Suburb" numFmtId="0">
      <sharedItems count="16">
        <s v="Blacktown"/>
        <s v="Auburn"/>
        <s v="Penrith"/>
        <s v="Erskine Park"/>
        <s v="Luddenham"/>
        <s v="Emu Plains"/>
        <s v="Kingswood"/>
        <s v="Agnes Banks"/>
        <s v="Berkshire Park"/>
        <s v="St Marys"/>
        <s v="Jamisontown"/>
        <s v="Werrington"/>
        <s v="North St Marys"/>
        <s v="Colyton"/>
        <s v="Jordan Springs"/>
        <s v="Glenmore Park"/>
      </sharedItems>
    </cacheField>
    <cacheField name="Postcode" numFmtId="0">
      <sharedItems containsSemiMixedTypes="0" containsString="0" containsNumber="1" containsInteger="1" minValue="2144" maxValue="2765"/>
    </cacheField>
    <cacheField name="Car Park" numFmtId="0">
      <sharedItems containsString="0" containsBlank="1" containsNumber="1" containsInteger="1" minValue="1" maxValue="4"/>
    </cacheField>
    <cacheField name="Listing Date" numFmtId="0">
      <sharedItems containsBlank="1"/>
    </cacheField>
    <cacheField name="Status" numFmtId="0">
      <sharedItems containsBlank="1"/>
    </cacheField>
    <cacheField name="PropertyType_Clean" numFmtId="0">
      <sharedItems containsBlank="1"/>
    </cacheField>
    <cacheField name="Price Cleanup" numFmtId="0">
      <sharedItems/>
    </cacheField>
    <cacheField name="State" numFmtId="0">
      <sharedItems containsBlank="1"/>
    </cacheField>
    <cacheField name="Column15" numFmtId="0">
      <sharedItems containsString="0" containsBlank="1" containsNumber="1" containsInteger="1" minValue="1" maxValue="14"/>
    </cacheField>
    <cacheField name="Column17" numFmtId="0">
      <sharedItems containsBlank="1"/>
    </cacheField>
    <cacheField name="Column18" numFmtId="0">
      <sharedItems containsBlank="1"/>
    </cacheField>
    <cacheField name="Column19" numFmtId="0">
      <sharedItems containsBlank="1"/>
    </cacheField>
    <cacheField name="Column20" numFmtId="0">
      <sharedItems containsString="0" containsBlank="1" containsNumber="1" containsInteger="1" minValue="0" maxValue="0"/>
    </cacheField>
    <cacheField name="Property Type_Clean" numFmtId="0">
      <sharedItems count="6">
        <s v="House"/>
        <s v="Townhouse"/>
        <s v="Apartment"/>
        <s v="Studio"/>
        <s v="Rural"/>
        <s v="Villa"/>
      </sharedItems>
    </cacheField>
  </cacheFields>
  <extLst>
    <ext xmlns:x14="http://schemas.microsoft.com/office/spreadsheetml/2009/9/main" uri="{725AE2AE-9491-48be-B2B4-4EB974FC3084}">
      <x14:pivotCacheDefinition pivotCacheId="926250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Auction 05/07/25"/>
    <s v="18 June Street"/>
    <s v="House"/>
    <s v="Mark Vella &amp; Jodie Feeney"/>
    <x v="0"/>
    <s v=""/>
    <n v="5"/>
    <n v="3"/>
    <x v="0"/>
    <n v="2148"/>
    <n v="1"/>
    <s v="Sat 28 Jun, 2:00 PM"/>
    <s v="Open"/>
    <s v="House"/>
    <s v="Auction"/>
    <m/>
    <m/>
    <m/>
    <m/>
    <m/>
    <m/>
    <x v="0"/>
  </r>
  <r>
    <s v="Auction 12/07/25"/>
    <s v="7 Harold Street"/>
    <s v="House"/>
    <s v="Mark Vella &amp; Joseph Shaoul"/>
    <x v="0"/>
    <s v=""/>
    <n v="2"/>
    <n v="1"/>
    <x v="0"/>
    <n v="2148"/>
    <n v="2"/>
    <s v="Thu 26 Jun, 6:00 PM"/>
    <s v="Open"/>
    <s v="House"/>
    <s v="Auction"/>
    <m/>
    <m/>
    <m/>
    <m/>
    <m/>
    <m/>
    <x v="0"/>
  </r>
  <r>
    <s v="Auction 12/07/25"/>
    <s v="7 Burrell Parade"/>
    <s v="House"/>
    <s v="Andrew Chrysanthou"/>
    <x v="1"/>
    <s v="New"/>
    <n v="2"/>
    <n v="1"/>
    <x v="0"/>
    <n v="2148"/>
    <n v="1"/>
    <s v="Sat 28 Jun, 11:00 AM"/>
    <s v="Open"/>
    <s v="House"/>
    <s v="Auction"/>
    <m/>
    <m/>
    <m/>
    <m/>
    <m/>
    <m/>
    <x v="0"/>
  </r>
  <r>
    <s v="Auction 12/07/25"/>
    <s v="26 Oxford Street"/>
    <s v="House"/>
    <s v="Andrew Chrysanthou &amp; Christos Laliotitis"/>
    <x v="1"/>
    <s v="New"/>
    <n v="4"/>
    <n v="1"/>
    <x v="0"/>
    <n v="2148"/>
    <n v="2"/>
    <s v="Sat 28 Jun, 12:00 PM"/>
    <s v="Open"/>
    <s v="House"/>
    <s v="Auction"/>
    <m/>
    <m/>
    <m/>
    <m/>
    <m/>
    <m/>
    <x v="0"/>
  </r>
  <r>
    <s v="Auction 19/07/25"/>
    <s v="9 Ash Street"/>
    <s v="House"/>
    <s v="Mark Vella &amp; Jodie Feeney"/>
    <x v="0"/>
    <s v="New"/>
    <n v="4"/>
    <n v="2"/>
    <x v="0"/>
    <n v="2148"/>
    <n v="1"/>
    <s v="Sat 28 Jun, 3:00 PM"/>
    <s v="Open"/>
    <s v="House"/>
    <s v="Auction"/>
    <m/>
    <m/>
    <m/>
    <m/>
    <m/>
    <m/>
    <x v="0"/>
  </r>
  <r>
    <s v="Call Subodh 02 8322 7828"/>
    <s v="19 Teagan Pl"/>
    <s v="Townhouse"/>
    <s v="Subodh Kode"/>
    <x v="2"/>
    <s v="Offer"/>
    <n v="3"/>
    <n v="2"/>
    <x v="0"/>
    <n v="2148"/>
    <n v="1"/>
    <m/>
    <m/>
    <s v="Townhouse"/>
    <s v=""/>
    <m/>
    <m/>
    <m/>
    <m/>
    <m/>
    <m/>
    <x v="1"/>
  </r>
  <r>
    <s v="Guide: $350,000"/>
    <s v="113/21-29 Third Avenue"/>
    <s v="Apartment"/>
    <s v="Mark Vella &amp; Jodie Feeney"/>
    <x v="0"/>
    <s v=""/>
    <n v="1"/>
    <n v="3"/>
    <x v="0"/>
    <n v="2148"/>
    <n v="1"/>
    <s v="Sat 28 Jun, 11:00 AM"/>
    <s v="Open"/>
    <s v="Apartment"/>
    <s v=""/>
    <m/>
    <m/>
    <m/>
    <m/>
    <m/>
    <m/>
    <x v="2"/>
  </r>
  <r>
    <s v="$399,000 - $419,000"/>
    <s v="48/21-29 Third Avenue"/>
    <s v="Apartment"/>
    <s v="Sarah Merkulov &amp; Roy Amery"/>
    <x v="3"/>
    <s v=""/>
    <n v="2"/>
    <n v="2"/>
    <x v="0"/>
    <n v="2148"/>
    <n v="1"/>
    <s v="Sat 28 Jun, 11:00 AM"/>
    <s v="Open"/>
    <s v="Apartment"/>
    <s v="$399,000"/>
    <m/>
    <m/>
    <m/>
    <m/>
    <m/>
    <m/>
    <x v="2"/>
  </r>
  <r>
    <s v="Price Guide $402,000 | Appointment only"/>
    <s v="37/17 Bruce Street"/>
    <s v="Apartment"/>
    <s v="Andrew Drane &amp; Robert Drane"/>
    <x v="4"/>
    <s v=""/>
    <n v="2"/>
    <n v="2"/>
    <x v="0"/>
    <n v="2148"/>
    <n v="1"/>
    <m/>
    <m/>
    <s v="Apartment"/>
    <s v=""/>
    <m/>
    <m/>
    <m/>
    <m/>
    <m/>
    <m/>
    <x v="2"/>
  </r>
  <r>
    <s v="Guide: $420,000 - $440,000"/>
    <s v="96/21-29 Third Avenue"/>
    <s v="Apartment"/>
    <s v="Jodie Feeney &amp; Mark Vella"/>
    <x v="0"/>
    <s v=""/>
    <n v="2"/>
    <n v="3"/>
    <x v="0"/>
    <n v="2148"/>
    <n v="1"/>
    <s v="Sat 28 Jun, 11:00 AM"/>
    <s v="Open"/>
    <s v="Apartment"/>
    <s v=""/>
    <m/>
    <m/>
    <m/>
    <m/>
    <m/>
    <m/>
    <x v="2"/>
  </r>
  <r>
    <s v="$430,000 - $440,000"/>
    <s v="31/8-14 Oxford Street"/>
    <s v="Apartment"/>
    <s v="Parth Joshi &amp; Rohan Barot"/>
    <x v="5"/>
    <s v=""/>
    <n v="2"/>
    <n v="2"/>
    <x v="0"/>
    <n v="2148"/>
    <n v="1"/>
    <m/>
    <m/>
    <s v="Apartment"/>
    <s v="$430,000"/>
    <m/>
    <m/>
    <m/>
    <m/>
    <m/>
    <m/>
    <x v="2"/>
  </r>
  <r>
    <s v="Price Guide $440,000"/>
    <s v="83/29-33 Kildare Road"/>
    <s v="Unit / Apartment"/>
    <s v="Ali Awad &amp; Elie Khoury"/>
    <x v="6"/>
    <s v="Offer"/>
    <n v="2"/>
    <n v="1"/>
    <x v="0"/>
    <n v="2148"/>
    <n v="1"/>
    <m/>
    <m/>
    <s v="Apartment"/>
    <s v=""/>
    <m/>
    <m/>
    <m/>
    <m/>
    <m/>
    <m/>
    <x v="2"/>
  </r>
  <r>
    <s v="Price Guide $440,000"/>
    <s v="44/16-24 Oxford Street"/>
    <s v="Apartment"/>
    <s v="Michael Daher &amp; Simon Perri"/>
    <x v="7"/>
    <s v=""/>
    <n v="2"/>
    <n v="2"/>
    <x v="0"/>
    <n v="2148"/>
    <n v="1"/>
    <s v="Thu 26 Jun, 4:30 PM"/>
    <s v="Open"/>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1"/>
    <n v="1"/>
    <x v="0"/>
    <n v="2148"/>
    <n v="1"/>
    <m/>
    <m/>
    <s v="Apartment"/>
    <s v=""/>
    <m/>
    <m/>
    <m/>
    <m/>
    <m/>
    <m/>
    <x v="2"/>
  </r>
  <r>
    <s v="$469,000"/>
    <s v="48/29-33 Kildare Road"/>
    <s v="Apartment"/>
    <s v="Melvyn Mak"/>
    <x v="9"/>
    <s v="Offer"/>
    <n v="2"/>
    <n v="2"/>
    <x v="0"/>
    <n v="2148"/>
    <n v="1"/>
    <m/>
    <m/>
    <s v="Apartment"/>
    <s v="$469,000"/>
    <m/>
    <m/>
    <m/>
    <m/>
    <m/>
    <m/>
    <x v="2"/>
  </r>
  <r>
    <s v="$499,000"/>
    <s v="12/29-33 Kildare Rd Road"/>
    <s v="Apartment"/>
    <s v="Cubbi (86472) Enquiry"/>
    <x v="10"/>
    <s v=""/>
    <n v="2"/>
    <n v="2"/>
    <x v="0"/>
    <n v="2148"/>
    <n v="1"/>
    <m/>
    <m/>
    <s v="Apartment"/>
    <s v="$499,000"/>
    <m/>
    <m/>
    <m/>
    <m/>
    <m/>
    <m/>
    <x v="2"/>
  </r>
  <r>
    <s v="Price Guide: $530,000 - $570,000"/>
    <s v="408/3 Balmoral Street"/>
    <s v="Apartment"/>
    <s v="Eric Muriniti &amp; RestOn Real Estate Sales Department"/>
    <x v="11"/>
    <s v=""/>
    <n v="2"/>
    <n v="2"/>
    <x v="0"/>
    <n v="2148"/>
    <n v="1"/>
    <m/>
    <m/>
    <s v="Apartment"/>
    <s v=""/>
    <m/>
    <m/>
    <m/>
    <m/>
    <m/>
    <m/>
    <x v="2"/>
  </r>
  <r>
    <s v="$539,000 - $589,000"/>
    <s v="1202/1 Boys Avenue"/>
    <s v="Apartment"/>
    <s v="Jessica Grant &amp; Team  Grant"/>
    <x v="12"/>
    <s v=""/>
    <n v="2"/>
    <n v="2"/>
    <x v="0"/>
    <n v="2148"/>
    <n v="1"/>
    <s v="Sat 28 Jun, 1:00 PM"/>
    <s v="Open"/>
    <s v="Apartment"/>
    <s v="$539,000"/>
    <m/>
    <m/>
    <m/>
    <m/>
    <m/>
    <m/>
    <x v="2"/>
  </r>
  <r>
    <s v="$600,000 - $650,000"/>
    <s v="16A/177A Reservoir Road"/>
    <s v="Townhouse"/>
    <s v="Umer Chaudhry &amp; Zane Catlett"/>
    <x v="13"/>
    <s v=""/>
    <n v="3"/>
    <n v="2"/>
    <x v="0"/>
    <n v="2148"/>
    <n v="1"/>
    <m/>
    <m/>
    <s v="Townhouse"/>
    <s v="$600,000"/>
    <m/>
    <m/>
    <m/>
    <m/>
    <m/>
    <m/>
    <x v="1"/>
  </r>
  <r>
    <s v="Guide: $650,000 - $700,000"/>
    <s v="68A/177A Reservoir Road"/>
    <s v="Townhouse"/>
    <s v="Mark Vella &amp; Joseph Shaoul"/>
    <x v="0"/>
    <s v=""/>
    <n v="3"/>
    <n v="3"/>
    <x v="0"/>
    <n v="2148"/>
    <n v="1"/>
    <s v="Sat 28 Jun, 1:00 PM"/>
    <s v="Open"/>
    <s v="Townhouse"/>
    <s v=""/>
    <m/>
    <m/>
    <m/>
    <m/>
    <m/>
    <m/>
    <x v="1"/>
  </r>
  <r>
    <s v="$770,000 - $800,000"/>
    <s v="5/51 Cambridge Street"/>
    <s v="Townhouse"/>
    <s v="Poyan Modaressi"/>
    <x v="14"/>
    <s v=""/>
    <n v="3"/>
    <n v="2"/>
    <x v="0"/>
    <n v="2148"/>
    <n v="2"/>
    <m/>
    <m/>
    <s v="Townhouse"/>
    <s v="$770,000"/>
    <m/>
    <m/>
    <m/>
    <m/>
    <m/>
    <m/>
    <x v="1"/>
  </r>
  <r>
    <s v="Guide: $775,000 - $815,000"/>
    <s v="2/121-123 Stephen Street"/>
    <s v="Townhouse"/>
    <s v="Jodie Feeney &amp; Mark Vella"/>
    <x v="0"/>
    <s v="New price"/>
    <n v="3"/>
    <n v="3"/>
    <x v="0"/>
    <n v="2148"/>
    <n v="1"/>
    <s v="Sat 28 Jun, 12:00 PM"/>
    <s v="Open"/>
    <s v="Townhouse"/>
    <s v=""/>
    <m/>
    <m/>
    <m/>
    <m/>
    <m/>
    <m/>
    <x v="1"/>
  </r>
  <r>
    <s v="$810,000 to $878888"/>
    <s v="5/28 Allawah  Street"/>
    <s v="Townhouse"/>
    <s v="Andrew Merton &amp; Christina Wang"/>
    <x v="9"/>
    <s v="Offer"/>
    <n v="4"/>
    <n v="2"/>
    <x v="0"/>
    <n v="2148"/>
    <n v="1"/>
    <m/>
    <m/>
    <s v="Townhouse"/>
    <s v="$810,000"/>
    <m/>
    <m/>
    <m/>
    <m/>
    <m/>
    <m/>
    <x v="1"/>
  </r>
  <r>
    <s v="$875,000"/>
    <s v="11 Ellerston Glade"/>
    <s v="House"/>
    <s v="Sam Milou &amp; Kane Beale"/>
    <x v="15"/>
    <s v=""/>
    <n v="2"/>
    <n v="1"/>
    <x v="0"/>
    <n v="2148"/>
    <n v="1"/>
    <s v="Sat 28 Jun, 10:00 AM"/>
    <s v="Open"/>
    <s v="House"/>
    <s v="$875,000"/>
    <m/>
    <m/>
    <m/>
    <m/>
    <m/>
    <m/>
    <x v="0"/>
  </r>
  <r>
    <s v="$975,000"/>
    <s v="5 Westlake Glade"/>
    <s v="House"/>
    <s v="Praveen Sethi &amp; Andrew Merton"/>
    <x v="9"/>
    <s v="Offer"/>
    <n v="3"/>
    <n v="2"/>
    <x v="0"/>
    <n v="2148"/>
    <n v="1"/>
    <m/>
    <m/>
    <s v="House"/>
    <s v="$975,000"/>
    <m/>
    <m/>
    <m/>
    <m/>
    <m/>
    <m/>
    <x v="0"/>
  </r>
  <r>
    <s v="Guide $1,000,000"/>
    <s v="69A Reservoir  Road"/>
    <s v="House"/>
    <s v="Kim McChlery &amp; Cindy Luu"/>
    <x v="16"/>
    <s v="New"/>
    <n v="4"/>
    <n v="4"/>
    <x v="0"/>
    <n v="2148"/>
    <n v="2"/>
    <m/>
    <m/>
    <s v="House"/>
    <s v=" $1,000,000"/>
    <m/>
    <m/>
    <m/>
    <m/>
    <m/>
    <m/>
    <x v="0"/>
  </r>
  <r>
    <s v="Guide: $1,075,000"/>
    <s v="28 Leonard Street"/>
    <s v="House"/>
    <s v="Mark Vella &amp; Jodie Feeney"/>
    <x v="0"/>
    <s v=""/>
    <n v="3"/>
    <n v="2"/>
    <x v="0"/>
    <n v="2148"/>
    <n v="1"/>
    <s v="Sat 28 Jun, 2:00 PM"/>
    <s v="Open"/>
    <s v="House"/>
    <s v=""/>
    <m/>
    <m/>
    <m/>
    <m/>
    <m/>
    <m/>
    <x v="0"/>
  </r>
  <r>
    <s v="Guide: $1,100,000"/>
    <s v="32 Sylvia Street"/>
    <s v="House"/>
    <s v="Daniel Formosa"/>
    <x v="0"/>
    <s v="New"/>
    <n v="4"/>
    <n v="2"/>
    <x v="0"/>
    <n v="2148"/>
    <n v="1"/>
    <s v="Sat 28 Jun, 1:00 PM"/>
    <s v="Open"/>
    <s v="House"/>
    <s v=""/>
    <m/>
    <m/>
    <m/>
    <m/>
    <m/>
    <m/>
    <x v="0"/>
  </r>
  <r>
    <s v="For Sale - $1,150,000"/>
    <s v="1 Havenwood Place"/>
    <s v="House"/>
    <s v="Riza Kamerakkas &amp; Fayez Abdo"/>
    <x v="17"/>
    <s v=""/>
    <n v="4"/>
    <n v="1"/>
    <x v="0"/>
    <n v="2148"/>
    <n v="2"/>
    <m/>
    <m/>
    <s v="House"/>
    <s v=""/>
    <m/>
    <m/>
    <m/>
    <m/>
    <m/>
    <m/>
    <x v="0"/>
  </r>
  <r>
    <s v="$1,150,000 - $1,200,000 - Under Contract!!"/>
    <s v="1 Benaud Street"/>
    <s v="House"/>
    <s v="Riza Kamerakkas &amp; Fayez Abdo"/>
    <x v="17"/>
    <s v=""/>
    <n v="3"/>
    <n v="1"/>
    <x v="0"/>
    <n v="2148"/>
    <n v="2"/>
    <m/>
    <m/>
    <s v="House"/>
    <s v="$1,150,000"/>
    <m/>
    <m/>
    <m/>
    <m/>
    <m/>
    <m/>
    <x v="0"/>
  </r>
  <r>
    <s v="$1,200,000 - $1,250,000"/>
    <s v="14 Dell Street"/>
    <s v="House"/>
    <s v="Vince Mazzullo &amp; Simon Rezk"/>
    <x v="1"/>
    <s v=""/>
    <n v="4"/>
    <n v="2"/>
    <x v="0"/>
    <n v="2148"/>
    <n v="3"/>
    <m/>
    <m/>
    <s v="House"/>
    <s v="$1,200,000"/>
    <m/>
    <m/>
    <m/>
    <m/>
    <m/>
    <m/>
    <x v="0"/>
  </r>
  <r>
    <s v="GUIDE $1,750,000 - APPROVED DA"/>
    <s v="54 Reservoir Road"/>
    <s v="House"/>
    <s v="Fayez Abdo &amp; Riza Kamerakkas"/>
    <x v="17"/>
    <s v=""/>
    <n v="4"/>
    <n v="1"/>
    <x v="0"/>
    <n v="2148"/>
    <n v="2"/>
    <s v="Sat 28 Jun, 11:45 AM"/>
    <s v="Open"/>
    <s v="House"/>
    <s v=" $1,750,000"/>
    <m/>
    <m/>
    <m/>
    <m/>
    <m/>
    <m/>
    <x v="0"/>
  </r>
  <r>
    <s v="By negotiation"/>
    <s v="20/570 Sunnyholt Road"/>
    <s v="Townhouse"/>
    <s v="Sharda Shukla"/>
    <x v="18"/>
    <s v=""/>
    <n v="4"/>
    <n v="3"/>
    <x v="0"/>
    <n v="2148"/>
    <m/>
    <m/>
    <m/>
    <s v="Townhouse"/>
    <s v="By negotiation"/>
    <m/>
    <m/>
    <m/>
    <m/>
    <m/>
    <m/>
    <x v="1"/>
  </r>
  <r>
    <s v="By negotiation"/>
    <s v="107 Mort Street"/>
    <s v="House"/>
    <s v="Sharda Shukla &amp; Shivam Shukla"/>
    <x v="18"/>
    <s v=""/>
    <n v="3"/>
    <n v="3"/>
    <x v="0"/>
    <n v="2148"/>
    <n v="4"/>
    <m/>
    <m/>
    <s v="House"/>
    <s v="By negotiation"/>
    <m/>
    <m/>
    <m/>
    <m/>
    <m/>
    <m/>
    <x v="0"/>
  </r>
  <r>
    <s v="Expression of interest"/>
    <s v="(no street name provided)"/>
    <s v="House"/>
    <s v="Senthil Dhandapani"/>
    <x v="8"/>
    <s v=""/>
    <n v="6"/>
    <n v="2"/>
    <x v="0"/>
    <n v="2148"/>
    <n v="3"/>
    <m/>
    <m/>
    <s v="House"/>
    <s v="Expression of interest"/>
    <m/>
    <m/>
    <m/>
    <m/>
    <m/>
    <m/>
    <x v="0"/>
  </r>
  <r>
    <s v="Expressions of Interest"/>
    <s v="11 Springfield Avenue"/>
    <s v="House"/>
    <s v="Andrew Chrysanthou"/>
    <x v="1"/>
    <s v="Offer"/>
    <n v="2"/>
    <n v="1"/>
    <x v="0"/>
    <n v="2148"/>
    <n v="1"/>
    <m/>
    <m/>
    <s v="House"/>
    <s v="Expressions of Interest"/>
    <m/>
    <m/>
    <m/>
    <m/>
    <m/>
    <m/>
    <x v="0"/>
  </r>
  <r>
    <s v="Offers invited"/>
    <s v="19/31 Third Avenue"/>
    <s v="Apartment"/>
    <s v="Melvyn Mak &amp; Melvyn Mak"/>
    <x v="9"/>
    <s v=""/>
    <n v="2"/>
    <n v="1"/>
    <x v="0"/>
    <n v="2148"/>
    <n v="1"/>
    <s v="Sat 28 Jun, 12:30 PM"/>
    <s v="Open"/>
    <s v="Apartment"/>
    <s v="Offers invited"/>
    <m/>
    <m/>
    <m/>
    <m/>
    <m/>
    <m/>
    <x v="2"/>
  </r>
  <r>
    <s v="For Sale - Contact Agent"/>
    <s v="9-11 Carinya Street"/>
    <s v="House"/>
    <s v="Neo Wang"/>
    <x v="19"/>
    <s v="Offer"/>
    <n v="7"/>
    <n v="4"/>
    <x v="0"/>
    <n v="2148"/>
    <n v="4"/>
    <m/>
    <m/>
    <s v="House"/>
    <s v=""/>
    <m/>
    <m/>
    <m/>
    <m/>
    <m/>
    <m/>
    <x v="0"/>
  </r>
  <r>
    <s v="Under Contract"/>
    <s v="G9/8A Allawah Street"/>
    <s v="Apartment"/>
    <s v="Lekita Maitland &amp; Matt Barham"/>
    <x v="20"/>
    <s v="Offer"/>
    <n v="1"/>
    <n v="1"/>
    <x v="0"/>
    <n v="2148"/>
    <n v="1"/>
    <m/>
    <m/>
    <s v="Apartment"/>
    <s v="Under Contract"/>
    <m/>
    <m/>
    <m/>
    <m/>
    <m/>
    <m/>
    <x v="2"/>
  </r>
  <r>
    <s v="CONTACT AGENT"/>
    <s v="50/31 Third Avenue"/>
    <s v="Apartment"/>
    <s v="Sukhvinder Thind &amp; Deepak Kumar"/>
    <x v="21"/>
    <s v=""/>
    <n v="2"/>
    <n v="1"/>
    <x v="0"/>
    <n v="2148"/>
    <n v="1"/>
    <m/>
    <m/>
    <s v="Apartment"/>
    <s v="CONTACT AGENT"/>
    <m/>
    <m/>
    <m/>
    <m/>
    <m/>
    <m/>
    <x v="2"/>
  </r>
  <r>
    <s v="By negotiation"/>
    <s v="21 Chester Street"/>
    <s v="House"/>
    <s v="Ridwaan Haffejee"/>
    <x v="22"/>
    <s v=""/>
    <n v="6"/>
    <n v="2"/>
    <x v="0"/>
    <n v="2148"/>
    <n v="1"/>
    <s v="Sat 28 Jun, 1:30 PM"/>
    <s v="Open"/>
    <s v="House"/>
    <s v="By negotiation"/>
    <m/>
    <m/>
    <m/>
    <m/>
    <m/>
    <m/>
    <x v="0"/>
  </r>
  <r>
    <s v="Under Offer"/>
    <s v="G04/1 Griffiths Street"/>
    <s v="Unit / Apartment"/>
    <s v="Alan Fowler &amp; Jacinta Saba"/>
    <x v="23"/>
    <s v="Offer"/>
    <n v="2"/>
    <n v="1"/>
    <x v="0"/>
    <n v="2148"/>
    <n v="1"/>
    <m/>
    <m/>
    <s v="Apartment"/>
    <s v="Under Offer"/>
    <m/>
    <m/>
    <m/>
    <m/>
    <m/>
    <m/>
    <x v="2"/>
  </r>
  <r>
    <s v="DEPOSIT PAID"/>
    <s v="16 Roger  Place"/>
    <s v="House"/>
    <s v="Andrew Merton"/>
    <x v="9"/>
    <s v="Offer"/>
    <n v="3"/>
    <n v="1"/>
    <x v="0"/>
    <n v="2148"/>
    <n v="1"/>
    <m/>
    <m/>
    <s v="House"/>
    <s v="DEPOSIT PAID"/>
    <m/>
    <m/>
    <m/>
    <m/>
    <m/>
    <m/>
    <x v="0"/>
  </r>
  <r>
    <s v="Expressions of Interest"/>
    <s v="53 Matthew Crescent"/>
    <s v="House"/>
    <s v="Andrew Chrysanthou &amp; Christos Laliotitis"/>
    <x v="1"/>
    <s v=""/>
    <n v="5"/>
    <n v="2"/>
    <x v="0"/>
    <n v="2148"/>
    <n v="3"/>
    <s v="Sat 28 Jun, 12:00 PM"/>
    <s v="Open"/>
    <s v="House"/>
    <s v="Expressions of Interest"/>
    <m/>
    <m/>
    <m/>
    <m/>
    <m/>
    <m/>
    <x v="0"/>
  </r>
  <r>
    <s v="Offers invited"/>
    <s v="1701/5 Second  Avenue"/>
    <s v="Apartment"/>
    <s v="Andrew Merton &amp; Ali Khan"/>
    <x v="9"/>
    <s v=""/>
    <n v="2"/>
    <n v="2"/>
    <x v="0"/>
    <n v="2148"/>
    <n v="1"/>
    <m/>
    <m/>
    <s v="Apartment"/>
    <s v="Offers invited"/>
    <m/>
    <m/>
    <m/>
    <m/>
    <m/>
    <m/>
    <x v="2"/>
  </r>
  <r>
    <s v="Under Offer"/>
    <s v="82/21-29 Third Avenue"/>
    <s v="Apartment"/>
    <s v="Ravi Goyal &amp; Raman Brar"/>
    <x v="24"/>
    <s v="Offer"/>
    <n v="2"/>
    <n v="2"/>
    <x v="0"/>
    <n v="2148"/>
    <n v="1"/>
    <m/>
    <m/>
    <s v="Apartment"/>
    <s v="Under Offer"/>
    <m/>
    <m/>
    <m/>
    <m/>
    <m/>
    <m/>
    <x v="2"/>
  </r>
  <r>
    <s v="Offers Invited"/>
    <s v="1807/5 Second  Avenue"/>
    <s v="Apartment"/>
    <s v="Andrew Merton &amp; Ali Khan"/>
    <x v="9"/>
    <s v=""/>
    <n v="2"/>
    <n v="2"/>
    <x v="0"/>
    <n v="2148"/>
    <n v="1"/>
    <m/>
    <m/>
    <s v="Apartment"/>
    <s v="Offers invited"/>
    <m/>
    <m/>
    <m/>
    <m/>
    <m/>
    <m/>
    <x v="2"/>
  </r>
  <r>
    <s v="Contact Agent"/>
    <s v="120 Richmond Road"/>
    <s v="House"/>
    <s v="Ridwaan Haffejee"/>
    <x v="22"/>
    <s v=""/>
    <n v="3"/>
    <n v="1"/>
    <x v="0"/>
    <n v="2148"/>
    <n v="1"/>
    <s v="Sat 28 Jun, 12:00 PM"/>
    <s v="Open"/>
    <s v="House"/>
    <s v="CONTACT AGENT"/>
    <m/>
    <m/>
    <m/>
    <m/>
    <m/>
    <m/>
    <x v="0"/>
  </r>
  <r>
    <s v="Auction 05/07/25"/>
    <s v="14 Gibbons Street"/>
    <s v="House"/>
    <s v="Andy Haisheng Shi &amp; Angela Qiuling Zhang"/>
    <x v="25"/>
    <s v=""/>
    <n v="3"/>
    <n v="1"/>
    <x v="1"/>
    <n v="2144"/>
    <n v="3"/>
    <s v="Sat 28 Jun, 3:45 PM"/>
    <s v="Open"/>
    <s v="House"/>
    <s v="Auction"/>
    <s v="NSW"/>
    <m/>
    <m/>
    <m/>
    <m/>
    <m/>
    <x v="0"/>
  </r>
  <r>
    <s v="Auction 05/07/25"/>
    <s v="25 Angus Ave"/>
    <s v="House"/>
    <s v="Steven Duong &amp; Rebecca Zhang"/>
    <x v="26"/>
    <s v=""/>
    <n v="3"/>
    <n v="2"/>
    <x v="1"/>
    <n v="2144"/>
    <n v="4"/>
    <s v="Sat 28 Jun, 11:00 AM"/>
    <s v="Open"/>
    <s v="House"/>
    <s v="Auction"/>
    <s v="NSW"/>
    <m/>
    <m/>
    <m/>
    <m/>
    <m/>
    <x v="0"/>
  </r>
  <r>
    <s v="Auction 05/07/25"/>
    <s v="175 Cumberland Road"/>
    <s v="House"/>
    <s v="Andy Haisheng Shi &amp; Angela Qiuling Zhang"/>
    <x v="25"/>
    <s v=""/>
    <n v="4"/>
    <n v="2"/>
    <x v="1"/>
    <n v="2144"/>
    <n v="2"/>
    <s v="Thu 26 Jun, 12:30 PM"/>
    <s v="Open"/>
    <s v="House"/>
    <s v="Auction"/>
    <s v="NSW"/>
    <m/>
    <m/>
    <m/>
    <m/>
    <m/>
    <x v="0"/>
  </r>
  <r>
    <s v="Auction 12/07/25"/>
    <s v="75 Sheffield Street"/>
    <s v="House"/>
    <s v="Andy Haisheng Shi &amp; Angela Qiuling Zhang"/>
    <x v="25"/>
    <s v=""/>
    <n v="5"/>
    <n v="4"/>
    <x v="1"/>
    <n v="2144"/>
    <n v="2"/>
    <s v="Sat 28 Jun, 11:00 AM"/>
    <s v="Open"/>
    <s v="House"/>
    <s v="Auction"/>
    <s v="NSW"/>
    <m/>
    <m/>
    <m/>
    <m/>
    <m/>
    <x v="0"/>
  </r>
  <r>
    <s v="Auction 19/07/25"/>
    <s v="4/38-40 Dartbrook Rd"/>
    <s v="Apartment"/>
    <s v="Themy Panagiotidis &amp; Costi D'Bais"/>
    <x v="27"/>
    <s v="New"/>
    <n v="2"/>
    <n v="1"/>
    <x v="1"/>
    <n v="2144"/>
    <n v="1"/>
    <s v="Sat 28 Jun, 9:30 AM"/>
    <s v="Open"/>
    <s v="Apartment"/>
    <s v="Auction"/>
    <s v="NSW"/>
    <m/>
    <m/>
    <m/>
    <m/>
    <m/>
    <x v="2"/>
  </r>
  <r>
    <s v="Auction 19/07/25"/>
    <s v="8/47 Kirkham Road"/>
    <s v="Townhouse"/>
    <s v="Jimmy Ji Man Kang &amp; Mohammad Waziri"/>
    <x v="28"/>
    <s v=""/>
    <n v="3"/>
    <n v="3"/>
    <x v="1"/>
    <n v="2144"/>
    <n v="2"/>
    <s v="Thu 26 Jun, 11:00 AM"/>
    <s v="Open"/>
    <s v="Townhouse"/>
    <s v="Auction"/>
    <s v="NSW"/>
    <m/>
    <m/>
    <m/>
    <m/>
    <m/>
    <x v="1"/>
  </r>
  <r>
    <s v="$250,000 - $260,000"/>
    <s v="71/2 Macquarie Road"/>
    <s v="Studio"/>
    <s v="Ming Zhang"/>
    <x v="29"/>
    <s v=""/>
    <n v="1"/>
    <n v="1"/>
    <x v="1"/>
    <n v="2144"/>
    <n v="1"/>
    <m/>
    <m/>
    <s v="Studio"/>
    <s v="$250,000"/>
    <s v="NSW"/>
    <m/>
    <m/>
    <m/>
    <m/>
    <m/>
    <x v="3"/>
  </r>
  <r>
    <s v="$259,000"/>
    <s v="331/95 Station Road"/>
    <s v="Apartment"/>
    <s v="Zeth Grant &amp; Zoran Cvetkovski"/>
    <x v="30"/>
    <s v=""/>
    <n v="1"/>
    <n v="1"/>
    <x v="1"/>
    <n v="2144"/>
    <m/>
    <m/>
    <m/>
    <s v="Apartment"/>
    <s v="$259,000"/>
    <s v="NSW"/>
    <m/>
    <m/>
    <m/>
    <m/>
    <m/>
    <x v="2"/>
  </r>
  <r>
    <s v="$315,000"/>
    <s v="70/2-4 Macquarie Road"/>
    <s v="Apartment"/>
    <s v="Joe Salah -  LREA"/>
    <x v="31"/>
    <s v=""/>
    <n v="1"/>
    <n v="1"/>
    <x v="1"/>
    <n v="2144"/>
    <m/>
    <m/>
    <m/>
    <s v="Apartment"/>
    <s v="$315,000"/>
    <s v="NSW"/>
    <m/>
    <m/>
    <m/>
    <m/>
    <m/>
    <x v="2"/>
  </r>
  <r>
    <s v="$390,000(Inspection By Appointment)"/>
    <s v="Level 9, 903/93 Auburn Road"/>
    <s v="Apartment"/>
    <s v="William (Zhiguo) Cheng &amp; Sandy Shi"/>
    <x v="32"/>
    <s v=""/>
    <n v="1"/>
    <n v="1"/>
    <x v="1"/>
    <n v="2144"/>
    <n v="1"/>
    <m/>
    <m/>
    <s v="Apartment"/>
    <s v="$390,000"/>
    <s v="NSW"/>
    <m/>
    <m/>
    <m/>
    <m/>
    <m/>
    <x v="2"/>
  </r>
  <r>
    <s v="$445,000"/>
    <s v="5/95 Northumberland Rd"/>
    <s v="Apartment"/>
    <s v="Jimmy Tang &amp; Kenneth  Ling"/>
    <x v="33"/>
    <s v=""/>
    <n v="2"/>
    <n v="1"/>
    <x v="1"/>
    <n v="2144"/>
    <n v="1"/>
    <m/>
    <m/>
    <s v="Apartment"/>
    <s v="$445,000"/>
    <s v="NSW"/>
    <m/>
    <m/>
    <m/>
    <m/>
    <m/>
    <x v="2"/>
  </r>
  <r>
    <s v="$445,000"/>
    <s v="3/109 Dartbrook Rd"/>
    <s v="Apartment"/>
    <s v="Joe Salah &amp; CIA Real Estate  Sales"/>
    <x v="31"/>
    <s v=""/>
    <n v="2"/>
    <n v="1"/>
    <x v="1"/>
    <n v="2144"/>
    <n v="1"/>
    <s v="Sat 28 Jun, 12:00 PM"/>
    <s v="Open"/>
    <s v="Apartment"/>
    <s v="$445,000"/>
    <s v="NSW"/>
    <m/>
    <m/>
    <m/>
    <m/>
    <m/>
    <x v="2"/>
  </r>
  <r>
    <s v="For Sale $480,000"/>
    <s v="407/93-105 Auburn Road"/>
    <s v="Apartment"/>
    <s v="Bobby Zhu &amp; Abhi Pandey"/>
    <x v="34"/>
    <s v=""/>
    <n v="2"/>
    <n v="2"/>
    <x v="1"/>
    <n v="2144"/>
    <n v="1"/>
    <m/>
    <m/>
    <s v="Apartment"/>
    <s v=""/>
    <s v="NSW"/>
    <m/>
    <m/>
    <m/>
    <m/>
    <m/>
    <x v="2"/>
  </r>
  <r>
    <s v="$485,000"/>
    <s v="6/3 Gibbons Street"/>
    <s v="Apartment"/>
    <s v="Lily Lam &amp; Syed  Sakib"/>
    <x v="35"/>
    <s v="Offer"/>
    <n v="2"/>
    <n v="1"/>
    <x v="1"/>
    <n v="2144"/>
    <n v="1"/>
    <m/>
    <m/>
    <s v="Apartment"/>
    <s v="$485,000"/>
    <s v="NSW"/>
    <m/>
    <m/>
    <m/>
    <m/>
    <m/>
    <x v="2"/>
  </r>
  <r>
    <s v="$495,000 - $510,000"/>
    <s v="132/2 Macquarie Road"/>
    <s v="Unit / Apartment"/>
    <s v="Ming Zhang"/>
    <x v="29"/>
    <s v=""/>
    <n v="2"/>
    <n v="3"/>
    <x v="1"/>
    <n v="2144"/>
    <n v="1"/>
    <m/>
    <m/>
    <s v="Apartment"/>
    <s v="$495,000"/>
    <s v="NSW"/>
    <m/>
    <m/>
    <m/>
    <m/>
    <m/>
    <x v="2"/>
  </r>
  <r>
    <s v="$495,000"/>
    <s v="6/3 Gibbons Street"/>
    <s v="Apartment"/>
    <s v="Lily Lam &amp; Syed  Sakib"/>
    <x v="35"/>
    <s v=""/>
    <n v="2"/>
    <n v="1"/>
    <x v="1"/>
    <n v="2144"/>
    <n v="1"/>
    <m/>
    <m/>
    <s v="Apartment"/>
    <s v="$495,000"/>
    <s v="NSW"/>
    <m/>
    <m/>
    <m/>
    <m/>
    <m/>
    <x v="2"/>
  </r>
  <r>
    <s v="$519,000"/>
    <s v="10/71 Dartbrook Road"/>
    <s v="Apartment"/>
    <s v="Didem Polat"/>
    <x v="28"/>
    <s v=""/>
    <n v="2"/>
    <n v="1"/>
    <x v="1"/>
    <n v="2144"/>
    <n v="1"/>
    <s v="Sat 28 Jun, 1:30 PM"/>
    <s v="Open"/>
    <s v="Apartment"/>
    <s v="$519,000"/>
    <s v="NSW"/>
    <m/>
    <m/>
    <m/>
    <m/>
    <m/>
    <x v="2"/>
  </r>
  <r>
    <s v="$520,000"/>
    <s v="1/101 Northumberland Rd"/>
    <s v="Apartment"/>
    <s v="Aaron Ng &amp; Senaka Karunaratne"/>
    <x v="36"/>
    <s v=""/>
    <n v="2"/>
    <n v="1"/>
    <x v="1"/>
    <n v="2144"/>
    <n v="1"/>
    <s v="Sat 28 Jun, 1:00 PM"/>
    <s v="Open"/>
    <s v="Apartment"/>
    <s v="$520,000"/>
    <s v="NSW"/>
    <m/>
    <m/>
    <m/>
    <m/>
    <m/>
    <x v="2"/>
  </r>
  <r>
    <s v="For Sale - $539,000"/>
    <s v="3/190 South  Parade"/>
    <s v="Apartment"/>
    <s v="Joseph Daidone"/>
    <x v="37"/>
    <s v="New"/>
    <n v="2"/>
    <n v="1"/>
    <x v="1"/>
    <n v="2144"/>
    <n v="1"/>
    <s v="Sat 28 Jun, 10:00 AM"/>
    <s v="Open"/>
    <s v="Apartment"/>
    <s v=""/>
    <s v="NSW"/>
    <m/>
    <m/>
    <m/>
    <m/>
    <m/>
    <x v="2"/>
  </r>
  <r>
    <s v="$549,000"/>
    <s v="9/101-103 Northumberland Rd"/>
    <s v="Apartment"/>
    <s v="Themy Panagiotidis &amp; Costi D'Bais"/>
    <x v="27"/>
    <s v="Offer"/>
    <n v="2"/>
    <n v="1"/>
    <x v="1"/>
    <n v="2144"/>
    <n v="1"/>
    <m/>
    <m/>
    <s v="Apartment"/>
    <s v="$549,000"/>
    <s v="NSW"/>
    <m/>
    <m/>
    <m/>
    <m/>
    <m/>
    <x v="2"/>
  </r>
  <r>
    <s v="$555,000"/>
    <s v="106/93 Auburn  Road"/>
    <s v="Apartment"/>
    <s v="Lynn Chen &amp; Jessie Liu"/>
    <x v="38"/>
    <s v=""/>
    <n v="2"/>
    <n v="2"/>
    <x v="1"/>
    <n v="2144"/>
    <n v="1"/>
    <m/>
    <m/>
    <s v="Apartment"/>
    <s v="$555,000"/>
    <s v="NSW"/>
    <m/>
    <m/>
    <m/>
    <m/>
    <m/>
    <x v="2"/>
  </r>
  <r>
    <s v="$599K TO 619K"/>
    <s v="202/172 South Parade"/>
    <s v="Apartment"/>
    <s v="Bruce Kim"/>
    <x v="39"/>
    <s v=""/>
    <n v="2"/>
    <n v="2"/>
    <x v="1"/>
    <n v="2144"/>
    <n v="1"/>
    <s v="Sat 28 Jun, 11:30 AM"/>
    <s v="Open"/>
    <s v="Apartment"/>
    <s v="$599,000"/>
    <s v="NSW"/>
    <m/>
    <m/>
    <m/>
    <m/>
    <m/>
    <x v="2"/>
  </r>
  <r>
    <s v="$600,000 - $620,000"/>
    <s v="1106/18 Harrow Road"/>
    <s v="Apartment"/>
    <s v="Aries Qiyang Wu &amp; Ginger Jingjing Wang"/>
    <x v="40"/>
    <s v=""/>
    <n v="3"/>
    <n v="2"/>
    <x v="1"/>
    <n v="2144"/>
    <n v="2"/>
    <m/>
    <m/>
    <s v="Apartment"/>
    <s v="$600,000"/>
    <s v="NSW"/>
    <m/>
    <m/>
    <m/>
    <m/>
    <m/>
    <x v="2"/>
  </r>
  <r>
    <s v="$600,000"/>
    <s v="302/18 Harrow Road"/>
    <s v="Apartment"/>
    <s v="Bill Hussein"/>
    <x v="41"/>
    <s v=""/>
    <n v="2"/>
    <n v="2"/>
    <x v="1"/>
    <n v="2144"/>
    <n v="1"/>
    <m/>
    <m/>
    <s v="Apartment"/>
    <s v="$600,000"/>
    <s v="NSW"/>
    <m/>
    <m/>
    <m/>
    <m/>
    <m/>
    <x v="2"/>
  </r>
  <r>
    <s v="$629K TO $639K NORTH EAST ASPECT"/>
    <s v="(no street name provided)"/>
    <s v="Apartment"/>
    <s v="Bruce Kim"/>
    <x v="39"/>
    <s v="Offer"/>
    <n v="2"/>
    <n v="2"/>
    <x v="1"/>
    <n v="2144"/>
    <n v="1"/>
    <m/>
    <m/>
    <s v="Apartment"/>
    <s v="$629,000"/>
    <s v="NSW"/>
    <m/>
    <m/>
    <m/>
    <m/>
    <m/>
    <x v="2"/>
  </r>
  <r>
    <s v="$629K TO $639K"/>
    <s v="19/6-14 Park Road"/>
    <s v="Apartment"/>
    <s v="Bruce Kim"/>
    <x v="39"/>
    <s v=""/>
    <n v="2"/>
    <n v="2"/>
    <x v="1"/>
    <n v="2144"/>
    <n v="1"/>
    <m/>
    <m/>
    <s v="Apartment"/>
    <s v="$629,000"/>
    <s v="NSW"/>
    <m/>
    <m/>
    <m/>
    <m/>
    <m/>
    <x v="2"/>
  </r>
  <r>
    <s v="$629K TO $649K LOW STRATA"/>
    <s v="31/76-78 Queen Street"/>
    <s v="Apartment"/>
    <s v="Bruce Kim"/>
    <x v="39"/>
    <s v="New"/>
    <n v="2"/>
    <n v="2"/>
    <x v="1"/>
    <n v="2144"/>
    <n v="1"/>
    <s v="Sat 28 Jun, 11:45 AM"/>
    <s v="Open"/>
    <s v="Apartment"/>
    <s v="$629,000"/>
    <s v="NSW"/>
    <m/>
    <m/>
    <m/>
    <m/>
    <m/>
    <x v="2"/>
  </r>
  <r>
    <s v="$629K TO 649K NORTH EAST ASPECT"/>
    <s v="501/172 South Parade"/>
    <s v="Apartment"/>
    <s v="Bruce Kim"/>
    <x v="39"/>
    <s v="New"/>
    <n v="2"/>
    <n v="2"/>
    <x v="1"/>
    <n v="2144"/>
    <n v="1"/>
    <s v="Sat 28 Jun, 11:30 AM"/>
    <s v="Open"/>
    <s v="Apartment"/>
    <s v="$629,000"/>
    <s v="NSW"/>
    <m/>
    <m/>
    <m/>
    <m/>
    <m/>
    <x v="2"/>
  </r>
  <r>
    <s v="$629K TO $639K"/>
    <s v="3/61-71 Queen Street"/>
    <s v="Apartment"/>
    <s v="Bruce Kim"/>
    <x v="39"/>
    <s v="New"/>
    <n v="2"/>
    <n v="2"/>
    <x v="1"/>
    <n v="2144"/>
    <n v="2"/>
    <s v="Sat 28 Jun, 12:00 PM"/>
    <s v="Open"/>
    <s v="Apartment"/>
    <s v="$629,000"/>
    <s v="NSW"/>
    <m/>
    <m/>
    <m/>
    <m/>
    <m/>
    <x v="2"/>
  </r>
  <r>
    <s v="For Sale $659,000"/>
    <s v="502/8 Station Road"/>
    <s v="Apartment"/>
    <s v="Lilian Qian"/>
    <x v="42"/>
    <s v=""/>
    <n v="2"/>
    <n v="2"/>
    <x v="1"/>
    <n v="2144"/>
    <n v="1"/>
    <m/>
    <m/>
    <s v="Apartment"/>
    <s v=""/>
    <s v="NSW"/>
    <m/>
    <m/>
    <m/>
    <m/>
    <m/>
    <x v="2"/>
  </r>
  <r>
    <s v="$660,000"/>
    <s v="1/14-16 Macquarie Road"/>
    <s v="Apartment"/>
    <s v="Bill Hussein &amp; Varun Sharma"/>
    <x v="41"/>
    <s v=""/>
    <n v="3"/>
    <n v="2"/>
    <x v="1"/>
    <n v="2144"/>
    <n v="1"/>
    <m/>
    <m/>
    <s v="Apartment"/>
    <s v="$660,000"/>
    <s v="NSW"/>
    <m/>
    <m/>
    <m/>
    <m/>
    <m/>
    <x v="2"/>
  </r>
  <r>
    <s v="Price guide $680,000 to $710,000"/>
    <s v="711/5-7 Northumberland Road"/>
    <s v="Apartment"/>
    <s v="Scott (Xiatian) Zheng"/>
    <x v="43"/>
    <s v=""/>
    <n v="2"/>
    <n v="2"/>
    <x v="1"/>
    <n v="2144"/>
    <n v="1"/>
    <s v="Sat 28 Jun, 12:45 PM"/>
    <s v="Open"/>
    <s v="Apartment"/>
    <s v="$680,000"/>
    <s v="NSW"/>
    <m/>
    <m/>
    <m/>
    <m/>
    <m/>
    <x v="2"/>
  </r>
  <r>
    <s v="For Sale | $695,000"/>
    <s v="5034/57-59 Queen Street"/>
    <s v="Apartment"/>
    <s v="Tony Andreacchio"/>
    <x v="44"/>
    <s v=""/>
    <n v="3"/>
    <n v="2"/>
    <x v="1"/>
    <n v="2144"/>
    <n v="2"/>
    <m/>
    <m/>
    <s v="Apartment"/>
    <s v=""/>
    <s v="NSW"/>
    <m/>
    <m/>
    <m/>
    <m/>
    <m/>
    <x v="2"/>
  </r>
  <r>
    <s v="Price Guide $695,000-$715,000"/>
    <s v="112/6-14 Park Road"/>
    <s v="Apartment"/>
    <s v="Jay(Jae Woong) Yoon &amp; Jenna(Sun Young) Park"/>
    <x v="45"/>
    <s v=""/>
    <n v="2"/>
    <n v="2"/>
    <x v="1"/>
    <n v="2144"/>
    <n v="1"/>
    <s v="Sat 28 Jun, 11:30 AM"/>
    <s v="Open"/>
    <s v="Apartment"/>
    <s v=""/>
    <s v="NSW"/>
    <m/>
    <m/>
    <m/>
    <m/>
    <m/>
    <x v="2"/>
  </r>
  <r>
    <s v="$719,000"/>
    <s v="4 Olive Way"/>
    <s v="Apartment"/>
    <s v="Asim (Sam) Kopuz &amp; Rebecca Zhang"/>
    <x v="26"/>
    <s v=""/>
    <n v="2"/>
    <n v="1"/>
    <x v="1"/>
    <n v="2144"/>
    <n v="1"/>
    <s v="Sat 28 Jun, 12:00 PM"/>
    <s v="Open"/>
    <s v="Apartment"/>
    <s v="$719,000"/>
    <s v="NSW"/>
    <m/>
    <m/>
    <m/>
    <m/>
    <m/>
    <x v="2"/>
  </r>
  <r>
    <s v="Price Guide | $900,000 - $925,000"/>
    <s v="12 Yillowra Street"/>
    <s v="House"/>
    <s v="Hassan Derbas &amp; Jordan Laoulach"/>
    <x v="46"/>
    <s v="Offer"/>
    <n v="2"/>
    <n v="1"/>
    <x v="1"/>
    <n v="2144"/>
    <n v="1"/>
    <m/>
    <m/>
    <s v="House"/>
    <s v=""/>
    <s v="NSW"/>
    <m/>
    <m/>
    <m/>
    <m/>
    <m/>
    <x v="0"/>
  </r>
  <r>
    <s v="Price guide $950K ~ $1million"/>
    <s v="3/45-47 Marion Street"/>
    <s v="Townhouse"/>
    <s v="Andy Haisheng Shi &amp; Angela Qiuling Zhang"/>
    <x v="25"/>
    <s v=""/>
    <n v="3"/>
    <n v="2"/>
    <x v="1"/>
    <n v="2144"/>
    <n v="2"/>
    <s v="Sat 28 Jun, 3:00 PM"/>
    <s v="Open"/>
    <s v="Townhouse"/>
    <s v="$950,000"/>
    <s v="NSW"/>
    <m/>
    <m/>
    <m/>
    <m/>
    <m/>
    <x v="1"/>
  </r>
  <r>
    <s v="$959,000"/>
    <s v="2/20 Albert Rd"/>
    <s v="House"/>
    <s v="Themy Panagiotidis"/>
    <x v="27"/>
    <s v="New"/>
    <n v="3"/>
    <n v="1"/>
    <x v="1"/>
    <n v="2144"/>
    <n v="1"/>
    <s v="Sat 28 Jun, 12:30 PM"/>
    <s v="Open"/>
    <s v="House"/>
    <s v="$959,000"/>
    <s v="NSW"/>
    <m/>
    <m/>
    <m/>
    <m/>
    <m/>
    <x v="0"/>
  </r>
  <r>
    <s v="For Sale - $1,139,000 to $1,189,000"/>
    <s v="83 Yillowra Street"/>
    <s v="House"/>
    <s v="Joseph Daidone"/>
    <x v="37"/>
    <s v=""/>
    <n v="2"/>
    <n v="1"/>
    <x v="1"/>
    <n v="2144"/>
    <n v="1"/>
    <s v="Sat 28 Jun, 10:00 AM"/>
    <s v="Open"/>
    <s v="House"/>
    <s v=""/>
    <s v="NSW"/>
    <m/>
    <m/>
    <m/>
    <m/>
    <m/>
    <x v="0"/>
  </r>
  <r>
    <s v="For Sale - $1,185,000 to $1,255,000"/>
    <s v="66a Gordon  Road"/>
    <s v="House"/>
    <s v="Joseph Daidone"/>
    <x v="37"/>
    <s v=""/>
    <n v="3"/>
    <n v="2"/>
    <x v="1"/>
    <n v="2144"/>
    <n v="2"/>
    <s v="Sat 28 Jun, 11:00 AM"/>
    <s v="Open"/>
    <s v="House"/>
    <s v=""/>
    <s v="NSW"/>
    <m/>
    <m/>
    <m/>
    <m/>
    <m/>
    <x v="0"/>
  </r>
  <r>
    <s v="For Sale - $1,599,000 to $1,649,000"/>
    <s v="174a Harrow  Road"/>
    <s v="House"/>
    <s v="Joseph Daidone"/>
    <x v="37"/>
    <s v=""/>
    <n v="3"/>
    <n v="2"/>
    <x v="1"/>
    <n v="2144"/>
    <n v="2"/>
    <s v="Sat 28 Jun, 11:00 AM"/>
    <s v="Open"/>
    <s v="House"/>
    <s v=""/>
    <s v="NSW"/>
    <m/>
    <m/>
    <m/>
    <m/>
    <m/>
    <x v="0"/>
  </r>
  <r>
    <s v="$1,750,000"/>
    <s v="251a Cumberland Road"/>
    <s v="House"/>
    <s v="Joseph Nasr"/>
    <x v="47"/>
    <s v=""/>
    <n v="5"/>
    <n v="4"/>
    <x v="1"/>
    <n v="2144"/>
    <n v="3"/>
    <s v="Sat 28 Jun, 2:00 PM"/>
    <s v="Open"/>
    <s v="House"/>
    <s v="$1,750,000"/>
    <s v="NSW"/>
    <m/>
    <m/>
    <m/>
    <m/>
    <m/>
    <x v="0"/>
  </r>
  <r>
    <s v="For Sale - $1,890,000 to $1,950,000"/>
    <s v="74 Chisholm  Road"/>
    <s v="House"/>
    <s v="Joseph Daidone"/>
    <x v="37"/>
    <s v=""/>
    <n v="5"/>
    <n v="5"/>
    <x v="1"/>
    <n v="2144"/>
    <n v="2"/>
    <s v="Sat 28 Jun, 11:00 AM"/>
    <s v="Open"/>
    <s v="House"/>
    <s v=""/>
    <s v="NSW"/>
    <m/>
    <m/>
    <m/>
    <m/>
    <m/>
    <x v="0"/>
  </r>
  <r>
    <s v="$2.78 Million"/>
    <s v="121 Auburn Rd"/>
    <s v="House"/>
    <s v="Aaron Ng &amp; Senaka Karunaratne"/>
    <x v="36"/>
    <s v=""/>
    <n v="2"/>
    <n v="1"/>
    <x v="1"/>
    <n v="2144"/>
    <n v="4"/>
    <m/>
    <m/>
    <s v="House"/>
    <s v="$2,780,000"/>
    <s v="NSW"/>
    <m/>
    <m/>
    <m/>
    <m/>
    <m/>
    <x v="0"/>
  </r>
  <r>
    <s v="SOLD by Phillip Daidone Realty"/>
    <s v="49 Raglan Road"/>
    <s v="House"/>
    <s v="Frank La Malfa &amp; Enny Cai"/>
    <x v="37"/>
    <s v=""/>
    <n v="3"/>
    <n v="2"/>
    <x v="1"/>
    <n v="2144"/>
    <n v="4"/>
    <m/>
    <m/>
    <s v="House"/>
    <s v=""/>
    <s v="NSW"/>
    <m/>
    <m/>
    <m/>
    <m/>
    <m/>
    <x v="0"/>
  </r>
  <r>
    <s v="Contact Agent"/>
    <s v="20/61 - 71 Queen Street"/>
    <s v="Apartment"/>
    <s v="Anthony  Malek"/>
    <x v="48"/>
    <s v=""/>
    <n v="1"/>
    <n v="1"/>
    <x v="1"/>
    <n v="2144"/>
    <n v="1"/>
    <m/>
    <m/>
    <s v="Apartment"/>
    <s v=""/>
    <s v="NSW"/>
    <m/>
    <m/>
    <m/>
    <m/>
    <m/>
    <x v="2"/>
  </r>
  <r>
    <s v="Contact Agent"/>
    <s v="(no street name provided)"/>
    <s v="Apartment"/>
    <s v="Raymond Yu &amp; William Zhang"/>
    <x v="8"/>
    <s v=""/>
    <n v="2"/>
    <n v="2"/>
    <x v="1"/>
    <n v="2144"/>
    <n v="1"/>
    <m/>
    <m/>
    <s v="Apartment"/>
    <s v=""/>
    <s v="NSW"/>
    <m/>
    <m/>
    <m/>
    <m/>
    <m/>
    <x v="2"/>
  </r>
  <r>
    <s v="Modern 1, 2, 3 Bedrooms. Move in today."/>
    <s v="(no street name provided)"/>
    <s v="Apartment"/>
    <s v="Sales Hotline &amp; Chris Williams"/>
    <x v="49"/>
    <s v=""/>
    <n v="2"/>
    <n v="2"/>
    <x v="1"/>
    <n v="2144"/>
    <n v="1"/>
    <m/>
    <m/>
    <s v="Apartment"/>
    <s v=""/>
    <s v="NSW"/>
    <m/>
    <m/>
    <m/>
    <m/>
    <m/>
    <x v="2"/>
  </r>
  <r>
    <s v="Contact Agent"/>
    <s v="A108/93 Auburn Road"/>
    <s v="Apartment"/>
    <s v="Domain Direct  Real Estate &amp; Danny Song Wang"/>
    <x v="50"/>
    <s v=""/>
    <n v="2"/>
    <n v="2"/>
    <x v="1"/>
    <n v="2144"/>
    <n v="1"/>
    <m/>
    <m/>
    <s v="Apartment"/>
    <s v=""/>
    <s v="NSW"/>
    <m/>
    <m/>
    <m/>
    <m/>
    <m/>
    <x v="2"/>
  </r>
  <r>
    <s v="Contact Agent"/>
    <s v="776/22-30 Station Rd"/>
    <s v="Apartment"/>
    <s v="David Shi &amp; David Shi"/>
    <x v="51"/>
    <s v="Offer"/>
    <n v="3"/>
    <n v="2"/>
    <x v="1"/>
    <n v="2144"/>
    <n v="2"/>
    <m/>
    <m/>
    <s v="Apartment"/>
    <s v=""/>
    <s v="NSW"/>
    <m/>
    <m/>
    <m/>
    <m/>
    <m/>
    <x v="2"/>
  </r>
  <r>
    <s v="Auction 28/06/25"/>
    <s v="1001/10 Aviators Way"/>
    <s v="Apartment"/>
    <s v="David Lipman &amp; Byron Ryan"/>
    <x v="52"/>
    <s v=""/>
    <n v="3"/>
    <n v="2"/>
    <x v="2"/>
    <n v="2750"/>
    <m/>
    <m/>
    <m/>
    <m/>
    <s v="Auction"/>
    <s v="NSW"/>
    <n v="1"/>
    <s v="Sat 28 Jun, 10:00 AM"/>
    <s v="Open"/>
    <m/>
    <m/>
    <x v="2"/>
  </r>
  <r>
    <s v="Auction 28/06/25"/>
    <s v="203/60 Lord Sheffield Circuit"/>
    <s v="Apartment"/>
    <s v="David Lipman &amp; Byron Ryan"/>
    <x v="52"/>
    <s v=""/>
    <n v="2"/>
    <n v="2"/>
    <x v="2"/>
    <n v="2750"/>
    <m/>
    <m/>
    <m/>
    <m/>
    <s v="Auction"/>
    <s v="NSW"/>
    <n v="1"/>
    <s v="Sat 28 Jun, 11:15 AM"/>
    <s v="Open"/>
    <m/>
    <m/>
    <x v="2"/>
  </r>
  <r>
    <s v="Auction 28/06/25"/>
    <s v="13 Dilga Crescent"/>
    <s v="House"/>
    <s v="Mac Honkisz &amp; Ryan Heath"/>
    <x v="53"/>
    <s v=""/>
    <n v="3"/>
    <n v="2"/>
    <x v="3"/>
    <n v="2759"/>
    <m/>
    <m/>
    <m/>
    <m/>
    <s v="Auction"/>
    <s v="NSW"/>
    <n v="1"/>
    <s v="Thu 26 Jun, 4:30 PM"/>
    <s v="Open"/>
    <m/>
    <m/>
    <x v="0"/>
  </r>
  <r>
    <s v="Auction 29/06/25"/>
    <s v="2 Portrush Crescent"/>
    <s v="House"/>
    <s v="Konstantin Melnikov &amp; Ferenc Goemoeri"/>
    <x v="54"/>
    <s v=""/>
    <n v="7"/>
    <n v="4"/>
    <x v="4"/>
    <n v="2745"/>
    <m/>
    <m/>
    <m/>
    <m/>
    <s v="Auction"/>
    <s v="NSW"/>
    <n v="11"/>
    <s v="Sat 28 Jun, 1:30 PM"/>
    <s v="Open"/>
    <m/>
    <m/>
    <x v="0"/>
  </r>
  <r>
    <s v="Auction 05/07/25"/>
    <s v="45 Troy Street"/>
    <s v="House"/>
    <s v="Geoffrey Blaauw &amp; Robert Blaauw"/>
    <x v="55"/>
    <s v=""/>
    <n v="4"/>
    <n v="2"/>
    <x v="5"/>
    <n v="2750"/>
    <m/>
    <m/>
    <m/>
    <m/>
    <s v="Auction"/>
    <s v="NSW"/>
    <n v="1"/>
    <s v="Sat 28 Jun, 10:00 AM"/>
    <s v="Open"/>
    <m/>
    <m/>
    <x v="0"/>
  </r>
  <r>
    <s v="Auction 05/07/25"/>
    <s v="47 &amp; 47a Stafford Street"/>
    <s v="House"/>
    <s v="Helen Fitzpatrick &amp; Team Fitzpatrick"/>
    <x v="12"/>
    <s v=""/>
    <n v="5"/>
    <n v="2"/>
    <x v="6"/>
    <n v="2747"/>
    <m/>
    <m/>
    <m/>
    <m/>
    <s v="Auction"/>
    <s v="NSW"/>
    <n v="2"/>
    <m/>
    <m/>
    <m/>
    <m/>
    <x v="0"/>
  </r>
  <r>
    <s v="Auction 10/07/25"/>
    <s v="22 Rickards Road"/>
    <s v="House"/>
    <s v="Paul Cutcliffe &amp; Shannon McHale"/>
    <x v="56"/>
    <s v=""/>
    <n v="4"/>
    <n v="3"/>
    <x v="7"/>
    <n v="2753"/>
    <m/>
    <m/>
    <m/>
    <m/>
    <s v="Auction"/>
    <s v="NSW"/>
    <n v="4"/>
    <m/>
    <m/>
    <m/>
    <m/>
    <x v="0"/>
  </r>
  <r>
    <s v="Auction 10/07/25"/>
    <s v="138-146 Government Road"/>
    <s v="Rural"/>
    <s v="Craig Donkin &amp; Tim Cutcliffe"/>
    <x v="56"/>
    <s v=""/>
    <n v="8"/>
    <n v="6"/>
    <x v="8"/>
    <n v="2765"/>
    <m/>
    <m/>
    <m/>
    <m/>
    <s v="Auction"/>
    <s v="NSW"/>
    <n v="14"/>
    <s v="Sat 28 Jun, 2:00 PM"/>
    <s v="Open"/>
    <m/>
    <m/>
    <x v="4"/>
  </r>
  <r>
    <s v="$279,000 - $305,000"/>
    <s v="12/65 Park Avenue"/>
    <s v="Apartment"/>
    <s v="Brad Hansen &amp; Jessica Grant"/>
    <x v="57"/>
    <s v=""/>
    <n v="1"/>
    <n v="1"/>
    <x v="6"/>
    <n v="2747"/>
    <m/>
    <m/>
    <m/>
    <m/>
    <s v="$279,000 "/>
    <s v="NSW"/>
    <n v="1"/>
    <m/>
    <m/>
    <m/>
    <m/>
    <x v="2"/>
  </r>
  <r>
    <s v="$329,000 - $345,000"/>
    <s v="(no street name provided)"/>
    <s v="Apartment"/>
    <s v="Rob Masters"/>
    <x v="57"/>
    <s v=""/>
    <n v="2"/>
    <n v="1"/>
    <x v="6"/>
    <n v="2747"/>
    <m/>
    <m/>
    <m/>
    <m/>
    <s v="$329,000 "/>
    <s v="NSW"/>
    <n v="1"/>
    <m/>
    <m/>
    <m/>
    <m/>
    <x v="2"/>
  </r>
  <r>
    <s v="$330,000 to $360,000"/>
    <s v="4/54-55 Park Avenue"/>
    <s v="Apartment"/>
    <s v="Richard Martinesi"/>
    <x v="58"/>
    <s v=""/>
    <n v="2"/>
    <n v="1"/>
    <x v="6"/>
    <n v="2747"/>
    <m/>
    <m/>
    <m/>
    <m/>
    <s v="$330,000 "/>
    <s v="NSW"/>
    <n v="1"/>
    <m/>
    <m/>
    <m/>
    <m/>
    <x v="2"/>
  </r>
  <r>
    <s v="$335,000 - $355,000"/>
    <s v="109/37 Mulgoa Road"/>
    <s v="Apartment"/>
    <s v="Helen Fitzpatrick &amp; Team Fitzpatrick"/>
    <x v="12"/>
    <s v=""/>
    <n v="2"/>
    <n v="1"/>
    <x v="2"/>
    <n v="2750"/>
    <m/>
    <m/>
    <m/>
    <m/>
    <s v="$335,000 "/>
    <s v="NSW"/>
    <m/>
    <s v="Sat 28 Jun, 10:00 AM"/>
    <s v="Open"/>
    <m/>
    <m/>
    <x v="2"/>
  </r>
  <r>
    <s v="$339,000 - $359,000"/>
    <s v="(no street name provided)"/>
    <s v="Apartment"/>
    <s v="Rob Masters"/>
    <x v="57"/>
    <s v="Offer"/>
    <n v="2"/>
    <n v="1"/>
    <x v="6"/>
    <n v="2747"/>
    <m/>
    <m/>
    <m/>
    <m/>
    <s v="$339,000 "/>
    <s v="NSW"/>
    <n v="1"/>
    <m/>
    <m/>
    <m/>
    <m/>
    <x v="2"/>
  </r>
  <r>
    <s v="$345,000"/>
    <s v="6/40 Saddington Street"/>
    <s v="Apartment"/>
    <s v="Terry Freeman &amp; Jack Turner"/>
    <x v="59"/>
    <s v=""/>
    <n v="1"/>
    <n v="1"/>
    <x v="9"/>
    <n v="2760"/>
    <m/>
    <m/>
    <m/>
    <m/>
    <s v="$345,000"/>
    <s v="NSW"/>
    <n v="1"/>
    <s v="Sat 28 Jun, 1:00 PM"/>
    <s v="Open"/>
    <m/>
    <m/>
    <x v="2"/>
  </r>
  <r>
    <s v="$350,000"/>
    <s v="8/77-81 Saddington Street"/>
    <s v="Apartment"/>
    <s v="Matthew O'Farrell"/>
    <x v="60"/>
    <s v="Offer"/>
    <n v="2"/>
    <n v="1"/>
    <x v="9"/>
    <n v="2760"/>
    <m/>
    <m/>
    <m/>
    <m/>
    <s v="$350,000"/>
    <s v="NSW"/>
    <n v="1"/>
    <m/>
    <m/>
    <s v="EER"/>
    <n v="0"/>
    <x v="2"/>
  </r>
  <r>
    <s v="$374,950 - $394,950"/>
    <s v="5/59 Park Avenue"/>
    <s v="Apartment"/>
    <s v="Liam Hayes &amp; Jack Turner"/>
    <x v="59"/>
    <s v="Offer"/>
    <n v="2"/>
    <n v="1"/>
    <x v="6"/>
    <n v="2747"/>
    <m/>
    <m/>
    <m/>
    <m/>
    <s v="$374,950 "/>
    <s v="NSW"/>
    <n v="1"/>
    <m/>
    <m/>
    <m/>
    <m/>
    <x v="2"/>
  </r>
  <r>
    <s v="$389,950 - $419,950"/>
    <s v="9/40-42 Putland Street"/>
    <s v="Apartment"/>
    <s v="Jack Turner &amp; Mikayla Mead"/>
    <x v="59"/>
    <s v=""/>
    <n v="2"/>
    <n v="1"/>
    <x v="9"/>
    <n v="2760"/>
    <m/>
    <m/>
    <m/>
    <m/>
    <s v="$389,950 "/>
    <s v="NSW"/>
    <n v="1"/>
    <s v="Sat 28 Jun, 10:00 AM"/>
    <s v="Open"/>
    <m/>
    <m/>
    <x v="2"/>
  </r>
  <r>
    <s v="$399,000"/>
    <s v="8/322 Jamison Road"/>
    <s v="Apartment"/>
    <s v="Jessica Grant &amp; Brad Hansen"/>
    <x v="57"/>
    <s v=""/>
    <n v="2"/>
    <n v="1"/>
    <x v="10"/>
    <n v="2750"/>
    <m/>
    <m/>
    <m/>
    <m/>
    <s v="$399,000"/>
    <s v="NSW"/>
    <n v="1"/>
    <m/>
    <m/>
    <m/>
    <m/>
    <x v="2"/>
  </r>
  <r>
    <s v="$399,950"/>
    <s v="5/59 Park Avenue"/>
    <s v="Apartment"/>
    <s v="Liam Hayes &amp; Jack Turner"/>
    <x v="59"/>
    <s v=""/>
    <n v="2"/>
    <n v="1"/>
    <x v="6"/>
    <n v="2747"/>
    <m/>
    <m/>
    <m/>
    <m/>
    <s v="$399,950"/>
    <s v="NSW"/>
    <n v="1"/>
    <s v="Sat 28 Jun, 11:45 AM"/>
    <s v="Open"/>
    <m/>
    <m/>
    <x v="2"/>
  </r>
  <r>
    <s v="$410,000 - $440,000"/>
    <s v="2/4 The Crescent"/>
    <s v="Apartment"/>
    <s v="David Lipman &amp; Byron Ryan"/>
    <x v="52"/>
    <s v="Offer"/>
    <n v="2"/>
    <n v="1"/>
    <x v="2"/>
    <n v="2750"/>
    <m/>
    <m/>
    <m/>
    <m/>
    <s v="$410,000 "/>
    <s v="NSW"/>
    <n v="1"/>
    <m/>
    <m/>
    <m/>
    <m/>
    <x v="2"/>
  </r>
  <r>
    <s v="$419,000 - Current Rent $420 p/w!"/>
    <s v="1/5-11 Walker Street"/>
    <s v="Apartment"/>
    <s v="Gihad Chami &amp; Zach Salameh"/>
    <x v="61"/>
    <s v=""/>
    <n v="2"/>
    <n v="1"/>
    <x v="11"/>
    <n v="2747"/>
    <m/>
    <m/>
    <m/>
    <m/>
    <s v="$419,000 "/>
    <s v="NSW"/>
    <n v="1"/>
    <m/>
    <m/>
    <m/>
    <m/>
    <x v="2"/>
  </r>
  <r>
    <s v="$429,000 - $449,000"/>
    <s v="407/101A Lord Sheffield Circuit"/>
    <s v="Apartment"/>
    <s v="Jessica Grant &amp; Team  Grant"/>
    <x v="12"/>
    <s v="Offer"/>
    <n v="1"/>
    <n v="1"/>
    <x v="2"/>
    <n v="2750"/>
    <m/>
    <m/>
    <m/>
    <m/>
    <s v="$429,000 "/>
    <s v="NSW"/>
    <n v="1"/>
    <m/>
    <m/>
    <m/>
    <m/>
    <x v="2"/>
  </r>
  <r>
    <s v="$429,950-$459,950"/>
    <s v="40 Liddle Street"/>
    <s v="House"/>
    <s v="Chris Saleh"/>
    <x v="62"/>
    <s v="Offer"/>
    <n v="3"/>
    <n v="1"/>
    <x v="12"/>
    <n v="2760"/>
    <m/>
    <m/>
    <m/>
    <m/>
    <s v="$429,950"/>
    <s v="NSW"/>
    <m/>
    <m/>
    <m/>
    <m/>
    <m/>
    <x v="0"/>
  </r>
  <r>
    <s v="$439,000 to $479,000"/>
    <s v="306/1 Markham Avenue"/>
    <s v="Apartment"/>
    <s v="Jharell Ramos"/>
    <x v="12"/>
    <s v="Offer"/>
    <n v="1"/>
    <n v="1"/>
    <x v="2"/>
    <n v="2750"/>
    <m/>
    <m/>
    <m/>
    <m/>
    <s v="$439,000 "/>
    <s v="NSW"/>
    <n v="1"/>
    <m/>
    <m/>
    <m/>
    <m/>
    <x v="2"/>
  </r>
  <r>
    <s v="BUYERS' GUIDE $440,000 - $460,000"/>
    <s v="7/115 Station Street"/>
    <s v="Apartment"/>
    <s v="Justin Cohen &amp; Greg Taylor"/>
    <x v="63"/>
    <s v="Offer"/>
    <n v="2"/>
    <n v="1"/>
    <x v="2"/>
    <n v="2750"/>
    <m/>
    <m/>
    <m/>
    <m/>
    <s v=""/>
    <s v="NSW"/>
    <n v="1"/>
    <m/>
    <m/>
    <m/>
    <m/>
    <x v="2"/>
  </r>
  <r>
    <s v="$449,000 - $479,000"/>
    <s v="202/8 Fulton Street"/>
    <s v="Apartment"/>
    <s v="Paul Dukes &amp; Lachlan Kowalewski"/>
    <x v="64"/>
    <s v="Offer"/>
    <n v="1"/>
    <n v="1"/>
    <x v="2"/>
    <n v="2750"/>
    <m/>
    <m/>
    <m/>
    <m/>
    <s v="$449,000 "/>
    <s v="NSW"/>
    <n v="1"/>
    <m/>
    <m/>
    <m/>
    <m/>
    <x v="2"/>
  </r>
  <r>
    <s v="$449,000 - $489,000"/>
    <s v="17/98-102 Victoria Street"/>
    <s v="Townhouse"/>
    <s v="Paul Dukes &amp; Lachlan Kowalewski"/>
    <x v="64"/>
    <s v="Offer"/>
    <n v="3"/>
    <n v="2"/>
    <x v="11"/>
    <n v="2747"/>
    <m/>
    <m/>
    <m/>
    <m/>
    <s v="$449,000 "/>
    <s v="NSW"/>
    <n v="2"/>
    <m/>
    <m/>
    <m/>
    <m/>
    <x v="1"/>
  </r>
  <r>
    <s v="$450,000"/>
    <s v="14/17 Preston Street"/>
    <s v="Apartment"/>
    <s v="Robert Blaauw"/>
    <x v="55"/>
    <s v="New"/>
    <n v="2"/>
    <n v="1"/>
    <x v="10"/>
    <n v="2750"/>
    <m/>
    <m/>
    <m/>
    <m/>
    <s v="$450,000"/>
    <s v="NSW"/>
    <n v="1"/>
    <m/>
    <m/>
    <m/>
    <m/>
    <x v="2"/>
  </r>
  <r>
    <s v="$455,000 - $475,000"/>
    <s v="7/40-42 Barber Avenue"/>
    <s v="Apartment"/>
    <s v="Jamie Bae &amp; Ranish Kumar"/>
    <x v="52"/>
    <s v=""/>
    <n v="1"/>
    <n v="1"/>
    <x v="2"/>
    <n v="2750"/>
    <m/>
    <m/>
    <m/>
    <m/>
    <s v="$455,000 "/>
    <s v="NSW"/>
    <n v="1"/>
    <s v="Sat 28 Jun, 11:30 AM"/>
    <s v="Open"/>
    <m/>
    <m/>
    <x v="2"/>
  </r>
  <r>
    <s v="$459,950 - $489,950"/>
    <s v="25/7-11 Putland Street"/>
    <s v="Apartment"/>
    <s v="Jack Turner &amp; Don Sideco"/>
    <x v="59"/>
    <s v=""/>
    <n v="2"/>
    <n v="2"/>
    <x v="9"/>
    <n v="2760"/>
    <m/>
    <m/>
    <m/>
    <m/>
    <s v="$459,950 "/>
    <s v="NSW"/>
    <n v="1"/>
    <s v="Sat 28 Jun, 12:00 PM"/>
    <s v="Open"/>
    <m/>
    <m/>
    <x v="2"/>
  </r>
  <r>
    <s v="$469,950 - $499,950"/>
    <s v="43/26-32 Princess Mary Street"/>
    <s v="Apartment"/>
    <s v="Jack Turner &amp; Liam Hayes"/>
    <x v="59"/>
    <s v=""/>
    <n v="2"/>
    <n v="2"/>
    <x v="9"/>
    <n v="2760"/>
    <m/>
    <m/>
    <m/>
    <m/>
    <s v="$469,950 "/>
    <s v="NSW"/>
    <n v="1"/>
    <s v="Sat 28 Jun, 10:45 AM"/>
    <s v="Open"/>
    <m/>
    <m/>
    <x v="2"/>
  </r>
  <r>
    <s v="$470,000 to $498,000"/>
    <s v="402/81C Lord Sheffield Cct"/>
    <s v="Apartment"/>
    <s v="James Jung &amp; J and J Realty Partners Strathfield"/>
    <x v="65"/>
    <s v=""/>
    <n v="1"/>
    <n v="1"/>
    <x v="2"/>
    <n v="2750"/>
    <m/>
    <m/>
    <m/>
    <m/>
    <s v="$470,000 "/>
    <s v="NSW"/>
    <n v="1"/>
    <m/>
    <m/>
    <m/>
    <m/>
    <x v="2"/>
  </r>
  <r>
    <s v="$475,000 - $500,000"/>
    <s v="502/10 Aviators Way"/>
    <s v="Apartment"/>
    <s v="David Lipman &amp; Byron Ryan"/>
    <x v="52"/>
    <s v=""/>
    <n v="1"/>
    <n v="1"/>
    <x v="2"/>
    <n v="2750"/>
    <m/>
    <m/>
    <m/>
    <m/>
    <s v="$475,000 "/>
    <s v="NSW"/>
    <n v="1"/>
    <s v="Sat 28 Jun, 12:00 PM"/>
    <s v="Open"/>
    <m/>
    <m/>
    <x v="2"/>
  </r>
  <r>
    <s v="$479,000-$499,000"/>
    <s v="633/1-39 Lord Sheffield Circuit"/>
    <s v="Apartment"/>
    <s v="Sarah Eun Young Sim"/>
    <x v="66"/>
    <s v="Offer"/>
    <n v="1"/>
    <n v="1"/>
    <x v="2"/>
    <n v="2750"/>
    <m/>
    <m/>
    <m/>
    <m/>
    <s v="$479,000"/>
    <s v="NSW"/>
    <n v="1"/>
    <m/>
    <m/>
    <s v="EER"/>
    <n v="0"/>
    <x v="2"/>
  </r>
  <r>
    <s v="$479,000 to $515,000"/>
    <s v="3/53-55 Victoria Street"/>
    <s v="Townhouse"/>
    <s v="Jess Schellnack"/>
    <x v="12"/>
    <s v="Offer"/>
    <n v="2"/>
    <n v="1"/>
    <x v="11"/>
    <n v="2747"/>
    <m/>
    <m/>
    <m/>
    <m/>
    <s v="$479,000 "/>
    <s v="NSW"/>
    <n v="1"/>
    <m/>
    <m/>
    <m/>
    <m/>
    <x v="1"/>
  </r>
  <r>
    <s v="$489,950-$519,950"/>
    <s v="23/22-32 Hall Street"/>
    <s v="Townhouse"/>
    <m/>
    <x v="62"/>
    <s v=""/>
    <n v="3"/>
    <n v="1"/>
    <x v="9"/>
    <n v="2760"/>
    <m/>
    <m/>
    <m/>
    <m/>
    <s v="$489,950"/>
    <s v="NSW"/>
    <n v="2"/>
    <m/>
    <m/>
    <m/>
    <m/>
    <x v="1"/>
  </r>
  <r>
    <s v="$499,950-$529,950"/>
    <s v="9/36-40 Great Western Highway"/>
    <s v="Villa"/>
    <s v="Chris Saleh"/>
    <x v="62"/>
    <s v="Offer"/>
    <n v="3"/>
    <n v="2"/>
    <x v="13"/>
    <n v="2760"/>
    <m/>
    <m/>
    <m/>
    <m/>
    <s v="$499,950"/>
    <s v="NSW"/>
    <n v="2"/>
    <m/>
    <m/>
    <m/>
    <m/>
    <x v="5"/>
  </r>
  <r>
    <s v="Price Guide $500,000"/>
    <s v="2/126 Canberra Street"/>
    <s v="Villa"/>
    <s v="Umer Chaudhry"/>
    <x v="13"/>
    <s v=""/>
    <n v="2"/>
    <n v="1"/>
    <x v="9"/>
    <n v="2760"/>
    <m/>
    <m/>
    <m/>
    <m/>
    <s v=" $500,000"/>
    <s v="NSW"/>
    <n v="1"/>
    <s v="Sat 28 Jun, 11:00 AM"/>
    <s v="Open"/>
    <m/>
    <m/>
    <x v="5"/>
  </r>
  <r>
    <s v="$500,000 - $550,000"/>
    <s v="3/56 Lakeside Parade"/>
    <s v="Apartment"/>
    <s v="Austin Hair"/>
    <x v="12"/>
    <s v=""/>
    <n v="2"/>
    <n v="2"/>
    <x v="14"/>
    <n v="2747"/>
    <m/>
    <m/>
    <m/>
    <m/>
    <s v="$500,000 "/>
    <s v="NSW"/>
    <n v="1"/>
    <m/>
    <m/>
    <m/>
    <m/>
    <x v="2"/>
  </r>
  <r>
    <s v="$525,000 - $559,000"/>
    <s v="9/207-213 Great Western Highway"/>
    <s v="Villa"/>
    <s v="Terry Freeman &amp; Jack Turner"/>
    <x v="59"/>
    <s v=""/>
    <n v="2"/>
    <n v="1"/>
    <x v="9"/>
    <n v="2760"/>
    <m/>
    <m/>
    <m/>
    <m/>
    <s v="$525,000 "/>
    <s v="NSW"/>
    <n v="1"/>
    <s v="Sat 28 Jun, 12:00 PM"/>
    <s v="Open"/>
    <m/>
    <m/>
    <x v="5"/>
  </r>
  <r>
    <s v="$529,000 - $579,000"/>
    <s v="16/10-12 Regentville Road"/>
    <s v="Apartment"/>
    <s v="Jasmyn Calgaro"/>
    <x v="12"/>
    <s v="Offer"/>
    <n v="2"/>
    <n v="2"/>
    <x v="10"/>
    <n v="2750"/>
    <m/>
    <m/>
    <m/>
    <m/>
    <s v="$529,000 "/>
    <s v="NSW"/>
    <n v="1"/>
    <m/>
    <m/>
    <m/>
    <m/>
    <x v="2"/>
  </r>
  <r>
    <s v="$539,000 - $590,000"/>
    <s v="D520/1-39 Lord Sheffield Circuit"/>
    <s v="Apartment"/>
    <s v="David Lipman &amp; SJ Singh"/>
    <x v="52"/>
    <s v=""/>
    <n v="2"/>
    <n v="2"/>
    <x v="2"/>
    <n v="2750"/>
    <m/>
    <m/>
    <m/>
    <m/>
    <s v="$539,000 "/>
    <s v="NSW"/>
    <n v="1"/>
    <m/>
    <m/>
    <m/>
    <m/>
    <x v="2"/>
  </r>
  <r>
    <s v="$539,000 - $569,000"/>
    <s v="17/1 Glenmore Ridge Drive"/>
    <s v="Apartment"/>
    <s v="Paige Oliver &amp; Team Oliver"/>
    <x v="12"/>
    <s v=""/>
    <n v="2"/>
    <n v="2"/>
    <x v="15"/>
    <n v="2745"/>
    <m/>
    <m/>
    <m/>
    <m/>
    <s v="$539,000 "/>
    <s v="NSW"/>
    <n v="1"/>
    <s v="Sat 28 Jun, 11:00 AM"/>
    <s v="Open"/>
    <m/>
    <m/>
    <x v="2"/>
  </r>
  <r>
    <s v="Price guide $540,000 to $560,000"/>
    <s v="111/25-31 Hope Street"/>
    <s v="Apartment"/>
    <s v="Scott (Xiatian) Zheng &amp; Scott (Xiatian) Zheng"/>
    <x v="43"/>
    <s v=""/>
    <n v="2"/>
    <n v="2"/>
    <x v="2"/>
    <n v="2750"/>
    <m/>
    <m/>
    <m/>
    <m/>
    <s v=" $540,000 "/>
    <s v="NSW"/>
    <n v="1"/>
    <s v="Sat 28 Jun, 2:45 PM"/>
    <s v="Open"/>
    <m/>
    <m/>
    <x v="2"/>
  </r>
  <r>
    <s v="$545,000 - $560,000"/>
    <s v="159 Queen Street"/>
    <s v="Apartment"/>
    <s v="Terry Hansen &amp; Jessica Grant"/>
    <x v="57"/>
    <s v=""/>
    <n v="2"/>
    <n v="2"/>
    <x v="9"/>
    <n v="2760"/>
    <m/>
    <m/>
    <m/>
    <m/>
    <s v="$545,000 "/>
    <s v="NSW"/>
    <n v="1"/>
    <m/>
    <m/>
    <m/>
    <m/>
    <x v="2"/>
  </r>
  <r>
    <s v="$549,000"/>
    <s v="19/1 Glenmore Ridge Drive"/>
    <s v="Apartment"/>
    <s v="Belinda Watts"/>
    <x v="67"/>
    <s v="New"/>
    <n v="2"/>
    <n v="2"/>
    <x v="15"/>
    <n v="2745"/>
    <m/>
    <m/>
    <m/>
    <m/>
    <s v="$549,000"/>
    <s v="NSW"/>
    <n v="1"/>
    <m/>
    <m/>
    <m/>
    <m/>
    <x v="2"/>
  </r>
  <r>
    <s v="$549,950"/>
    <s v="D207/48-56 Derby Street"/>
    <s v="Apartment"/>
    <s v="Paige Oliver"/>
    <x v="12"/>
    <s v="Offer"/>
    <n v="2"/>
    <n v="2"/>
    <x v="6"/>
    <n v="2747"/>
    <m/>
    <m/>
    <m/>
    <m/>
    <s v="$549,950"/>
    <s v="NSW"/>
    <n v="1"/>
    <m/>
    <m/>
    <m/>
    <m/>
    <x v="2"/>
  </r>
  <r>
    <s v="$570,000"/>
    <s v="303/101D Lord Sheffield Circuit"/>
    <s v="Apartment"/>
    <s v="Sales Office &amp; Judy ZHU"/>
    <x v="68"/>
    <s v="Offer"/>
    <n v="2"/>
    <n v="2"/>
    <x v="2"/>
    <n v="2750"/>
    <m/>
    <m/>
    <m/>
    <m/>
    <s v="$570,000"/>
    <s v="NSW"/>
    <n v="1"/>
    <m/>
    <m/>
    <m/>
    <m/>
    <x v="2"/>
  </r>
  <r>
    <s v="$570,000 - $620,000"/>
    <s v="28/29-31 Preston St"/>
    <s v="Apartment"/>
    <s v="Tony Liras"/>
    <x v="60"/>
    <s v=""/>
    <n v="2"/>
    <n v="1"/>
    <x v="10"/>
    <n v="2750"/>
    <m/>
    <m/>
    <m/>
    <m/>
    <s v="$570,000 "/>
    <s v="NSW"/>
    <n v="1"/>
    <m/>
    <m/>
    <s v="EER"/>
    <n v="0"/>
    <x v="2"/>
  </r>
  <r>
    <s v="$579,000 - $629,000"/>
    <s v="19/43-45 Preston Street"/>
    <s v="Apartment"/>
    <s v="Matthew Hall"/>
    <x v="69"/>
    <s v="Offer"/>
    <n v="3"/>
    <n v="2"/>
    <x v="10"/>
    <n v="2750"/>
    <m/>
    <m/>
    <m/>
    <m/>
    <s v="$579,000 "/>
    <s v="NSW"/>
    <n v="2"/>
    <m/>
    <m/>
    <s v="EER"/>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01931-5E6F-401D-84BF-EC64D7B89C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Agency">
  <location ref="L19:M30" firstHeaderRow="1" firstDataRow="1" firstDataCol="1"/>
  <pivotFields count="22">
    <pivotField showAll="0"/>
    <pivotField dataField="1" showAll="0"/>
    <pivotField showAll="0"/>
    <pivotField showAll="0"/>
    <pivotField axis="axisRow" showAll="0" measureFilter="1" sortType="ascending">
      <items count="71">
        <item x="69"/>
        <item x="9"/>
        <item x="36"/>
        <item x="48"/>
        <item x="61"/>
        <item x="31"/>
        <item x="35"/>
        <item x="10"/>
        <item x="56"/>
        <item x="19"/>
        <item x="50"/>
        <item x="64"/>
        <item x="20"/>
        <item x="15"/>
        <item x="67"/>
        <item x="41"/>
        <item x="1"/>
        <item x="49"/>
        <item x="25"/>
        <item x="65"/>
        <item x="30"/>
        <item x="27"/>
        <item x="29"/>
        <item x="6"/>
        <item x="53"/>
        <item x="23"/>
        <item x="68"/>
        <item x="14"/>
        <item x="47"/>
        <item x="60"/>
        <item x="32"/>
        <item x="40"/>
        <item x="16"/>
        <item x="54"/>
        <item x="52"/>
        <item x="24"/>
        <item x="45"/>
        <item x="13"/>
        <item x="66"/>
        <item x="7"/>
        <item x="39"/>
        <item x="8"/>
        <item x="51"/>
        <item x="37"/>
        <item x="18"/>
        <item x="57"/>
        <item x="44"/>
        <item x="59"/>
        <item x="22"/>
        <item x="26"/>
        <item x="12"/>
        <item x="34"/>
        <item x="4"/>
        <item x="55"/>
        <item x="11"/>
        <item x="3"/>
        <item x="46"/>
        <item x="5"/>
        <item x="17"/>
        <item x="2"/>
        <item x="63"/>
        <item x="0"/>
        <item x="62"/>
        <item x="28"/>
        <item x="42"/>
        <item x="43"/>
        <item x="21"/>
        <item x="38"/>
        <item x="33"/>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0"/>
        <item x="4"/>
        <item x="3"/>
        <item x="1"/>
        <item x="5"/>
        <item t="default"/>
      </items>
    </pivotField>
  </pivotFields>
  <rowFields count="1">
    <field x="4"/>
  </rowFields>
  <rowItems count="11">
    <i>
      <x v="41"/>
    </i>
    <i>
      <x v="45"/>
    </i>
    <i>
      <x v="16"/>
    </i>
    <i>
      <x v="43"/>
    </i>
    <i>
      <x v="40"/>
    </i>
    <i>
      <x v="34"/>
    </i>
    <i>
      <x v="47"/>
    </i>
    <i>
      <x v="1"/>
    </i>
    <i>
      <x v="61"/>
    </i>
    <i>
      <x v="50"/>
    </i>
    <i t="grand">
      <x/>
    </i>
  </rowItems>
  <colItems count="1">
    <i/>
  </colItems>
  <dataFields count="1">
    <dataField name="Property/Listed" fld="1" subtotal="count" baseField="4" baseItem="1"/>
  </dataFields>
  <formats count="5">
    <format dxfId="4">
      <pivotArea type="all" dataOnly="0" outline="0" fieldPosition="0"/>
    </format>
    <format dxfId="3">
      <pivotArea outline="0" collapsedLevelsAreSubtotals="1" fieldPosition="0"/>
    </format>
    <format dxfId="2">
      <pivotArea field="21" type="button" dataOnly="0" labelOnly="1" outline="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73734-125A-4F9D-92B2-08657A69CC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Type">
  <location ref="L10:M17" firstHeaderRow="1" firstDataRow="1" firstDataCol="1"/>
  <pivotFields count="22">
    <pivotField showAll="0"/>
    <pivotField dataField="1" showAll="0"/>
    <pivotField showAll="0"/>
    <pivotField showAll="0"/>
    <pivotField showAll="0"/>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2"/>
        <item x="0"/>
        <item x="4"/>
        <item x="3"/>
        <item x="1"/>
        <item x="5"/>
        <item t="default"/>
      </items>
      <autoSortScope>
        <pivotArea dataOnly="0" outline="0" fieldPosition="0">
          <references count="1">
            <reference field="4294967294" count="1" selected="0">
              <x v="0"/>
            </reference>
          </references>
        </pivotArea>
      </autoSortScope>
    </pivotField>
  </pivotFields>
  <rowFields count="1">
    <field x="21"/>
  </rowFields>
  <rowItems count="7">
    <i>
      <x v="2"/>
    </i>
    <i>
      <x v="3"/>
    </i>
    <i>
      <x v="5"/>
    </i>
    <i>
      <x v="4"/>
    </i>
    <i>
      <x v="1"/>
    </i>
    <i>
      <x/>
    </i>
    <i t="grand">
      <x/>
    </i>
  </rowItems>
  <colItems count="1">
    <i/>
  </colItems>
  <dataFields count="1">
    <dataField name="Property Sold" fld="1" subtotal="count" baseField="0" baseItem="0"/>
  </dataFields>
  <formats count="6">
    <format dxfId="10">
      <pivotArea type="all" dataOnly="0" outline="0" fieldPosition="0"/>
    </format>
    <format dxfId="9">
      <pivotArea outline="0" collapsedLevelsAreSubtotals="1" fieldPosition="0"/>
    </format>
    <format dxfId="8">
      <pivotArea field="21" type="button" dataOnly="0" labelOnly="1" outline="0" axis="axisRow" fieldPosition="0"/>
    </format>
    <format dxfId="7">
      <pivotArea dataOnly="0" labelOnly="1" fieldPosition="0">
        <references count="1">
          <reference field="21" count="0"/>
        </references>
      </pivotArea>
    </format>
    <format dxfId="6">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58070805-3581-4FD4-889C-5E9460E2EBB5}" autoFormatId="16" applyNumberFormats="0" applyBorderFormats="0" applyFontFormats="0" applyPatternFormats="0" applyAlignmentFormats="0" applyWidthHeightFormats="0">
  <queryTableRefresh nextId="27" unboundColumnsRight="3">
    <queryTableFields count="2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 id="16" name="State" tableColumnId="16"/>
      <queryTableField id="17" name="Column15" tableColumnId="17"/>
      <queryTableField id="18" name="Column17" tableColumnId="18"/>
      <queryTableField id="19" name="Column18" tableColumnId="19"/>
      <queryTableField id="20" name="Column19" tableColumnId="20"/>
      <queryTableField id="21" name="Column20" tableColumnId="21"/>
      <queryTableField id="22" name="Property Type_Clean" tableColumnId="22"/>
      <queryTableField id="23" dataBound="0" tableColumnId="23"/>
      <queryTableField id="25" dataBound="0" tableColumnId="25"/>
      <queryTableField id="26" dataBound="0"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818E1ABF-9EDD-41B9-AFD3-8923374FA35B}" autoFormatId="16" applyNumberFormats="0" applyBorderFormats="0" applyFontFormats="0" applyPatternFormats="0" applyAlignmentFormats="0" applyWidthHeightFormats="0">
  <queryTableRefresh nextId="18">
    <queryTableFields count="15">
      <queryTableField id="1" name="Price" tableColumnId="1"/>
      <queryTableField id="2" name="Address" tableColumnId="2"/>
      <queryTableField id="3" name="Suburb" tableColumnId="3"/>
      <queryTableField id="4" name="Postcode" tableColumnId="4"/>
      <queryTableField id="5" name="Property Type" tableColumnId="5"/>
      <queryTableField id="6" name="Agency Name" tableColumnId="6"/>
      <queryTableField id="7" name="House Condition" tableColumnId="7"/>
      <queryTableField id="8" name="Bedroom" tableColumnId="8"/>
      <queryTableField id="9" name="Bathroom" tableColumnId="9"/>
      <queryTableField id="10" name="State" tableColumnId="10"/>
      <queryTableField id="11" name="Agent Name" tableColumnId="11"/>
      <queryTableField id="12" name="Column15" tableColumnId="12"/>
      <queryTableField id="13" name="Column17" tableColumnId="13"/>
      <queryTableField id="14" name="Column18" tableColumnId="14"/>
      <queryTableField id="17" name="Price Cleanup" tableColumnId="17"/>
    </queryTableFields>
    <queryTableDeletedFields count="2">
      <deletedField name="Column20"/>
      <deletedField name="Column19"/>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B4094EB6-004C-4924-A44F-641899CAA00C}" autoFormatId="16" applyNumberFormats="0" applyBorderFormats="0" applyFontFormats="0" applyPatternFormats="0" applyAlignmentFormats="0" applyWidthHeightFormats="0">
  <queryTableRefresh nextId="17">
    <queryTableFields count="16">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State" tableColumnId="10"/>
      <queryTableField id="11" name="Postcode" tableColumnId="11"/>
      <queryTableField id="12" name="Car Park" tableColumnId="12"/>
      <queryTableField id="13" name="Listing Date" tableColumnId="13"/>
      <queryTableField id="14" name="Status" tableColumnId="14"/>
      <queryTableField id="15" name="PropertyType_Clean" tableColumnId="15"/>
      <queryTableField id="16" name="Price Cleanup"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0F992-0634-4E35-AE1E-4C9B4713ED2B}" autoFormatId="16" applyNumberFormats="0" applyBorderFormats="0" applyFontFormats="0" applyPatternFormats="0" applyAlignmentFormats="0" applyWidthHeightFormats="0">
  <queryTableRefresh nextId="16">
    <queryTableFields count="1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EA6803-896D-45F5-AA11-5510D8881BE1}" sourceName="Suburb">
  <pivotTables>
    <pivotTable tabId="1" name="PivotTable4"/>
    <pivotTable tabId="1" name="PivotTable6"/>
  </pivotTables>
  <data>
    <tabular pivotCacheId="926250815">
      <items count="16">
        <i x="7" s="1"/>
        <i x="1" s="1"/>
        <i x="8" s="1"/>
        <i x="0" s="1"/>
        <i x="13" s="1"/>
        <i x="5" s="1"/>
        <i x="3" s="1"/>
        <i x="15" s="1"/>
        <i x="10" s="1"/>
        <i x="14" s="1"/>
        <i x="6" s="1"/>
        <i x="4" s="1"/>
        <i x="12" s="1"/>
        <i x="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1D79C3D4-77DB-4FA6-B384-7BFB4C1E4A57}" cache="Slicer_Suburb" caption="Suburb"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884A7B-9C51-4065-B296-19591A6B2364}" name="Combined_Data" displayName="Combined_Data" ref="A1:Y151" tableType="queryTable" totalsRowShown="0">
  <autoFilter ref="A1:Y151" xr:uid="{25884A7B-9C51-4065-B296-19591A6B2364}"/>
  <tableColumns count="25">
    <tableColumn id="1" xr3:uid="{F894F98C-FED4-42E9-8495-AC5DFF6D2BB7}" uniqueName="1" name="Price" queryTableFieldId="1" dataDxfId="59"/>
    <tableColumn id="2" xr3:uid="{2CB54BEF-FF6E-4397-B4C1-3BDEE30DAAE9}" uniqueName="2" name="Address" queryTableFieldId="2" dataDxfId="58"/>
    <tableColumn id="3" xr3:uid="{8B1C9DF0-EE87-43F0-8B0F-1C8F60665172}" uniqueName="3" name="Property Type" queryTableFieldId="3" dataDxfId="57"/>
    <tableColumn id="4" xr3:uid="{BFE300E1-CA78-48FF-9C83-0CD5579487AE}" uniqueName="4" name="Agent Name" queryTableFieldId="4" dataDxfId="56"/>
    <tableColumn id="5" xr3:uid="{57437BD7-29F8-4294-BAFE-B083DF3430B8}" uniqueName="5" name="Agency Name" queryTableFieldId="5" dataDxfId="55"/>
    <tableColumn id="6" xr3:uid="{809ED9AD-45F4-4682-B155-134B24476066}" uniqueName="6" name="House Condition" queryTableFieldId="6" dataDxfId="54"/>
    <tableColumn id="7" xr3:uid="{8C119837-5FAE-43EB-899C-37BF2E71FD20}" uniqueName="7" name="Bedroom" queryTableFieldId="7"/>
    <tableColumn id="8" xr3:uid="{9F3685EC-FE6A-417D-932D-5A2BEE3528DF}" uniqueName="8" name="Bathroom" queryTableFieldId="8"/>
    <tableColumn id="9" xr3:uid="{B87BF5DA-DF81-436B-8BE2-C27A2D0FBAD3}" uniqueName="9" name="Suburb" queryTableFieldId="9" dataDxfId="53"/>
    <tableColumn id="10" xr3:uid="{E538AFA4-FABB-4782-9C3B-1D1545D17F96}" uniqueName="10" name="Postcode" queryTableFieldId="10"/>
    <tableColumn id="11" xr3:uid="{99F8C9FF-B673-4653-B6B2-2AC884BF5A4E}" uniqueName="11" name="Car Park" queryTableFieldId="11"/>
    <tableColumn id="12" xr3:uid="{E777A9E1-8269-401C-B496-2194CA8EB3EF}" uniqueName="12" name="Listing Date" queryTableFieldId="12" dataDxfId="52"/>
    <tableColumn id="13" xr3:uid="{3251FA31-DF06-4B29-B72F-B65FB1D59B21}" uniqueName="13" name="Status" queryTableFieldId="13" dataDxfId="51"/>
    <tableColumn id="14" xr3:uid="{86BEDCBD-C69C-485A-8285-3615620B8E6B}" uniqueName="14" name="PropertyType_Clean" queryTableFieldId="14"/>
    <tableColumn id="15" xr3:uid="{30CED4EF-EECB-4FB1-BC7D-A90A9A2A288B}" uniqueName="15" name="Price Cleanup" queryTableFieldId="15" dataDxfId="50"/>
    <tableColumn id="16" xr3:uid="{75BA15D2-5C0F-4DDA-A294-620C8D5A6C09}" uniqueName="16" name="State" queryTableFieldId="16" dataDxfId="49"/>
    <tableColumn id="17" xr3:uid="{512F2606-8C34-4E45-9470-BFD40969B60B}" uniqueName="17" name="Column15" queryTableFieldId="17"/>
    <tableColumn id="18" xr3:uid="{BA67CFBB-246F-42D9-8DD9-D8E34A1BD55C}" uniqueName="18" name="Column17" queryTableFieldId="18" dataDxfId="48"/>
    <tableColumn id="19" xr3:uid="{7F59BB9A-A784-4FAB-BA96-14E9BCBD785D}" uniqueName="19" name="Column18" queryTableFieldId="19" dataDxfId="47"/>
    <tableColumn id="20" xr3:uid="{3A0BE08A-F41E-4263-AC26-E7EE2A5E6EF0}" uniqueName="20" name="Column19" queryTableFieldId="20" dataDxfId="46"/>
    <tableColumn id="21" xr3:uid="{BC60B4F7-5F53-4986-9622-2D515CFFF9FB}" uniqueName="21" name="Column20" queryTableFieldId="21"/>
    <tableColumn id="22" xr3:uid="{1552341D-3437-4B85-8B54-956C46060F6A}" uniqueName="22" name="Property Type_Clean" queryTableFieldId="22"/>
    <tableColumn id="23" xr3:uid="{4288DB7F-60DD-4C79-8538-65BF33A128AB}" uniqueName="23" name="Cleaned_Price" queryTableFieldId="23" dataDxfId="45">
      <calculatedColumnFormula>IF(ISNUMBER(Combined_Data[[#This Row],[Price Cleanup]]), Combined_Data[[#This Row],[Price Cleanup]], "")</calculatedColumnFormula>
    </tableColumn>
    <tableColumn id="25" xr3:uid="{2193B76E-A0A9-444E-ADB5-988D52A19806}" uniqueName="25" name="Median Value" queryTableFieldId="25" dataDxfId="44"/>
    <tableColumn id="26" xr3:uid="{98D411D9-59C7-43E1-8AAE-243B146F9B7D}" uniqueName="26" name="Final Price" queryTableFieldId="26" dataDxfId="43">
      <calculatedColumnFormula>IF(TRIM(Combined_Data[[#This Row],[Cleaned_Price]])="",$X$4,Combined_Data[[#This Row],[Cleaned_Price]])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E8F2FD-B364-4B17-988F-45A6B700939B}" name="Penrith" displayName="Penrith" ref="A1:O51" tableType="queryTable" totalsRowShown="0">
  <autoFilter ref="A1:O51" xr:uid="{A2E8F2FD-B364-4B17-988F-45A6B700939B}"/>
  <tableColumns count="15">
    <tableColumn id="1" xr3:uid="{A4856D47-4166-4C14-91AA-B2101EE46D75}" uniqueName="1" name="Price" queryTableFieldId="1" dataDxfId="42"/>
    <tableColumn id="2" xr3:uid="{3898124C-7DF0-4553-8ED2-CE3E861C4A9E}" uniqueName="2" name="Address" queryTableFieldId="2" dataDxfId="41"/>
    <tableColumn id="3" xr3:uid="{08D42ADC-0353-41CE-B159-544DDF07FB87}" uniqueName="3" name="Suburb" queryTableFieldId="3" dataDxfId="40"/>
    <tableColumn id="4" xr3:uid="{ECA24A31-CAD6-4083-8591-09304B663D1C}" uniqueName="4" name="Postcode" queryTableFieldId="4"/>
    <tableColumn id="5" xr3:uid="{4266ACCA-F9CB-4079-A82E-51061C4D95A3}" uniqueName="5" name="Property Type" queryTableFieldId="5" dataDxfId="39"/>
    <tableColumn id="6" xr3:uid="{DF533B6E-DC45-44DB-A855-45A358A72244}" uniqueName="6" name="Agency Name" queryTableFieldId="6" dataDxfId="38"/>
    <tableColumn id="7" xr3:uid="{7EA99504-658F-4B2F-A982-F0145BC1C7D3}" uniqueName="7" name="House Condition" queryTableFieldId="7" dataDxfId="37"/>
    <tableColumn id="8" xr3:uid="{2BAE58A2-41DD-467D-927F-EE762F35ECFE}" uniqueName="8" name="Bedroom" queryTableFieldId="8"/>
    <tableColumn id="9" xr3:uid="{E290CB9C-DD6C-4E5D-8562-54B71663B08D}" uniqueName="9" name="Bathroom" queryTableFieldId="9"/>
    <tableColumn id="10" xr3:uid="{F1141E3C-B54A-4663-888B-CF68EC3966E2}" uniqueName="10" name="State" queryTableFieldId="10" dataDxfId="36"/>
    <tableColumn id="11" xr3:uid="{65F9FB62-D8E8-4E83-AB3E-8EFC24E33E06}" uniqueName="11" name="Agent Name" queryTableFieldId="11" dataDxfId="35"/>
    <tableColumn id="12" xr3:uid="{9D30FE66-5D10-4FAA-80E7-8019941AF823}" uniqueName="12" name="Column15" queryTableFieldId="12"/>
    <tableColumn id="13" xr3:uid="{AE52D480-6231-40B4-BE7B-56EBB6570330}" uniqueName="13" name="Listing Date" queryTableFieldId="13" dataDxfId="34"/>
    <tableColumn id="14" xr3:uid="{C615E0F8-CAC3-4DD3-8FE5-12F3C04C719F}" uniqueName="14" name="Status" queryTableFieldId="14" dataDxfId="33"/>
    <tableColumn id="17" xr3:uid="{E080DC27-0601-4E6B-8D27-F16CB5B15102}" uniqueName="17" name="Price Cleanup" queryTableFieldId="17"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A00FC7-CD30-47BE-A2B2-10CFBE8E3B96}" name="Auburn" displayName="Auburn" ref="A1:P51" tableType="queryTable" totalsRowShown="0">
  <autoFilter ref="A1:P51" xr:uid="{C2A00FC7-CD30-47BE-A2B2-10CFBE8E3B96}"/>
  <tableColumns count="16">
    <tableColumn id="1" xr3:uid="{E8BDC673-CF27-47C7-AE6E-F3DD58B16E41}" uniqueName="1" name="Price" queryTableFieldId="1" dataDxfId="31"/>
    <tableColumn id="2" xr3:uid="{78361680-8090-4339-968B-E5B82D7EC9CA}" uniqueName="2" name="Address" queryTableFieldId="2" dataDxfId="30"/>
    <tableColumn id="3" xr3:uid="{46408009-78BA-4225-8745-CE041E7CDA65}" uniqueName="3" name="Property Type" queryTableFieldId="3" dataDxfId="29"/>
    <tableColumn id="4" xr3:uid="{36079F94-308A-4EE5-B128-049757F0C7BF}" uniqueName="4" name="Agent Name" queryTableFieldId="4" dataDxfId="28"/>
    <tableColumn id="5" xr3:uid="{CAA115CD-4ABB-41F4-90D1-FA1122DC72DE}" uniqueName="5" name="Agency Name" queryTableFieldId="5" dataDxfId="27"/>
    <tableColumn id="6" xr3:uid="{397FF5B6-EEBC-4120-A5AD-414D9ED5C7E4}" uniqueName="6" name="House Condition" queryTableFieldId="6" dataDxfId="26"/>
    <tableColumn id="7" xr3:uid="{4E6EED6D-44E9-4A7E-A6D0-02BC24FBB003}" uniqueName="7" name="Bedroom" queryTableFieldId="7"/>
    <tableColumn id="8" xr3:uid="{C67FE714-8CDB-48C7-942E-6408E613196C}" uniqueName="8" name="Bathroom" queryTableFieldId="8"/>
    <tableColumn id="9" xr3:uid="{2818D61D-4FFF-43F4-A84E-7173CA5B1735}" uniqueName="9" name="Suburb" queryTableFieldId="9" dataDxfId="25"/>
    <tableColumn id="10" xr3:uid="{5D7A81AB-28A6-4B01-95F4-4858356A3296}" uniqueName="10" name="State" queryTableFieldId="10" dataDxfId="24"/>
    <tableColumn id="11" xr3:uid="{D7A2FE50-3300-4401-A761-F24EEC857FDA}" uniqueName="11" name="Postcode" queryTableFieldId="11"/>
    <tableColumn id="12" xr3:uid="{9444F1B5-9910-4DFF-A2E5-25D505D4D9F0}" uniqueName="12" name="Car Park" queryTableFieldId="12"/>
    <tableColumn id="13" xr3:uid="{32356176-88A8-4BEF-96B1-DBFF756033B9}" uniqueName="13" name="Listing Date" queryTableFieldId="13" dataDxfId="23"/>
    <tableColumn id="14" xr3:uid="{B1EFE375-B242-496F-9C11-4BCC7134923E}" uniqueName="14" name="Status" queryTableFieldId="14" dataDxfId="22"/>
    <tableColumn id="15" xr3:uid="{9EDB68E3-3942-49D2-8ED8-D77E416BBE8B}" uniqueName="15" name="PropertyType_Clean" queryTableFieldId="15"/>
    <tableColumn id="16" xr3:uid="{7B3B910A-5DF9-4BDE-80AA-5A01702E1679}" uniqueName="16" name="Price Cleanup" queryTableFieldId="16" dataDxf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8D234B-A819-4091-9207-E7F7B249E3EA}" name="Blacktown" displayName="Blacktown" ref="A1:O51" tableType="queryTable" totalsRowShown="0">
  <autoFilter ref="A1:O51" xr:uid="{CF8D234B-A819-4091-9207-E7F7B249E3EA}"/>
  <tableColumns count="15">
    <tableColumn id="1" xr3:uid="{E5D08B9B-17D4-48DA-95DD-73D42DFADEA2}" uniqueName="1" name="Price" queryTableFieldId="1" dataDxfId="20"/>
    <tableColumn id="2" xr3:uid="{992CBD21-B89A-4EBD-8335-AA2A1C3E9F71}" uniqueName="2" name="Address" queryTableFieldId="2" dataDxfId="19"/>
    <tableColumn id="3" xr3:uid="{FF675B78-B0E5-47D3-A182-CB3220BE7CDA}" uniqueName="3" name="Property Type" queryTableFieldId="3" dataDxfId="18"/>
    <tableColumn id="4" xr3:uid="{5A3B5E2C-7FEC-411D-B8FF-C9D329FED25E}" uniqueName="4" name="Agent Name" queryTableFieldId="4" dataDxfId="17"/>
    <tableColumn id="5" xr3:uid="{32E5D9A9-E801-46BE-ACAA-8BF12F80F53A}" uniqueName="5" name="Agency Name" queryTableFieldId="5" dataDxfId="16"/>
    <tableColumn id="6" xr3:uid="{215D7463-3006-41E6-B472-F87DC5B94988}" uniqueName="6" name="House Condition" queryTableFieldId="6" dataDxfId="15"/>
    <tableColumn id="7" xr3:uid="{7D292957-10F0-442F-AFC2-88E15816E927}" uniqueName="7" name="Bedroom" queryTableFieldId="7"/>
    <tableColumn id="8" xr3:uid="{BBA72811-A487-4D6A-87A3-4B6A35D8093D}" uniqueName="8" name="Bathroom" queryTableFieldId="8"/>
    <tableColumn id="9" xr3:uid="{C9C3C7A4-3D01-43C4-94DE-7D39F57E739B}" uniqueName="9" name="Suburb" queryTableFieldId="9" dataDxfId="14"/>
    <tableColumn id="10" xr3:uid="{DBAF4EC1-AD87-4A63-8F66-FAE3980188A0}" uniqueName="10" name="Postcode" queryTableFieldId="10"/>
    <tableColumn id="11" xr3:uid="{44BE2792-7070-4A03-9B8C-A6877D08CCFC}" uniqueName="11" name="Car Park" queryTableFieldId="11"/>
    <tableColumn id="12" xr3:uid="{325F2DF3-FCD3-4363-A1F9-5144837AE5F9}" uniqueName="12" name="Listing Date" queryTableFieldId="12" dataDxfId="13"/>
    <tableColumn id="13" xr3:uid="{8971F044-52BA-4BDF-BC35-DBAC68C54510}" uniqueName="13" name="Status" queryTableFieldId="13" dataDxfId="12"/>
    <tableColumn id="14" xr3:uid="{4B2BED38-CA63-4BFA-ABF4-71CE80206486}" uniqueName="14" name="PropertyType_Clean" queryTableFieldId="14"/>
    <tableColumn id="15" xr3:uid="{17F02154-3120-4325-AABD-E3F6D08874F0}" uniqueName="15" name="Price Cleanup" queryTableFieldId="15"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1095-2C0C-41EB-8A78-EF95F48EBD59}">
  <dimension ref="A1:Y151"/>
  <sheetViews>
    <sheetView topLeftCell="L1" workbookViewId="0">
      <selection activeCell="X5" sqref="X5"/>
    </sheetView>
  </sheetViews>
  <sheetFormatPr defaultRowHeight="14.5" x14ac:dyDescent="0.35"/>
  <cols>
    <col min="1" max="1" width="38" bestFit="1" customWidth="1"/>
    <col min="2" max="2" width="30.7265625" bestFit="1" customWidth="1"/>
    <col min="3" max="3" width="15.81640625" bestFit="1" customWidth="1"/>
    <col min="4" max="4" width="47.1796875" bestFit="1" customWidth="1"/>
    <col min="5" max="5" width="52.7265625" bestFit="1" customWidth="1"/>
    <col min="6" max="6" width="18.7265625" bestFit="1" customWidth="1"/>
    <col min="7" max="7" width="11.453125" bestFit="1" customWidth="1"/>
    <col min="8" max="8" width="12" bestFit="1" customWidth="1"/>
    <col min="9" max="9" width="14.1796875" bestFit="1" customWidth="1"/>
    <col min="10" max="10" width="11.7265625" bestFit="1" customWidth="1"/>
    <col min="11" max="11" width="10.7265625" bestFit="1" customWidth="1"/>
    <col min="12" max="12" width="19.1796875" bestFit="1" customWidth="1"/>
    <col min="13" max="13" width="9" bestFit="1" customWidth="1"/>
    <col min="14" max="14" width="21.7265625" bestFit="1" customWidth="1"/>
    <col min="15" max="15" width="21" bestFit="1" customWidth="1"/>
    <col min="16" max="16" width="8" bestFit="1" customWidth="1"/>
    <col min="17" max="17" width="12.453125" bestFit="1" customWidth="1"/>
    <col min="18" max="18" width="18.54296875" bestFit="1" customWidth="1"/>
    <col min="19" max="21" width="12.453125" bestFit="1" customWidth="1"/>
    <col min="22" max="22" width="22.1796875" bestFit="1" customWidth="1"/>
    <col min="23" max="23" width="15.816406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183</v>
      </c>
      <c r="Q1" t="s">
        <v>354</v>
      </c>
      <c r="R1" t="s">
        <v>355</v>
      </c>
      <c r="S1" t="s">
        <v>356</v>
      </c>
      <c r="T1" t="s">
        <v>357</v>
      </c>
      <c r="U1" t="s">
        <v>358</v>
      </c>
      <c r="V1" t="s">
        <v>565</v>
      </c>
      <c r="W1" t="s">
        <v>569</v>
      </c>
      <c r="X1" t="s">
        <v>570</v>
      </c>
      <c r="Y1" t="s">
        <v>571</v>
      </c>
    </row>
    <row r="2" spans="1:25" x14ac:dyDescent="0.35">
      <c r="A2" t="s">
        <v>15</v>
      </c>
      <c r="B2" t="s">
        <v>16</v>
      </c>
      <c r="C2" t="s">
        <v>17</v>
      </c>
      <c r="D2" t="s">
        <v>18</v>
      </c>
      <c r="E2" t="s">
        <v>19</v>
      </c>
      <c r="F2" t="s">
        <v>20</v>
      </c>
      <c r="G2">
        <v>5</v>
      </c>
      <c r="H2">
        <v>3</v>
      </c>
      <c r="I2" t="s">
        <v>21</v>
      </c>
      <c r="J2">
        <v>2148</v>
      </c>
      <c r="K2">
        <v>1</v>
      </c>
      <c r="L2" t="s">
        <v>317</v>
      </c>
      <c r="M2" t="s">
        <v>22</v>
      </c>
      <c r="N2" t="s">
        <v>17</v>
      </c>
      <c r="O2" t="s">
        <v>23</v>
      </c>
      <c r="V2" t="s">
        <v>17</v>
      </c>
      <c r="W2" t="str">
        <f>IF(ISNUMBER(Combined_Data[[#This Row],[Price Cleanup]]), Combined_Data[[#This Row],[Price Cleanup]], "")</f>
        <v/>
      </c>
      <c r="Y2">
        <f>IF(TRIM(Combined_Data[[#This Row],[Cleaned_Price]])="",$X$4,Combined_Data[[#This Row],[Cleaned_Price]])</f>
        <v>500000</v>
      </c>
    </row>
    <row r="3" spans="1:25" x14ac:dyDescent="0.35">
      <c r="A3" t="s">
        <v>24</v>
      </c>
      <c r="B3" t="s">
        <v>25</v>
      </c>
      <c r="C3" t="s">
        <v>17</v>
      </c>
      <c r="D3" t="s">
        <v>26</v>
      </c>
      <c r="E3" t="s">
        <v>19</v>
      </c>
      <c r="F3" t="s">
        <v>20</v>
      </c>
      <c r="G3">
        <v>2</v>
      </c>
      <c r="H3">
        <v>1</v>
      </c>
      <c r="I3" t="s">
        <v>21</v>
      </c>
      <c r="J3">
        <v>2148</v>
      </c>
      <c r="K3">
        <v>2</v>
      </c>
      <c r="L3" t="s">
        <v>27</v>
      </c>
      <c r="M3" t="s">
        <v>22</v>
      </c>
      <c r="N3" t="s">
        <v>17</v>
      </c>
      <c r="O3" t="s">
        <v>23</v>
      </c>
      <c r="V3" t="s">
        <v>17</v>
      </c>
      <c r="W3" t="str">
        <f>IF(ISNUMBER(Combined_Data[[#This Row],[Price Cleanup]]), Combined_Data[[#This Row],[Price Cleanup]], "")</f>
        <v/>
      </c>
      <c r="Y3">
        <f>IF(TRIM(Combined_Data[[#This Row],[Cleaned_Price]])="",$X$4,Combined_Data[[#This Row],[Cleaned_Price]])</f>
        <v>500000</v>
      </c>
    </row>
    <row r="4" spans="1:25" x14ac:dyDescent="0.35">
      <c r="A4" t="s">
        <v>24</v>
      </c>
      <c r="B4" t="s">
        <v>28</v>
      </c>
      <c r="C4" t="s">
        <v>17</v>
      </c>
      <c r="D4" t="s">
        <v>29</v>
      </c>
      <c r="E4" t="s">
        <v>30</v>
      </c>
      <c r="F4" t="s">
        <v>31</v>
      </c>
      <c r="G4">
        <v>2</v>
      </c>
      <c r="H4">
        <v>1</v>
      </c>
      <c r="I4" t="s">
        <v>21</v>
      </c>
      <c r="J4">
        <v>2148</v>
      </c>
      <c r="K4">
        <v>1</v>
      </c>
      <c r="L4" t="s">
        <v>43</v>
      </c>
      <c r="M4" t="s">
        <v>22</v>
      </c>
      <c r="N4" t="s">
        <v>17</v>
      </c>
      <c r="O4" t="s">
        <v>23</v>
      </c>
      <c r="V4" t="s">
        <v>17</v>
      </c>
      <c r="W4" t="str">
        <f>IF(ISNUMBER(Combined_Data[[#This Row],[Price Cleanup]]), Combined_Data[[#This Row],[Price Cleanup]], "")</f>
        <v/>
      </c>
      <c r="X4">
        <f>MEDIAN(W2:W151)</f>
        <v>500000</v>
      </c>
      <c r="Y4">
        <f>IF(TRIM(Combined_Data[[#This Row],[Cleaned_Price]])="",$X$4,Combined_Data[[#This Row],[Cleaned_Price]])</f>
        <v>500000</v>
      </c>
    </row>
    <row r="5" spans="1:25" x14ac:dyDescent="0.35">
      <c r="A5" t="s">
        <v>24</v>
      </c>
      <c r="B5" t="s">
        <v>32</v>
      </c>
      <c r="C5" t="s">
        <v>17</v>
      </c>
      <c r="D5" t="s">
        <v>33</v>
      </c>
      <c r="E5" t="s">
        <v>30</v>
      </c>
      <c r="F5" t="s">
        <v>31</v>
      </c>
      <c r="G5">
        <v>4</v>
      </c>
      <c r="H5">
        <v>1</v>
      </c>
      <c r="I5" t="s">
        <v>21</v>
      </c>
      <c r="J5">
        <v>2148</v>
      </c>
      <c r="K5">
        <v>2</v>
      </c>
      <c r="L5" t="s">
        <v>105</v>
      </c>
      <c r="M5" t="s">
        <v>22</v>
      </c>
      <c r="N5" t="s">
        <v>17</v>
      </c>
      <c r="O5" t="s">
        <v>23</v>
      </c>
      <c r="V5" t="s">
        <v>17</v>
      </c>
      <c r="W5" t="str">
        <f>IF(ISNUMBER(Combined_Data[[#This Row],[Price Cleanup]]), Combined_Data[[#This Row],[Price Cleanup]], "")</f>
        <v/>
      </c>
      <c r="Y5">
        <f>IF(TRIM(Combined_Data[[#This Row],[Cleaned_Price]])="",$X$4,Combined_Data[[#This Row],[Cleaned_Price]])</f>
        <v>500000</v>
      </c>
    </row>
    <row r="6" spans="1:25" x14ac:dyDescent="0.35">
      <c r="A6" t="s">
        <v>196</v>
      </c>
      <c r="B6" t="s">
        <v>347</v>
      </c>
      <c r="C6" t="s">
        <v>17</v>
      </c>
      <c r="D6" t="s">
        <v>18</v>
      </c>
      <c r="E6" t="s">
        <v>19</v>
      </c>
      <c r="F6" t="s">
        <v>31</v>
      </c>
      <c r="G6">
        <v>4</v>
      </c>
      <c r="H6">
        <v>2</v>
      </c>
      <c r="I6" t="s">
        <v>21</v>
      </c>
      <c r="J6">
        <v>2148</v>
      </c>
      <c r="K6">
        <v>1</v>
      </c>
      <c r="L6" t="s">
        <v>303</v>
      </c>
      <c r="M6" t="s">
        <v>22</v>
      </c>
      <c r="N6" t="s">
        <v>17</v>
      </c>
      <c r="O6" t="s">
        <v>23</v>
      </c>
      <c r="V6" t="s">
        <v>17</v>
      </c>
      <c r="W6" t="str">
        <f>IF(ISNUMBER(Combined_Data[[#This Row],[Price Cleanup]]), Combined_Data[[#This Row],[Price Cleanup]], "")</f>
        <v/>
      </c>
      <c r="Y6">
        <f>IF(TRIM(Combined_Data[[#This Row],[Cleaned_Price]])="",$X$4,Combined_Data[[#This Row],[Cleaned_Price]])</f>
        <v>500000</v>
      </c>
    </row>
    <row r="7" spans="1:25" x14ac:dyDescent="0.35">
      <c r="A7" t="s">
        <v>34</v>
      </c>
      <c r="B7" t="s">
        <v>35</v>
      </c>
      <c r="C7" t="s">
        <v>36</v>
      </c>
      <c r="D7" t="s">
        <v>37</v>
      </c>
      <c r="E7" t="s">
        <v>38</v>
      </c>
      <c r="F7" t="s">
        <v>39</v>
      </c>
      <c r="G7">
        <v>3</v>
      </c>
      <c r="H7">
        <v>2</v>
      </c>
      <c r="I7" t="s">
        <v>21</v>
      </c>
      <c r="J7">
        <v>2148</v>
      </c>
      <c r="K7">
        <v>1</v>
      </c>
      <c r="N7" t="s">
        <v>36</v>
      </c>
      <c r="O7" t="s">
        <v>20</v>
      </c>
      <c r="V7" t="s">
        <v>36</v>
      </c>
      <c r="W7" t="str">
        <f>IF(ISNUMBER(Combined_Data[[#This Row],[Price Cleanup]]), Combined_Data[[#This Row],[Price Cleanup]], "")</f>
        <v/>
      </c>
      <c r="Y7">
        <f>IF(TRIM(Combined_Data[[#This Row],[Cleaned_Price]])="",$X$4,Combined_Data[[#This Row],[Cleaned_Price]])</f>
        <v>500000</v>
      </c>
    </row>
    <row r="8" spans="1:25" x14ac:dyDescent="0.35">
      <c r="A8" t="s">
        <v>40</v>
      </c>
      <c r="B8" t="s">
        <v>41</v>
      </c>
      <c r="C8" t="s">
        <v>42</v>
      </c>
      <c r="D8" t="s">
        <v>18</v>
      </c>
      <c r="E8" t="s">
        <v>19</v>
      </c>
      <c r="F8" t="s">
        <v>20</v>
      </c>
      <c r="G8">
        <v>1</v>
      </c>
      <c r="H8">
        <v>3</v>
      </c>
      <c r="I8" t="s">
        <v>21</v>
      </c>
      <c r="J8">
        <v>2148</v>
      </c>
      <c r="K8">
        <v>1</v>
      </c>
      <c r="L8" t="s">
        <v>43</v>
      </c>
      <c r="M8" t="s">
        <v>22</v>
      </c>
      <c r="N8" t="s">
        <v>42</v>
      </c>
      <c r="O8" t="s">
        <v>20</v>
      </c>
      <c r="V8" t="s">
        <v>42</v>
      </c>
      <c r="W8" t="str">
        <f>IF(ISNUMBER(Combined_Data[[#This Row],[Price Cleanup]]), Combined_Data[[#This Row],[Price Cleanup]], "")</f>
        <v/>
      </c>
      <c r="Y8">
        <f>IF(TRIM(Combined_Data[[#This Row],[Cleaned_Price]])="",$X$4,Combined_Data[[#This Row],[Cleaned_Price]])</f>
        <v>500000</v>
      </c>
    </row>
    <row r="9" spans="1:25" x14ac:dyDescent="0.35">
      <c r="A9" t="s">
        <v>44</v>
      </c>
      <c r="B9" t="s">
        <v>45</v>
      </c>
      <c r="C9" t="s">
        <v>42</v>
      </c>
      <c r="D9" t="s">
        <v>46</v>
      </c>
      <c r="E9" t="s">
        <v>47</v>
      </c>
      <c r="F9" t="s">
        <v>20</v>
      </c>
      <c r="G9">
        <v>2</v>
      </c>
      <c r="H9">
        <v>2</v>
      </c>
      <c r="I9" t="s">
        <v>21</v>
      </c>
      <c r="J9">
        <v>2148</v>
      </c>
      <c r="K9">
        <v>1</v>
      </c>
      <c r="L9" t="s">
        <v>43</v>
      </c>
      <c r="M9" t="s">
        <v>22</v>
      </c>
      <c r="N9" t="s">
        <v>42</v>
      </c>
      <c r="O9" s="4">
        <v>399000</v>
      </c>
      <c r="V9" t="s">
        <v>42</v>
      </c>
      <c r="W9">
        <f>IF(ISNUMBER(Combined_Data[[#This Row],[Price Cleanup]]), Combined_Data[[#This Row],[Price Cleanup]], "")</f>
        <v>399000</v>
      </c>
      <c r="Y9">
        <f>IF(TRIM(Combined_Data[[#This Row],[Cleaned_Price]])="",$X$4,Combined_Data[[#This Row],[Cleaned_Price]])</f>
        <v>399000</v>
      </c>
    </row>
    <row r="10" spans="1:25" x14ac:dyDescent="0.35">
      <c r="A10" t="s">
        <v>48</v>
      </c>
      <c r="B10" t="s">
        <v>49</v>
      </c>
      <c r="C10" t="s">
        <v>42</v>
      </c>
      <c r="D10" t="s">
        <v>50</v>
      </c>
      <c r="E10" t="s">
        <v>51</v>
      </c>
      <c r="F10" t="s">
        <v>20</v>
      </c>
      <c r="G10">
        <v>2</v>
      </c>
      <c r="H10">
        <v>2</v>
      </c>
      <c r="I10" t="s">
        <v>21</v>
      </c>
      <c r="J10">
        <v>2148</v>
      </c>
      <c r="K10">
        <v>1</v>
      </c>
      <c r="N10" t="s">
        <v>42</v>
      </c>
      <c r="O10" t="s">
        <v>20</v>
      </c>
      <c r="V10" t="s">
        <v>42</v>
      </c>
      <c r="W10" t="str">
        <f>IF(ISNUMBER(Combined_Data[[#This Row],[Price Cleanup]]), Combined_Data[[#This Row],[Price Cleanup]], "")</f>
        <v/>
      </c>
      <c r="Y10">
        <f>IF(TRIM(Combined_Data[[#This Row],[Cleaned_Price]])="",$X$4,Combined_Data[[#This Row],[Cleaned_Price]])</f>
        <v>500000</v>
      </c>
    </row>
    <row r="11" spans="1:25" x14ac:dyDescent="0.35">
      <c r="A11" t="s">
        <v>52</v>
      </c>
      <c r="B11" t="s">
        <v>53</v>
      </c>
      <c r="C11" t="s">
        <v>42</v>
      </c>
      <c r="D11" t="s">
        <v>54</v>
      </c>
      <c r="E11" t="s">
        <v>19</v>
      </c>
      <c r="F11" t="s">
        <v>20</v>
      </c>
      <c r="G11">
        <v>2</v>
      </c>
      <c r="H11">
        <v>3</v>
      </c>
      <c r="I11" t="s">
        <v>21</v>
      </c>
      <c r="J11">
        <v>2148</v>
      </c>
      <c r="K11">
        <v>1</v>
      </c>
      <c r="L11" t="s">
        <v>43</v>
      </c>
      <c r="M11" t="s">
        <v>22</v>
      </c>
      <c r="N11" t="s">
        <v>42</v>
      </c>
      <c r="O11" t="s">
        <v>20</v>
      </c>
      <c r="V11" t="s">
        <v>42</v>
      </c>
      <c r="W11" t="str">
        <f>IF(ISNUMBER(Combined_Data[[#This Row],[Price Cleanup]]), Combined_Data[[#This Row],[Price Cleanup]], "")</f>
        <v/>
      </c>
      <c r="Y11">
        <f>IF(TRIM(Combined_Data[[#This Row],[Cleaned_Price]])="",$X$4,Combined_Data[[#This Row],[Cleaned_Price]])</f>
        <v>500000</v>
      </c>
    </row>
    <row r="12" spans="1:25" x14ac:dyDescent="0.35">
      <c r="A12" t="s">
        <v>55</v>
      </c>
      <c r="B12" t="s">
        <v>56</v>
      </c>
      <c r="C12" t="s">
        <v>42</v>
      </c>
      <c r="D12" t="s">
        <v>57</v>
      </c>
      <c r="E12" t="s">
        <v>58</v>
      </c>
      <c r="F12" t="s">
        <v>20</v>
      </c>
      <c r="G12">
        <v>2</v>
      </c>
      <c r="H12">
        <v>2</v>
      </c>
      <c r="I12" t="s">
        <v>21</v>
      </c>
      <c r="J12">
        <v>2148</v>
      </c>
      <c r="K12">
        <v>1</v>
      </c>
      <c r="N12" t="s">
        <v>42</v>
      </c>
      <c r="O12" s="4">
        <v>430000</v>
      </c>
      <c r="V12" t="s">
        <v>42</v>
      </c>
      <c r="W12">
        <f>IF(ISNUMBER(Combined_Data[[#This Row],[Price Cleanup]]), Combined_Data[[#This Row],[Price Cleanup]], "")</f>
        <v>430000</v>
      </c>
      <c r="Y12">
        <f>IF(TRIM(Combined_Data[[#This Row],[Cleaned_Price]])="",$X$4,Combined_Data[[#This Row],[Cleaned_Price]])</f>
        <v>430000</v>
      </c>
    </row>
    <row r="13" spans="1:25" x14ac:dyDescent="0.35">
      <c r="A13" t="s">
        <v>59</v>
      </c>
      <c r="B13" t="s">
        <v>60</v>
      </c>
      <c r="C13" t="s">
        <v>61</v>
      </c>
      <c r="D13" t="s">
        <v>62</v>
      </c>
      <c r="E13" t="s">
        <v>63</v>
      </c>
      <c r="F13" t="s">
        <v>39</v>
      </c>
      <c r="G13">
        <v>2</v>
      </c>
      <c r="H13">
        <v>1</v>
      </c>
      <c r="I13" t="s">
        <v>21</v>
      </c>
      <c r="J13">
        <v>2148</v>
      </c>
      <c r="K13">
        <v>1</v>
      </c>
      <c r="N13" t="s">
        <v>42</v>
      </c>
      <c r="O13" t="s">
        <v>20</v>
      </c>
      <c r="V13" t="s">
        <v>42</v>
      </c>
      <c r="W13" t="str">
        <f>IF(ISNUMBER(Combined_Data[[#This Row],[Price Cleanup]]), Combined_Data[[#This Row],[Price Cleanup]], "")</f>
        <v/>
      </c>
      <c r="Y13">
        <f>IF(TRIM(Combined_Data[[#This Row],[Cleaned_Price]])="",$X$4,Combined_Data[[#This Row],[Cleaned_Price]])</f>
        <v>500000</v>
      </c>
    </row>
    <row r="14" spans="1:25" x14ac:dyDescent="0.35">
      <c r="A14" t="s">
        <v>64</v>
      </c>
      <c r="B14" t="s">
        <v>65</v>
      </c>
      <c r="C14" t="s">
        <v>42</v>
      </c>
      <c r="D14" t="s">
        <v>66</v>
      </c>
      <c r="E14" t="s">
        <v>67</v>
      </c>
      <c r="F14" t="s">
        <v>20</v>
      </c>
      <c r="G14">
        <v>2</v>
      </c>
      <c r="H14">
        <v>2</v>
      </c>
      <c r="I14" t="s">
        <v>21</v>
      </c>
      <c r="J14">
        <v>2148</v>
      </c>
      <c r="K14">
        <v>1</v>
      </c>
      <c r="L14" t="s">
        <v>68</v>
      </c>
      <c r="M14" t="s">
        <v>22</v>
      </c>
      <c r="N14" t="s">
        <v>42</v>
      </c>
      <c r="O14" t="s">
        <v>20</v>
      </c>
      <c r="V14" t="s">
        <v>42</v>
      </c>
      <c r="W14" t="str">
        <f>IF(ISNUMBER(Combined_Data[[#This Row],[Price Cleanup]]), Combined_Data[[#This Row],[Price Cleanup]], "")</f>
        <v/>
      </c>
      <c r="Y14">
        <f>IF(TRIM(Combined_Data[[#This Row],[Cleaned_Price]])="",$X$4,Combined_Data[[#This Row],[Cleaned_Price]])</f>
        <v>500000</v>
      </c>
    </row>
    <row r="15" spans="1:25" x14ac:dyDescent="0.35">
      <c r="A15" t="s">
        <v>69</v>
      </c>
      <c r="B15" t="s">
        <v>70</v>
      </c>
      <c r="C15" t="s">
        <v>42</v>
      </c>
      <c r="D15" t="s">
        <v>71</v>
      </c>
      <c r="E15" t="s">
        <v>72</v>
      </c>
      <c r="F15" t="s">
        <v>31</v>
      </c>
      <c r="G15">
        <v>2</v>
      </c>
      <c r="H15">
        <v>2</v>
      </c>
      <c r="I15" t="s">
        <v>21</v>
      </c>
      <c r="J15">
        <v>2148</v>
      </c>
      <c r="K15">
        <v>1</v>
      </c>
      <c r="N15" t="s">
        <v>42</v>
      </c>
      <c r="O15" t="s">
        <v>20</v>
      </c>
      <c r="V15" t="s">
        <v>42</v>
      </c>
      <c r="W15" t="str">
        <f>IF(ISNUMBER(Combined_Data[[#This Row],[Price Cleanup]]), Combined_Data[[#This Row],[Price Cleanup]], "")</f>
        <v/>
      </c>
      <c r="Y15">
        <f>IF(TRIM(Combined_Data[[#This Row],[Cleaned_Price]])="",$X$4,Combined_Data[[#This Row],[Cleaned_Price]])</f>
        <v>500000</v>
      </c>
    </row>
    <row r="16" spans="1:25" x14ac:dyDescent="0.35">
      <c r="A16" t="s">
        <v>69</v>
      </c>
      <c r="B16" t="s">
        <v>70</v>
      </c>
      <c r="C16" t="s">
        <v>42</v>
      </c>
      <c r="D16" t="s">
        <v>71</v>
      </c>
      <c r="E16" t="s">
        <v>72</v>
      </c>
      <c r="F16" t="s">
        <v>31</v>
      </c>
      <c r="G16">
        <v>2</v>
      </c>
      <c r="H16">
        <v>2</v>
      </c>
      <c r="I16" t="s">
        <v>21</v>
      </c>
      <c r="J16">
        <v>2148</v>
      </c>
      <c r="K16">
        <v>1</v>
      </c>
      <c r="N16" t="s">
        <v>42</v>
      </c>
      <c r="O16" t="s">
        <v>20</v>
      </c>
      <c r="V16" t="s">
        <v>42</v>
      </c>
      <c r="W16" t="str">
        <f>IF(ISNUMBER(Combined_Data[[#This Row],[Price Cleanup]]), Combined_Data[[#This Row],[Price Cleanup]], "")</f>
        <v/>
      </c>
      <c r="Y16">
        <f>IF(TRIM(Combined_Data[[#This Row],[Cleaned_Price]])="",$X$4,Combined_Data[[#This Row],[Cleaned_Price]])</f>
        <v>500000</v>
      </c>
    </row>
    <row r="17" spans="1:25" x14ac:dyDescent="0.35">
      <c r="A17" t="s">
        <v>69</v>
      </c>
      <c r="B17" t="s">
        <v>70</v>
      </c>
      <c r="C17" t="s">
        <v>42</v>
      </c>
      <c r="D17" t="s">
        <v>71</v>
      </c>
      <c r="E17" t="s">
        <v>72</v>
      </c>
      <c r="F17" t="s">
        <v>31</v>
      </c>
      <c r="G17">
        <v>1</v>
      </c>
      <c r="H17">
        <v>1</v>
      </c>
      <c r="I17" t="s">
        <v>21</v>
      </c>
      <c r="J17">
        <v>2148</v>
      </c>
      <c r="K17">
        <v>1</v>
      </c>
      <c r="N17" t="s">
        <v>42</v>
      </c>
      <c r="O17" t="s">
        <v>20</v>
      </c>
      <c r="V17" t="s">
        <v>42</v>
      </c>
      <c r="W17" t="str">
        <f>IF(ISNUMBER(Combined_Data[[#This Row],[Price Cleanup]]), Combined_Data[[#This Row],[Price Cleanup]], "")</f>
        <v/>
      </c>
      <c r="Y17">
        <f>IF(TRIM(Combined_Data[[#This Row],[Cleaned_Price]])="",$X$4,Combined_Data[[#This Row],[Cleaned_Price]])</f>
        <v>500000</v>
      </c>
    </row>
    <row r="18" spans="1:25" x14ac:dyDescent="0.35">
      <c r="A18" t="s">
        <v>73</v>
      </c>
      <c r="B18" t="s">
        <v>74</v>
      </c>
      <c r="C18" t="s">
        <v>42</v>
      </c>
      <c r="D18" t="s">
        <v>75</v>
      </c>
      <c r="E18" t="s">
        <v>76</v>
      </c>
      <c r="F18" t="s">
        <v>39</v>
      </c>
      <c r="G18">
        <v>2</v>
      </c>
      <c r="H18">
        <v>2</v>
      </c>
      <c r="I18" t="s">
        <v>21</v>
      </c>
      <c r="J18">
        <v>2148</v>
      </c>
      <c r="K18">
        <v>1</v>
      </c>
      <c r="N18" t="s">
        <v>42</v>
      </c>
      <c r="O18" s="4">
        <v>469000</v>
      </c>
      <c r="V18" t="s">
        <v>42</v>
      </c>
      <c r="W18">
        <f>IF(ISNUMBER(Combined_Data[[#This Row],[Price Cleanup]]), Combined_Data[[#This Row],[Price Cleanup]], "")</f>
        <v>469000</v>
      </c>
      <c r="Y18">
        <f>IF(TRIM(Combined_Data[[#This Row],[Cleaned_Price]])="",$X$4,Combined_Data[[#This Row],[Cleaned_Price]])</f>
        <v>469000</v>
      </c>
    </row>
    <row r="19" spans="1:25" x14ac:dyDescent="0.35">
      <c r="A19" t="s">
        <v>77</v>
      </c>
      <c r="B19" t="s">
        <v>78</v>
      </c>
      <c r="C19" t="s">
        <v>42</v>
      </c>
      <c r="D19" t="s">
        <v>79</v>
      </c>
      <c r="E19" t="s">
        <v>80</v>
      </c>
      <c r="F19" t="s">
        <v>20</v>
      </c>
      <c r="G19">
        <v>2</v>
      </c>
      <c r="H19">
        <v>2</v>
      </c>
      <c r="I19" t="s">
        <v>21</v>
      </c>
      <c r="J19">
        <v>2148</v>
      </c>
      <c r="K19">
        <v>1</v>
      </c>
      <c r="N19" t="s">
        <v>42</v>
      </c>
      <c r="O19" s="4">
        <v>499000</v>
      </c>
      <c r="V19" t="s">
        <v>42</v>
      </c>
      <c r="W19">
        <f>IF(ISNUMBER(Combined_Data[[#This Row],[Price Cleanup]]), Combined_Data[[#This Row],[Price Cleanup]], "")</f>
        <v>499000</v>
      </c>
      <c r="Y19">
        <f>IF(TRIM(Combined_Data[[#This Row],[Cleaned_Price]])="",$X$4,Combined_Data[[#This Row],[Cleaned_Price]])</f>
        <v>499000</v>
      </c>
    </row>
    <row r="20" spans="1:25" x14ac:dyDescent="0.35">
      <c r="A20" t="s">
        <v>81</v>
      </c>
      <c r="B20" t="s">
        <v>82</v>
      </c>
      <c r="C20" t="s">
        <v>42</v>
      </c>
      <c r="D20" t="s">
        <v>83</v>
      </c>
      <c r="E20" t="s">
        <v>84</v>
      </c>
      <c r="F20" t="s">
        <v>20</v>
      </c>
      <c r="G20">
        <v>2</v>
      </c>
      <c r="H20">
        <v>2</v>
      </c>
      <c r="I20" t="s">
        <v>21</v>
      </c>
      <c r="J20">
        <v>2148</v>
      </c>
      <c r="K20">
        <v>1</v>
      </c>
      <c r="N20" t="s">
        <v>42</v>
      </c>
      <c r="O20" t="s">
        <v>20</v>
      </c>
      <c r="V20" t="s">
        <v>42</v>
      </c>
      <c r="W20" t="str">
        <f>IF(ISNUMBER(Combined_Data[[#This Row],[Price Cleanup]]), Combined_Data[[#This Row],[Price Cleanup]], "")</f>
        <v/>
      </c>
      <c r="Y20">
        <f>IF(TRIM(Combined_Data[[#This Row],[Cleaned_Price]])="",$X$4,Combined_Data[[#This Row],[Cleaned_Price]])</f>
        <v>500000</v>
      </c>
    </row>
    <row r="21" spans="1:25" x14ac:dyDescent="0.35">
      <c r="A21" t="s">
        <v>85</v>
      </c>
      <c r="B21" t="s">
        <v>86</v>
      </c>
      <c r="C21" t="s">
        <v>42</v>
      </c>
      <c r="D21" t="s">
        <v>87</v>
      </c>
      <c r="E21" t="s">
        <v>88</v>
      </c>
      <c r="F21" t="s">
        <v>20</v>
      </c>
      <c r="G21">
        <v>2</v>
      </c>
      <c r="H21">
        <v>2</v>
      </c>
      <c r="I21" t="s">
        <v>21</v>
      </c>
      <c r="J21">
        <v>2148</v>
      </c>
      <c r="K21">
        <v>1</v>
      </c>
      <c r="L21" t="s">
        <v>89</v>
      </c>
      <c r="M21" t="s">
        <v>22</v>
      </c>
      <c r="N21" t="s">
        <v>42</v>
      </c>
      <c r="O21" s="4">
        <v>539000</v>
      </c>
      <c r="V21" t="s">
        <v>42</v>
      </c>
      <c r="W21">
        <f>IF(ISNUMBER(Combined_Data[[#This Row],[Price Cleanup]]), Combined_Data[[#This Row],[Price Cleanup]], "")</f>
        <v>539000</v>
      </c>
      <c r="Y21">
        <f>IF(TRIM(Combined_Data[[#This Row],[Cleaned_Price]])="",$X$4,Combined_Data[[#This Row],[Cleaned_Price]])</f>
        <v>539000</v>
      </c>
    </row>
    <row r="22" spans="1:25" x14ac:dyDescent="0.35">
      <c r="A22" t="s">
        <v>94</v>
      </c>
      <c r="B22" t="s">
        <v>95</v>
      </c>
      <c r="C22" t="s">
        <v>36</v>
      </c>
      <c r="D22" t="s">
        <v>96</v>
      </c>
      <c r="E22" t="s">
        <v>97</v>
      </c>
      <c r="F22" t="s">
        <v>20</v>
      </c>
      <c r="G22">
        <v>3</v>
      </c>
      <c r="H22">
        <v>2</v>
      </c>
      <c r="I22" t="s">
        <v>21</v>
      </c>
      <c r="J22">
        <v>2148</v>
      </c>
      <c r="K22">
        <v>1</v>
      </c>
      <c r="N22" t="s">
        <v>36</v>
      </c>
      <c r="O22" s="4">
        <v>600000</v>
      </c>
      <c r="V22" t="s">
        <v>36</v>
      </c>
      <c r="W22">
        <f>IF(ISNUMBER(Combined_Data[[#This Row],[Price Cleanup]]), Combined_Data[[#This Row],[Price Cleanup]], "")</f>
        <v>600000</v>
      </c>
      <c r="Y22">
        <f>IF(TRIM(Combined_Data[[#This Row],[Cleaned_Price]])="",$X$4,Combined_Data[[#This Row],[Cleaned_Price]])</f>
        <v>600000</v>
      </c>
    </row>
    <row r="23" spans="1:25" x14ac:dyDescent="0.35">
      <c r="A23" t="s">
        <v>98</v>
      </c>
      <c r="B23" t="s">
        <v>99</v>
      </c>
      <c r="C23" t="s">
        <v>36</v>
      </c>
      <c r="D23" t="s">
        <v>26</v>
      </c>
      <c r="E23" t="s">
        <v>19</v>
      </c>
      <c r="F23" t="s">
        <v>20</v>
      </c>
      <c r="G23">
        <v>3</v>
      </c>
      <c r="H23">
        <v>3</v>
      </c>
      <c r="I23" t="s">
        <v>21</v>
      </c>
      <c r="J23">
        <v>2148</v>
      </c>
      <c r="K23">
        <v>1</v>
      </c>
      <c r="L23" t="s">
        <v>89</v>
      </c>
      <c r="M23" t="s">
        <v>22</v>
      </c>
      <c r="N23" t="s">
        <v>36</v>
      </c>
      <c r="O23" t="s">
        <v>20</v>
      </c>
      <c r="V23" t="s">
        <v>36</v>
      </c>
      <c r="W23" t="str">
        <f>IF(ISNUMBER(Combined_Data[[#This Row],[Price Cleanup]]), Combined_Data[[#This Row],[Price Cleanup]], "")</f>
        <v/>
      </c>
      <c r="Y23">
        <f>IF(TRIM(Combined_Data[[#This Row],[Cleaned_Price]])="",$X$4,Combined_Data[[#This Row],[Cleaned_Price]])</f>
        <v>500000</v>
      </c>
    </row>
    <row r="24" spans="1:25" x14ac:dyDescent="0.35">
      <c r="A24" t="s">
        <v>100</v>
      </c>
      <c r="B24" t="s">
        <v>101</v>
      </c>
      <c r="C24" t="s">
        <v>36</v>
      </c>
      <c r="D24" t="s">
        <v>102</v>
      </c>
      <c r="E24" t="s">
        <v>103</v>
      </c>
      <c r="F24" t="s">
        <v>20</v>
      </c>
      <c r="G24">
        <v>3</v>
      </c>
      <c r="H24">
        <v>2</v>
      </c>
      <c r="I24" t="s">
        <v>21</v>
      </c>
      <c r="J24">
        <v>2148</v>
      </c>
      <c r="K24">
        <v>2</v>
      </c>
      <c r="N24" t="s">
        <v>36</v>
      </c>
      <c r="O24" s="4">
        <v>770000</v>
      </c>
      <c r="V24" t="s">
        <v>36</v>
      </c>
      <c r="W24">
        <f>IF(ISNUMBER(Combined_Data[[#This Row],[Price Cleanup]]), Combined_Data[[#This Row],[Price Cleanup]], "")</f>
        <v>770000</v>
      </c>
      <c r="Y24">
        <f>IF(TRIM(Combined_Data[[#This Row],[Cleaned_Price]])="",$X$4,Combined_Data[[#This Row],[Cleaned_Price]])</f>
        <v>770000</v>
      </c>
    </row>
    <row r="25" spans="1:25" x14ac:dyDescent="0.35">
      <c r="A25" t="s">
        <v>348</v>
      </c>
      <c r="B25" t="s">
        <v>104</v>
      </c>
      <c r="C25" t="s">
        <v>36</v>
      </c>
      <c r="D25" t="s">
        <v>54</v>
      </c>
      <c r="E25" t="s">
        <v>19</v>
      </c>
      <c r="F25" t="s">
        <v>349</v>
      </c>
      <c r="G25">
        <v>3</v>
      </c>
      <c r="H25">
        <v>3</v>
      </c>
      <c r="I25" t="s">
        <v>21</v>
      </c>
      <c r="J25">
        <v>2148</v>
      </c>
      <c r="K25">
        <v>1</v>
      </c>
      <c r="L25" t="s">
        <v>105</v>
      </c>
      <c r="M25" t="s">
        <v>22</v>
      </c>
      <c r="N25" t="s">
        <v>36</v>
      </c>
      <c r="O25" t="s">
        <v>20</v>
      </c>
      <c r="V25" t="s">
        <v>36</v>
      </c>
      <c r="W25" t="str">
        <f>IF(ISNUMBER(Combined_Data[[#This Row],[Price Cleanup]]), Combined_Data[[#This Row],[Price Cleanup]], "")</f>
        <v/>
      </c>
      <c r="Y25">
        <f>IF(TRIM(Combined_Data[[#This Row],[Cleaned_Price]])="",$X$4,Combined_Data[[#This Row],[Cleaned_Price]])</f>
        <v>500000</v>
      </c>
    </row>
    <row r="26" spans="1:25" x14ac:dyDescent="0.35">
      <c r="A26" t="s">
        <v>106</v>
      </c>
      <c r="B26" t="s">
        <v>107</v>
      </c>
      <c r="C26" t="s">
        <v>36</v>
      </c>
      <c r="D26" t="s">
        <v>108</v>
      </c>
      <c r="E26" t="s">
        <v>76</v>
      </c>
      <c r="F26" t="s">
        <v>39</v>
      </c>
      <c r="G26">
        <v>4</v>
      </c>
      <c r="H26">
        <v>2</v>
      </c>
      <c r="I26" t="s">
        <v>21</v>
      </c>
      <c r="J26">
        <v>2148</v>
      </c>
      <c r="K26">
        <v>1</v>
      </c>
      <c r="N26" t="s">
        <v>36</v>
      </c>
      <c r="O26" s="4">
        <v>810000</v>
      </c>
      <c r="V26" t="s">
        <v>36</v>
      </c>
      <c r="W26">
        <f>IF(ISNUMBER(Combined_Data[[#This Row],[Price Cleanup]]), Combined_Data[[#This Row],[Price Cleanup]], "")</f>
        <v>810000</v>
      </c>
      <c r="Y26">
        <f>IF(TRIM(Combined_Data[[#This Row],[Cleaned_Price]])="",$X$4,Combined_Data[[#This Row],[Cleaned_Price]])</f>
        <v>810000</v>
      </c>
    </row>
    <row r="27" spans="1:25" x14ac:dyDescent="0.35">
      <c r="A27" t="s">
        <v>109</v>
      </c>
      <c r="B27" t="s">
        <v>110</v>
      </c>
      <c r="C27" t="s">
        <v>17</v>
      </c>
      <c r="D27" t="s">
        <v>111</v>
      </c>
      <c r="E27" t="s">
        <v>112</v>
      </c>
      <c r="F27" t="s">
        <v>20</v>
      </c>
      <c r="G27">
        <v>2</v>
      </c>
      <c r="H27">
        <v>1</v>
      </c>
      <c r="I27" t="s">
        <v>21</v>
      </c>
      <c r="J27">
        <v>2148</v>
      </c>
      <c r="K27">
        <v>1</v>
      </c>
      <c r="L27" t="s">
        <v>113</v>
      </c>
      <c r="M27" t="s">
        <v>22</v>
      </c>
      <c r="N27" t="s">
        <v>17</v>
      </c>
      <c r="O27" s="4">
        <v>875000</v>
      </c>
      <c r="V27" t="s">
        <v>17</v>
      </c>
      <c r="W27">
        <f>IF(ISNUMBER(Combined_Data[[#This Row],[Price Cleanup]]), Combined_Data[[#This Row],[Price Cleanup]], "")</f>
        <v>875000</v>
      </c>
      <c r="Y27">
        <f>IF(TRIM(Combined_Data[[#This Row],[Cleaned_Price]])="",$X$4,Combined_Data[[#This Row],[Cleaned_Price]])</f>
        <v>875000</v>
      </c>
    </row>
    <row r="28" spans="1:25" x14ac:dyDescent="0.35">
      <c r="A28" t="s">
        <v>114</v>
      </c>
      <c r="B28" t="s">
        <v>115</v>
      </c>
      <c r="C28" t="s">
        <v>17</v>
      </c>
      <c r="D28" t="s">
        <v>116</v>
      </c>
      <c r="E28" t="s">
        <v>76</v>
      </c>
      <c r="F28" t="s">
        <v>39</v>
      </c>
      <c r="G28">
        <v>3</v>
      </c>
      <c r="H28">
        <v>2</v>
      </c>
      <c r="I28" t="s">
        <v>21</v>
      </c>
      <c r="J28">
        <v>2148</v>
      </c>
      <c r="K28">
        <v>1</v>
      </c>
      <c r="N28" t="s">
        <v>17</v>
      </c>
      <c r="O28" s="4">
        <v>975000</v>
      </c>
      <c r="V28" t="s">
        <v>17</v>
      </c>
      <c r="W28">
        <f>IF(ISNUMBER(Combined_Data[[#This Row],[Price Cleanup]]), Combined_Data[[#This Row],[Price Cleanup]], "")</f>
        <v>975000</v>
      </c>
      <c r="Y28">
        <f>IF(TRIM(Combined_Data[[#This Row],[Cleaned_Price]])="",$X$4,Combined_Data[[#This Row],[Cleaned_Price]])</f>
        <v>975000</v>
      </c>
    </row>
    <row r="29" spans="1:25" x14ac:dyDescent="0.35">
      <c r="A29" t="s">
        <v>117</v>
      </c>
      <c r="B29" t="s">
        <v>118</v>
      </c>
      <c r="C29" t="s">
        <v>17</v>
      </c>
      <c r="D29" t="s">
        <v>119</v>
      </c>
      <c r="E29" t="s">
        <v>120</v>
      </c>
      <c r="F29" t="s">
        <v>31</v>
      </c>
      <c r="G29">
        <v>4</v>
      </c>
      <c r="H29">
        <v>4</v>
      </c>
      <c r="I29" t="s">
        <v>21</v>
      </c>
      <c r="J29">
        <v>2148</v>
      </c>
      <c r="K29">
        <v>2</v>
      </c>
      <c r="N29" t="s">
        <v>17</v>
      </c>
      <c r="O29" s="4">
        <v>1000000</v>
      </c>
      <c r="V29" t="s">
        <v>17</v>
      </c>
      <c r="W29">
        <f>IF(ISNUMBER(Combined_Data[[#This Row],[Price Cleanup]]), Combined_Data[[#This Row],[Price Cleanup]], "")</f>
        <v>1000000</v>
      </c>
      <c r="Y29">
        <f>IF(TRIM(Combined_Data[[#This Row],[Cleaned_Price]])="",$X$4,Combined_Data[[#This Row],[Cleaned_Price]])</f>
        <v>1000000</v>
      </c>
    </row>
    <row r="30" spans="1:25" x14ac:dyDescent="0.35">
      <c r="A30" t="s">
        <v>121</v>
      </c>
      <c r="B30" t="s">
        <v>122</v>
      </c>
      <c r="C30" t="s">
        <v>17</v>
      </c>
      <c r="D30" t="s">
        <v>18</v>
      </c>
      <c r="E30" t="s">
        <v>19</v>
      </c>
      <c r="F30" t="s">
        <v>20</v>
      </c>
      <c r="G30">
        <v>3</v>
      </c>
      <c r="H30">
        <v>2</v>
      </c>
      <c r="I30" t="s">
        <v>21</v>
      </c>
      <c r="J30">
        <v>2148</v>
      </c>
      <c r="K30">
        <v>1</v>
      </c>
      <c r="L30" t="s">
        <v>317</v>
      </c>
      <c r="M30" t="s">
        <v>22</v>
      </c>
      <c r="N30" t="s">
        <v>17</v>
      </c>
      <c r="O30" t="s">
        <v>20</v>
      </c>
      <c r="V30" t="s">
        <v>17</v>
      </c>
      <c r="W30" t="str">
        <f>IF(ISNUMBER(Combined_Data[[#This Row],[Price Cleanup]]), Combined_Data[[#This Row],[Price Cleanup]], "")</f>
        <v/>
      </c>
      <c r="Y30">
        <f>IF(TRIM(Combined_Data[[#This Row],[Cleaned_Price]])="",$X$4,Combined_Data[[#This Row],[Cleaned_Price]])</f>
        <v>500000</v>
      </c>
    </row>
    <row r="31" spans="1:25" x14ac:dyDescent="0.35">
      <c r="A31" t="s">
        <v>123</v>
      </c>
      <c r="B31" t="s">
        <v>124</v>
      </c>
      <c r="C31" t="s">
        <v>17</v>
      </c>
      <c r="D31" t="s">
        <v>125</v>
      </c>
      <c r="E31" t="s">
        <v>19</v>
      </c>
      <c r="F31" t="s">
        <v>31</v>
      </c>
      <c r="G31">
        <v>4</v>
      </c>
      <c r="H31">
        <v>2</v>
      </c>
      <c r="I31" t="s">
        <v>21</v>
      </c>
      <c r="J31">
        <v>2148</v>
      </c>
      <c r="K31">
        <v>1</v>
      </c>
      <c r="L31" t="s">
        <v>89</v>
      </c>
      <c r="M31" t="s">
        <v>22</v>
      </c>
      <c r="N31" t="s">
        <v>17</v>
      </c>
      <c r="O31" t="s">
        <v>20</v>
      </c>
      <c r="V31" t="s">
        <v>17</v>
      </c>
      <c r="W31" t="str">
        <f>IF(ISNUMBER(Combined_Data[[#This Row],[Price Cleanup]]), Combined_Data[[#This Row],[Price Cleanup]], "")</f>
        <v/>
      </c>
      <c r="Y31">
        <f>IF(TRIM(Combined_Data[[#This Row],[Cleaned_Price]])="",$X$4,Combined_Data[[#This Row],[Cleaned_Price]])</f>
        <v>500000</v>
      </c>
    </row>
    <row r="32" spans="1:25" x14ac:dyDescent="0.35">
      <c r="A32" t="s">
        <v>126</v>
      </c>
      <c r="B32" t="s">
        <v>127</v>
      </c>
      <c r="C32" t="s">
        <v>17</v>
      </c>
      <c r="D32" t="s">
        <v>128</v>
      </c>
      <c r="E32" t="s">
        <v>129</v>
      </c>
      <c r="F32" t="s">
        <v>20</v>
      </c>
      <c r="G32">
        <v>4</v>
      </c>
      <c r="H32">
        <v>1</v>
      </c>
      <c r="I32" t="s">
        <v>21</v>
      </c>
      <c r="J32">
        <v>2148</v>
      </c>
      <c r="K32">
        <v>2</v>
      </c>
      <c r="N32" t="s">
        <v>17</v>
      </c>
      <c r="O32" t="s">
        <v>20</v>
      </c>
      <c r="V32" t="s">
        <v>17</v>
      </c>
      <c r="W32" t="str">
        <f>IF(ISNUMBER(Combined_Data[[#This Row],[Price Cleanup]]), Combined_Data[[#This Row],[Price Cleanup]], "")</f>
        <v/>
      </c>
      <c r="Y32">
        <f>IF(TRIM(Combined_Data[[#This Row],[Cleaned_Price]])="",$X$4,Combined_Data[[#This Row],[Cleaned_Price]])</f>
        <v>500000</v>
      </c>
    </row>
    <row r="33" spans="1:25" x14ac:dyDescent="0.35">
      <c r="A33" t="s">
        <v>130</v>
      </c>
      <c r="B33" t="s">
        <v>131</v>
      </c>
      <c r="C33" t="s">
        <v>17</v>
      </c>
      <c r="D33" t="s">
        <v>128</v>
      </c>
      <c r="E33" t="s">
        <v>129</v>
      </c>
      <c r="F33" t="s">
        <v>20</v>
      </c>
      <c r="G33">
        <v>3</v>
      </c>
      <c r="H33">
        <v>1</v>
      </c>
      <c r="I33" t="s">
        <v>21</v>
      </c>
      <c r="J33">
        <v>2148</v>
      </c>
      <c r="K33">
        <v>2</v>
      </c>
      <c r="N33" t="s">
        <v>17</v>
      </c>
      <c r="O33" s="4">
        <v>1150000</v>
      </c>
      <c r="V33" t="s">
        <v>17</v>
      </c>
      <c r="W33">
        <f>IF(ISNUMBER(Combined_Data[[#This Row],[Price Cleanup]]), Combined_Data[[#This Row],[Price Cleanup]], "")</f>
        <v>1150000</v>
      </c>
      <c r="Y33">
        <f>IF(TRIM(Combined_Data[[#This Row],[Cleaned_Price]])="",$X$4,Combined_Data[[#This Row],[Cleaned_Price]])</f>
        <v>1150000</v>
      </c>
    </row>
    <row r="34" spans="1:25" x14ac:dyDescent="0.35">
      <c r="A34" t="s">
        <v>132</v>
      </c>
      <c r="B34" t="s">
        <v>133</v>
      </c>
      <c r="C34" t="s">
        <v>17</v>
      </c>
      <c r="D34" t="s">
        <v>134</v>
      </c>
      <c r="E34" t="s">
        <v>30</v>
      </c>
      <c r="F34" t="s">
        <v>20</v>
      </c>
      <c r="G34">
        <v>4</v>
      </c>
      <c r="H34">
        <v>2</v>
      </c>
      <c r="I34" t="s">
        <v>21</v>
      </c>
      <c r="J34">
        <v>2148</v>
      </c>
      <c r="K34">
        <v>3</v>
      </c>
      <c r="N34" t="s">
        <v>17</v>
      </c>
      <c r="O34" s="4">
        <v>1200000</v>
      </c>
      <c r="V34" t="s">
        <v>17</v>
      </c>
      <c r="W34">
        <f>IF(ISNUMBER(Combined_Data[[#This Row],[Price Cleanup]]), Combined_Data[[#This Row],[Price Cleanup]], "")</f>
        <v>1200000</v>
      </c>
      <c r="Y34">
        <f>IF(TRIM(Combined_Data[[#This Row],[Cleaned_Price]])="",$X$4,Combined_Data[[#This Row],[Cleaned_Price]])</f>
        <v>1200000</v>
      </c>
    </row>
    <row r="35" spans="1:25" x14ac:dyDescent="0.35">
      <c r="A35" t="s">
        <v>135</v>
      </c>
      <c r="B35" t="s">
        <v>136</v>
      </c>
      <c r="C35" t="s">
        <v>17</v>
      </c>
      <c r="D35" t="s">
        <v>137</v>
      </c>
      <c r="E35" t="s">
        <v>129</v>
      </c>
      <c r="F35" t="s">
        <v>20</v>
      </c>
      <c r="G35">
        <v>4</v>
      </c>
      <c r="H35">
        <v>1</v>
      </c>
      <c r="I35" t="s">
        <v>21</v>
      </c>
      <c r="J35">
        <v>2148</v>
      </c>
      <c r="K35">
        <v>2</v>
      </c>
      <c r="L35" t="s">
        <v>138</v>
      </c>
      <c r="M35" t="s">
        <v>22</v>
      </c>
      <c r="N35" t="s">
        <v>17</v>
      </c>
      <c r="O35" s="4">
        <v>1750000</v>
      </c>
      <c r="V35" t="s">
        <v>17</v>
      </c>
      <c r="W35">
        <f>IF(ISNUMBER(Combined_Data[[#This Row],[Price Cleanup]]), Combined_Data[[#This Row],[Price Cleanup]], "")</f>
        <v>1750000</v>
      </c>
      <c r="Y35">
        <f>IF(TRIM(Combined_Data[[#This Row],[Cleaned_Price]])="",$X$4,Combined_Data[[#This Row],[Cleaned_Price]])</f>
        <v>1750000</v>
      </c>
    </row>
    <row r="36" spans="1:25" x14ac:dyDescent="0.35">
      <c r="A36" t="s">
        <v>139</v>
      </c>
      <c r="B36" t="s">
        <v>140</v>
      </c>
      <c r="C36" t="s">
        <v>36</v>
      </c>
      <c r="D36" t="s">
        <v>141</v>
      </c>
      <c r="E36" t="s">
        <v>142</v>
      </c>
      <c r="F36" t="s">
        <v>20</v>
      </c>
      <c r="G36">
        <v>4</v>
      </c>
      <c r="H36">
        <v>3</v>
      </c>
      <c r="I36" t="s">
        <v>21</v>
      </c>
      <c r="J36">
        <v>2148</v>
      </c>
      <c r="N36" t="s">
        <v>36</v>
      </c>
      <c r="O36" t="s">
        <v>139</v>
      </c>
      <c r="V36" t="s">
        <v>36</v>
      </c>
      <c r="W36" t="str">
        <f>IF(ISNUMBER(Combined_Data[[#This Row],[Price Cleanup]]), Combined_Data[[#This Row],[Price Cleanup]], "")</f>
        <v/>
      </c>
      <c r="Y36">
        <f>IF(TRIM(Combined_Data[[#This Row],[Cleaned_Price]])="",$X$4,Combined_Data[[#This Row],[Cleaned_Price]])</f>
        <v>500000</v>
      </c>
    </row>
    <row r="37" spans="1:25" x14ac:dyDescent="0.35">
      <c r="A37" t="s">
        <v>139</v>
      </c>
      <c r="B37" t="s">
        <v>143</v>
      </c>
      <c r="C37" t="s">
        <v>17</v>
      </c>
      <c r="D37" t="s">
        <v>144</v>
      </c>
      <c r="E37" t="s">
        <v>142</v>
      </c>
      <c r="F37" t="s">
        <v>20</v>
      </c>
      <c r="G37">
        <v>3</v>
      </c>
      <c r="H37">
        <v>3</v>
      </c>
      <c r="I37" t="s">
        <v>21</v>
      </c>
      <c r="J37">
        <v>2148</v>
      </c>
      <c r="K37">
        <v>4</v>
      </c>
      <c r="N37" t="s">
        <v>17</v>
      </c>
      <c r="O37" t="s">
        <v>139</v>
      </c>
      <c r="V37" t="s">
        <v>17</v>
      </c>
      <c r="W37" t="str">
        <f>IF(ISNUMBER(Combined_Data[[#This Row],[Price Cleanup]]), Combined_Data[[#This Row],[Price Cleanup]], "")</f>
        <v/>
      </c>
      <c r="Y37">
        <f>IF(TRIM(Combined_Data[[#This Row],[Cleaned_Price]])="",$X$4,Combined_Data[[#This Row],[Cleaned_Price]])</f>
        <v>500000</v>
      </c>
    </row>
    <row r="38" spans="1:25" x14ac:dyDescent="0.35">
      <c r="A38" t="s">
        <v>145</v>
      </c>
      <c r="B38" t="s">
        <v>70</v>
      </c>
      <c r="C38" t="s">
        <v>17</v>
      </c>
      <c r="D38" t="s">
        <v>146</v>
      </c>
      <c r="E38" t="s">
        <v>72</v>
      </c>
      <c r="F38" t="s">
        <v>20</v>
      </c>
      <c r="G38">
        <v>6</v>
      </c>
      <c r="H38">
        <v>2</v>
      </c>
      <c r="I38" t="s">
        <v>21</v>
      </c>
      <c r="J38">
        <v>2148</v>
      </c>
      <c r="K38">
        <v>3</v>
      </c>
      <c r="N38" t="s">
        <v>17</v>
      </c>
      <c r="O38" t="s">
        <v>145</v>
      </c>
      <c r="V38" t="s">
        <v>17</v>
      </c>
      <c r="W38" t="str">
        <f>IF(ISNUMBER(Combined_Data[[#This Row],[Price Cleanup]]), Combined_Data[[#This Row],[Price Cleanup]], "")</f>
        <v/>
      </c>
      <c r="Y38">
        <f>IF(TRIM(Combined_Data[[#This Row],[Cleaned_Price]])="",$X$4,Combined_Data[[#This Row],[Cleaned_Price]])</f>
        <v>500000</v>
      </c>
    </row>
    <row r="39" spans="1:25" x14ac:dyDescent="0.35">
      <c r="A39" t="s">
        <v>147</v>
      </c>
      <c r="B39" t="s">
        <v>148</v>
      </c>
      <c r="C39" t="s">
        <v>17</v>
      </c>
      <c r="D39" t="s">
        <v>29</v>
      </c>
      <c r="E39" t="s">
        <v>30</v>
      </c>
      <c r="F39" t="s">
        <v>39</v>
      </c>
      <c r="G39">
        <v>2</v>
      </c>
      <c r="H39">
        <v>1</v>
      </c>
      <c r="I39" t="s">
        <v>21</v>
      </c>
      <c r="J39">
        <v>2148</v>
      </c>
      <c r="K39">
        <v>1</v>
      </c>
      <c r="N39" t="s">
        <v>17</v>
      </c>
      <c r="O39" t="s">
        <v>147</v>
      </c>
      <c r="V39" t="s">
        <v>17</v>
      </c>
      <c r="W39" t="str">
        <f>IF(ISNUMBER(Combined_Data[[#This Row],[Price Cleanup]]), Combined_Data[[#This Row],[Price Cleanup]], "")</f>
        <v/>
      </c>
      <c r="Y39">
        <f>IF(TRIM(Combined_Data[[#This Row],[Cleaned_Price]])="",$X$4,Combined_Data[[#This Row],[Cleaned_Price]])</f>
        <v>500000</v>
      </c>
    </row>
    <row r="40" spans="1:25" x14ac:dyDescent="0.35">
      <c r="A40" t="s">
        <v>149</v>
      </c>
      <c r="B40" t="s">
        <v>150</v>
      </c>
      <c r="C40" t="s">
        <v>42</v>
      </c>
      <c r="D40" t="s">
        <v>151</v>
      </c>
      <c r="E40" t="s">
        <v>76</v>
      </c>
      <c r="F40" t="s">
        <v>20</v>
      </c>
      <c r="G40">
        <v>2</v>
      </c>
      <c r="H40">
        <v>1</v>
      </c>
      <c r="I40" t="s">
        <v>21</v>
      </c>
      <c r="J40">
        <v>2148</v>
      </c>
      <c r="K40">
        <v>1</v>
      </c>
      <c r="L40" t="s">
        <v>152</v>
      </c>
      <c r="M40" t="s">
        <v>22</v>
      </c>
      <c r="N40" t="s">
        <v>42</v>
      </c>
      <c r="O40" t="s">
        <v>149</v>
      </c>
      <c r="V40" t="s">
        <v>42</v>
      </c>
      <c r="W40" t="str">
        <f>IF(ISNUMBER(Combined_Data[[#This Row],[Price Cleanup]]), Combined_Data[[#This Row],[Price Cleanup]], "")</f>
        <v/>
      </c>
      <c r="Y40">
        <f>IF(TRIM(Combined_Data[[#This Row],[Cleaned_Price]])="",$X$4,Combined_Data[[#This Row],[Cleaned_Price]])</f>
        <v>500000</v>
      </c>
    </row>
    <row r="41" spans="1:25" x14ac:dyDescent="0.35">
      <c r="A41" t="s">
        <v>153</v>
      </c>
      <c r="B41" t="s">
        <v>154</v>
      </c>
      <c r="C41" t="s">
        <v>17</v>
      </c>
      <c r="D41" t="s">
        <v>155</v>
      </c>
      <c r="E41" t="s">
        <v>156</v>
      </c>
      <c r="F41" t="s">
        <v>39</v>
      </c>
      <c r="G41">
        <v>7</v>
      </c>
      <c r="H41">
        <v>4</v>
      </c>
      <c r="I41" t="s">
        <v>21</v>
      </c>
      <c r="J41">
        <v>2148</v>
      </c>
      <c r="K41">
        <v>4</v>
      </c>
      <c r="N41" t="s">
        <v>17</v>
      </c>
      <c r="O41" t="s">
        <v>20</v>
      </c>
      <c r="V41" t="s">
        <v>17</v>
      </c>
      <c r="W41" t="str">
        <f>IF(ISNUMBER(Combined_Data[[#This Row],[Price Cleanup]]), Combined_Data[[#This Row],[Price Cleanup]], "")</f>
        <v/>
      </c>
      <c r="Y41">
        <f>IF(TRIM(Combined_Data[[#This Row],[Cleaned_Price]])="",$X$4,Combined_Data[[#This Row],[Cleaned_Price]])</f>
        <v>500000</v>
      </c>
    </row>
    <row r="42" spans="1:25" x14ac:dyDescent="0.35">
      <c r="A42" t="s">
        <v>157</v>
      </c>
      <c r="B42" t="s">
        <v>158</v>
      </c>
      <c r="C42" t="s">
        <v>42</v>
      </c>
      <c r="D42" t="s">
        <v>159</v>
      </c>
      <c r="E42" t="s">
        <v>160</v>
      </c>
      <c r="F42" t="s">
        <v>39</v>
      </c>
      <c r="G42">
        <v>1</v>
      </c>
      <c r="H42">
        <v>1</v>
      </c>
      <c r="I42" t="s">
        <v>21</v>
      </c>
      <c r="J42">
        <v>2148</v>
      </c>
      <c r="K42">
        <v>1</v>
      </c>
      <c r="N42" t="s">
        <v>42</v>
      </c>
      <c r="O42" t="s">
        <v>157</v>
      </c>
      <c r="V42" t="s">
        <v>42</v>
      </c>
      <c r="W42" t="str">
        <f>IF(ISNUMBER(Combined_Data[[#This Row],[Price Cleanup]]), Combined_Data[[#This Row],[Price Cleanup]], "")</f>
        <v/>
      </c>
      <c r="Y42">
        <f>IF(TRIM(Combined_Data[[#This Row],[Cleaned_Price]])="",$X$4,Combined_Data[[#This Row],[Cleaned_Price]])</f>
        <v>500000</v>
      </c>
    </row>
    <row r="43" spans="1:25" x14ac:dyDescent="0.35">
      <c r="A43" t="s">
        <v>161</v>
      </c>
      <c r="B43" t="s">
        <v>162</v>
      </c>
      <c r="C43" t="s">
        <v>42</v>
      </c>
      <c r="D43" t="s">
        <v>163</v>
      </c>
      <c r="E43" t="s">
        <v>164</v>
      </c>
      <c r="F43" t="s">
        <v>20</v>
      </c>
      <c r="G43">
        <v>2</v>
      </c>
      <c r="H43">
        <v>1</v>
      </c>
      <c r="I43" t="s">
        <v>21</v>
      </c>
      <c r="J43">
        <v>2148</v>
      </c>
      <c r="K43">
        <v>1</v>
      </c>
      <c r="N43" t="s">
        <v>42</v>
      </c>
      <c r="O43" t="s">
        <v>161</v>
      </c>
      <c r="V43" t="s">
        <v>42</v>
      </c>
      <c r="W43" t="str">
        <f>IF(ISNUMBER(Combined_Data[[#This Row],[Price Cleanup]]), Combined_Data[[#This Row],[Price Cleanup]], "")</f>
        <v/>
      </c>
      <c r="Y43">
        <f>IF(TRIM(Combined_Data[[#This Row],[Cleaned_Price]])="",$X$4,Combined_Data[[#This Row],[Cleaned_Price]])</f>
        <v>500000</v>
      </c>
    </row>
    <row r="44" spans="1:25" x14ac:dyDescent="0.35">
      <c r="A44" t="s">
        <v>139</v>
      </c>
      <c r="B44" t="s">
        <v>165</v>
      </c>
      <c r="C44" t="s">
        <v>17</v>
      </c>
      <c r="D44" t="s">
        <v>166</v>
      </c>
      <c r="E44" t="s">
        <v>167</v>
      </c>
      <c r="F44" t="s">
        <v>20</v>
      </c>
      <c r="G44">
        <v>6</v>
      </c>
      <c r="H44">
        <v>2</v>
      </c>
      <c r="I44" t="s">
        <v>21</v>
      </c>
      <c r="J44">
        <v>2148</v>
      </c>
      <c r="K44">
        <v>1</v>
      </c>
      <c r="L44" t="s">
        <v>353</v>
      </c>
      <c r="M44" t="s">
        <v>22</v>
      </c>
      <c r="N44" t="s">
        <v>17</v>
      </c>
      <c r="O44" t="s">
        <v>139</v>
      </c>
      <c r="V44" t="s">
        <v>17</v>
      </c>
      <c r="W44" t="str">
        <f>IF(ISNUMBER(Combined_Data[[#This Row],[Price Cleanup]]), Combined_Data[[#This Row],[Price Cleanup]], "")</f>
        <v/>
      </c>
      <c r="Y44">
        <f>IF(TRIM(Combined_Data[[#This Row],[Cleaned_Price]])="",$X$4,Combined_Data[[#This Row],[Cleaned_Price]])</f>
        <v>500000</v>
      </c>
    </row>
    <row r="45" spans="1:25" x14ac:dyDescent="0.35">
      <c r="A45" t="s">
        <v>174</v>
      </c>
      <c r="B45" t="s">
        <v>91</v>
      </c>
      <c r="C45" t="s">
        <v>61</v>
      </c>
      <c r="D45" t="s">
        <v>92</v>
      </c>
      <c r="E45" t="s">
        <v>93</v>
      </c>
      <c r="F45" t="s">
        <v>39</v>
      </c>
      <c r="G45">
        <v>2</v>
      </c>
      <c r="H45">
        <v>1</v>
      </c>
      <c r="I45" t="s">
        <v>21</v>
      </c>
      <c r="J45">
        <v>2148</v>
      </c>
      <c r="K45">
        <v>1</v>
      </c>
      <c r="N45" t="s">
        <v>42</v>
      </c>
      <c r="O45" t="s">
        <v>174</v>
      </c>
      <c r="V45" t="s">
        <v>42</v>
      </c>
      <c r="W45" t="str">
        <f>IF(ISNUMBER(Combined_Data[[#This Row],[Price Cleanup]]), Combined_Data[[#This Row],[Price Cleanup]], "")</f>
        <v/>
      </c>
      <c r="Y45">
        <f>IF(TRIM(Combined_Data[[#This Row],[Cleaned_Price]])="",$X$4,Combined_Data[[#This Row],[Cleaned_Price]])</f>
        <v>500000</v>
      </c>
    </row>
    <row r="46" spans="1:25" x14ac:dyDescent="0.35">
      <c r="A46" t="s">
        <v>168</v>
      </c>
      <c r="B46" t="s">
        <v>169</v>
      </c>
      <c r="C46" t="s">
        <v>17</v>
      </c>
      <c r="D46" t="s">
        <v>170</v>
      </c>
      <c r="E46" t="s">
        <v>76</v>
      </c>
      <c r="F46" t="s">
        <v>39</v>
      </c>
      <c r="G46">
        <v>3</v>
      </c>
      <c r="H46">
        <v>1</v>
      </c>
      <c r="I46" t="s">
        <v>21</v>
      </c>
      <c r="J46">
        <v>2148</v>
      </c>
      <c r="K46">
        <v>1</v>
      </c>
      <c r="N46" t="s">
        <v>17</v>
      </c>
      <c r="O46" t="s">
        <v>168</v>
      </c>
      <c r="V46" t="s">
        <v>17</v>
      </c>
      <c r="W46" t="str">
        <f>IF(ISNUMBER(Combined_Data[[#This Row],[Price Cleanup]]), Combined_Data[[#This Row],[Price Cleanup]], "")</f>
        <v/>
      </c>
      <c r="Y46">
        <f>IF(TRIM(Combined_Data[[#This Row],[Cleaned_Price]])="",$X$4,Combined_Data[[#This Row],[Cleaned_Price]])</f>
        <v>500000</v>
      </c>
    </row>
    <row r="47" spans="1:25" x14ac:dyDescent="0.35">
      <c r="A47" t="s">
        <v>147</v>
      </c>
      <c r="B47" t="s">
        <v>171</v>
      </c>
      <c r="C47" t="s">
        <v>17</v>
      </c>
      <c r="D47" t="s">
        <v>33</v>
      </c>
      <c r="E47" t="s">
        <v>30</v>
      </c>
      <c r="F47" t="s">
        <v>20</v>
      </c>
      <c r="G47">
        <v>5</v>
      </c>
      <c r="H47">
        <v>2</v>
      </c>
      <c r="I47" t="s">
        <v>21</v>
      </c>
      <c r="J47">
        <v>2148</v>
      </c>
      <c r="K47">
        <v>3</v>
      </c>
      <c r="L47" t="s">
        <v>105</v>
      </c>
      <c r="M47" t="s">
        <v>22</v>
      </c>
      <c r="N47" t="s">
        <v>17</v>
      </c>
      <c r="O47" t="s">
        <v>147</v>
      </c>
      <c r="V47" t="s">
        <v>17</v>
      </c>
      <c r="W47" t="str">
        <f>IF(ISNUMBER(Combined_Data[[#This Row],[Price Cleanup]]), Combined_Data[[#This Row],[Price Cleanup]], "")</f>
        <v/>
      </c>
      <c r="Y47">
        <f>IF(TRIM(Combined_Data[[#This Row],[Cleaned_Price]])="",$X$4,Combined_Data[[#This Row],[Cleaned_Price]])</f>
        <v>500000</v>
      </c>
    </row>
    <row r="48" spans="1:25" x14ac:dyDescent="0.35">
      <c r="A48" t="s">
        <v>149</v>
      </c>
      <c r="B48" t="s">
        <v>172</v>
      </c>
      <c r="C48" t="s">
        <v>42</v>
      </c>
      <c r="D48" t="s">
        <v>173</v>
      </c>
      <c r="E48" t="s">
        <v>76</v>
      </c>
      <c r="F48" t="s">
        <v>20</v>
      </c>
      <c r="G48">
        <v>2</v>
      </c>
      <c r="H48">
        <v>2</v>
      </c>
      <c r="I48" t="s">
        <v>21</v>
      </c>
      <c r="J48">
        <v>2148</v>
      </c>
      <c r="K48">
        <v>1</v>
      </c>
      <c r="N48" t="s">
        <v>42</v>
      </c>
      <c r="O48" t="s">
        <v>149</v>
      </c>
      <c r="V48" t="s">
        <v>42</v>
      </c>
      <c r="W48" t="str">
        <f>IF(ISNUMBER(Combined_Data[[#This Row],[Price Cleanup]]), Combined_Data[[#This Row],[Price Cleanup]], "")</f>
        <v/>
      </c>
      <c r="Y48">
        <f>IF(TRIM(Combined_Data[[#This Row],[Cleaned_Price]])="",$X$4,Combined_Data[[#This Row],[Cleaned_Price]])</f>
        <v>500000</v>
      </c>
    </row>
    <row r="49" spans="1:25" x14ac:dyDescent="0.35">
      <c r="A49" t="s">
        <v>174</v>
      </c>
      <c r="B49" t="s">
        <v>175</v>
      </c>
      <c r="C49" t="s">
        <v>42</v>
      </c>
      <c r="D49" t="s">
        <v>176</v>
      </c>
      <c r="E49" t="s">
        <v>177</v>
      </c>
      <c r="F49" t="s">
        <v>39</v>
      </c>
      <c r="G49">
        <v>2</v>
      </c>
      <c r="H49">
        <v>2</v>
      </c>
      <c r="I49" t="s">
        <v>21</v>
      </c>
      <c r="J49">
        <v>2148</v>
      </c>
      <c r="K49">
        <v>1</v>
      </c>
      <c r="N49" t="s">
        <v>42</v>
      </c>
      <c r="O49" t="s">
        <v>174</v>
      </c>
      <c r="V49" t="s">
        <v>42</v>
      </c>
      <c r="W49" t="str">
        <f>IF(ISNUMBER(Combined_Data[[#This Row],[Price Cleanup]]), Combined_Data[[#This Row],[Price Cleanup]], "")</f>
        <v/>
      </c>
      <c r="Y49">
        <f>IF(TRIM(Combined_Data[[#This Row],[Cleaned_Price]])="",$X$4,Combined_Data[[#This Row],[Cleaned_Price]])</f>
        <v>500000</v>
      </c>
    </row>
    <row r="50" spans="1:25" x14ac:dyDescent="0.35">
      <c r="A50" t="s">
        <v>178</v>
      </c>
      <c r="B50" t="s">
        <v>179</v>
      </c>
      <c r="C50" t="s">
        <v>42</v>
      </c>
      <c r="D50" t="s">
        <v>173</v>
      </c>
      <c r="E50" t="s">
        <v>76</v>
      </c>
      <c r="F50" t="s">
        <v>20</v>
      </c>
      <c r="G50">
        <v>2</v>
      </c>
      <c r="H50">
        <v>2</v>
      </c>
      <c r="I50" t="s">
        <v>21</v>
      </c>
      <c r="J50">
        <v>2148</v>
      </c>
      <c r="K50">
        <v>1</v>
      </c>
      <c r="N50" t="s">
        <v>42</v>
      </c>
      <c r="O50" t="s">
        <v>178</v>
      </c>
      <c r="V50" t="s">
        <v>42</v>
      </c>
      <c r="W50" t="str">
        <f>IF(ISNUMBER(Combined_Data[[#This Row],[Price Cleanup]]), Combined_Data[[#This Row],[Price Cleanup]], "")</f>
        <v/>
      </c>
      <c r="Y50">
        <f>IF(TRIM(Combined_Data[[#This Row],[Cleaned_Price]])="",$X$4,Combined_Data[[#This Row],[Cleaned_Price]])</f>
        <v>500000</v>
      </c>
    </row>
    <row r="51" spans="1:25" x14ac:dyDescent="0.35">
      <c r="A51" t="s">
        <v>180</v>
      </c>
      <c r="B51" t="s">
        <v>181</v>
      </c>
      <c r="C51" t="s">
        <v>17</v>
      </c>
      <c r="D51" t="s">
        <v>166</v>
      </c>
      <c r="E51" t="s">
        <v>167</v>
      </c>
      <c r="F51" t="s">
        <v>20</v>
      </c>
      <c r="G51">
        <v>3</v>
      </c>
      <c r="H51">
        <v>1</v>
      </c>
      <c r="I51" t="s">
        <v>21</v>
      </c>
      <c r="J51">
        <v>2148</v>
      </c>
      <c r="K51">
        <v>1</v>
      </c>
      <c r="L51" t="s">
        <v>105</v>
      </c>
      <c r="M51" t="s">
        <v>22</v>
      </c>
      <c r="N51" t="s">
        <v>17</v>
      </c>
      <c r="O51" t="s">
        <v>180</v>
      </c>
      <c r="V51" t="s">
        <v>17</v>
      </c>
      <c r="W51" t="str">
        <f>IF(ISNUMBER(Combined_Data[[#This Row],[Price Cleanup]]), Combined_Data[[#This Row],[Price Cleanup]], "")</f>
        <v/>
      </c>
      <c r="Y51">
        <f>IF(TRIM(Combined_Data[[#This Row],[Cleaned_Price]])="",$X$4,Combined_Data[[#This Row],[Cleaned_Price]])</f>
        <v>500000</v>
      </c>
    </row>
    <row r="52" spans="1:25" x14ac:dyDescent="0.35">
      <c r="A52" t="s">
        <v>15</v>
      </c>
      <c r="B52" t="s">
        <v>184</v>
      </c>
      <c r="C52" t="s">
        <v>17</v>
      </c>
      <c r="D52" t="s">
        <v>185</v>
      </c>
      <c r="E52" t="s">
        <v>186</v>
      </c>
      <c r="F52" t="s">
        <v>20</v>
      </c>
      <c r="G52">
        <v>3</v>
      </c>
      <c r="H52">
        <v>1</v>
      </c>
      <c r="I52" t="s">
        <v>187</v>
      </c>
      <c r="J52">
        <v>2144</v>
      </c>
      <c r="K52">
        <v>3</v>
      </c>
      <c r="L52" t="s">
        <v>189</v>
      </c>
      <c r="M52" t="s">
        <v>22</v>
      </c>
      <c r="N52" t="s">
        <v>17</v>
      </c>
      <c r="O52" t="s">
        <v>23</v>
      </c>
      <c r="P52" t="s">
        <v>188</v>
      </c>
      <c r="V52" t="s">
        <v>17</v>
      </c>
      <c r="W52" t="str">
        <f>IF(ISNUMBER(Combined_Data[[#This Row],[Price Cleanup]]), Combined_Data[[#This Row],[Price Cleanup]], "")</f>
        <v/>
      </c>
      <c r="Y52">
        <f>IF(TRIM(Combined_Data[[#This Row],[Cleaned_Price]])="",$X$4,Combined_Data[[#This Row],[Cleaned_Price]])</f>
        <v>500000</v>
      </c>
    </row>
    <row r="53" spans="1:25" x14ac:dyDescent="0.35">
      <c r="A53" t="s">
        <v>15</v>
      </c>
      <c r="B53" t="s">
        <v>190</v>
      </c>
      <c r="C53" t="s">
        <v>17</v>
      </c>
      <c r="D53" t="s">
        <v>191</v>
      </c>
      <c r="E53" t="s">
        <v>192</v>
      </c>
      <c r="F53" t="s">
        <v>20</v>
      </c>
      <c r="G53">
        <v>3</v>
      </c>
      <c r="H53">
        <v>2</v>
      </c>
      <c r="I53" t="s">
        <v>187</v>
      </c>
      <c r="J53">
        <v>2144</v>
      </c>
      <c r="K53">
        <v>4</v>
      </c>
      <c r="L53" t="s">
        <v>43</v>
      </c>
      <c r="M53" t="s">
        <v>22</v>
      </c>
      <c r="N53" t="s">
        <v>17</v>
      </c>
      <c r="O53" t="s">
        <v>23</v>
      </c>
      <c r="P53" t="s">
        <v>188</v>
      </c>
      <c r="V53" t="s">
        <v>17</v>
      </c>
      <c r="W53" t="str">
        <f>IF(ISNUMBER(Combined_Data[[#This Row],[Price Cleanup]]), Combined_Data[[#This Row],[Price Cleanup]], "")</f>
        <v/>
      </c>
      <c r="Y53">
        <f>IF(TRIM(Combined_Data[[#This Row],[Cleaned_Price]])="",$X$4,Combined_Data[[#This Row],[Cleaned_Price]])</f>
        <v>500000</v>
      </c>
    </row>
    <row r="54" spans="1:25" x14ac:dyDescent="0.35">
      <c r="A54" t="s">
        <v>15</v>
      </c>
      <c r="B54" t="s">
        <v>193</v>
      </c>
      <c r="C54" t="s">
        <v>17</v>
      </c>
      <c r="D54" t="s">
        <v>185</v>
      </c>
      <c r="E54" t="s">
        <v>186</v>
      </c>
      <c r="F54" t="s">
        <v>20</v>
      </c>
      <c r="G54">
        <v>4</v>
      </c>
      <c r="H54">
        <v>2</v>
      </c>
      <c r="I54" t="s">
        <v>187</v>
      </c>
      <c r="J54">
        <v>2144</v>
      </c>
      <c r="K54">
        <v>2</v>
      </c>
      <c r="L54" t="s">
        <v>194</v>
      </c>
      <c r="M54" t="s">
        <v>22</v>
      </c>
      <c r="N54" t="s">
        <v>17</v>
      </c>
      <c r="O54" t="s">
        <v>23</v>
      </c>
      <c r="P54" t="s">
        <v>188</v>
      </c>
      <c r="V54" t="s">
        <v>17</v>
      </c>
      <c r="W54" t="str">
        <f>IF(ISNUMBER(Combined_Data[[#This Row],[Price Cleanup]]), Combined_Data[[#This Row],[Price Cleanup]], "")</f>
        <v/>
      </c>
      <c r="Y54">
        <f>IF(TRIM(Combined_Data[[#This Row],[Cleaned_Price]])="",$X$4,Combined_Data[[#This Row],[Cleaned_Price]])</f>
        <v>500000</v>
      </c>
    </row>
    <row r="55" spans="1:25" x14ac:dyDescent="0.35">
      <c r="A55" t="s">
        <v>24</v>
      </c>
      <c r="B55" t="s">
        <v>195</v>
      </c>
      <c r="C55" t="s">
        <v>17</v>
      </c>
      <c r="D55" t="s">
        <v>185</v>
      </c>
      <c r="E55" t="s">
        <v>186</v>
      </c>
      <c r="F55" t="s">
        <v>20</v>
      </c>
      <c r="G55">
        <v>5</v>
      </c>
      <c r="H55">
        <v>4</v>
      </c>
      <c r="I55" t="s">
        <v>187</v>
      </c>
      <c r="J55">
        <v>2144</v>
      </c>
      <c r="K55">
        <v>2</v>
      </c>
      <c r="L55" t="s">
        <v>43</v>
      </c>
      <c r="M55" t="s">
        <v>22</v>
      </c>
      <c r="N55" t="s">
        <v>17</v>
      </c>
      <c r="O55" t="s">
        <v>23</v>
      </c>
      <c r="P55" t="s">
        <v>188</v>
      </c>
      <c r="V55" t="s">
        <v>17</v>
      </c>
      <c r="W55" t="str">
        <f>IF(ISNUMBER(Combined_Data[[#This Row],[Price Cleanup]]), Combined_Data[[#This Row],[Price Cleanup]], "")</f>
        <v/>
      </c>
      <c r="Y55">
        <f>IF(TRIM(Combined_Data[[#This Row],[Cleaned_Price]])="",$X$4,Combined_Data[[#This Row],[Cleaned_Price]])</f>
        <v>500000</v>
      </c>
    </row>
    <row r="56" spans="1:25" x14ac:dyDescent="0.35">
      <c r="A56" t="s">
        <v>196</v>
      </c>
      <c r="B56" t="s">
        <v>555</v>
      </c>
      <c r="C56" t="s">
        <v>42</v>
      </c>
      <c r="D56" t="s">
        <v>248</v>
      </c>
      <c r="E56" t="s">
        <v>249</v>
      </c>
      <c r="F56" t="s">
        <v>31</v>
      </c>
      <c r="G56">
        <v>2</v>
      </c>
      <c r="H56">
        <v>1</v>
      </c>
      <c r="I56" t="s">
        <v>187</v>
      </c>
      <c r="J56">
        <v>2144</v>
      </c>
      <c r="K56">
        <v>1</v>
      </c>
      <c r="L56" t="s">
        <v>556</v>
      </c>
      <c r="M56" t="s">
        <v>22</v>
      </c>
      <c r="N56" t="s">
        <v>42</v>
      </c>
      <c r="O56" t="s">
        <v>23</v>
      </c>
      <c r="P56" t="s">
        <v>188</v>
      </c>
      <c r="V56" t="s">
        <v>42</v>
      </c>
      <c r="W56" t="str">
        <f>IF(ISNUMBER(Combined_Data[[#This Row],[Price Cleanup]]), Combined_Data[[#This Row],[Price Cleanup]], "")</f>
        <v/>
      </c>
      <c r="Y56">
        <f>IF(TRIM(Combined_Data[[#This Row],[Cleaned_Price]])="",$X$4,Combined_Data[[#This Row],[Cleaned_Price]])</f>
        <v>500000</v>
      </c>
    </row>
    <row r="57" spans="1:25" x14ac:dyDescent="0.35">
      <c r="A57" t="s">
        <v>196</v>
      </c>
      <c r="B57" t="s">
        <v>197</v>
      </c>
      <c r="C57" t="s">
        <v>36</v>
      </c>
      <c r="D57" t="s">
        <v>198</v>
      </c>
      <c r="E57" t="s">
        <v>199</v>
      </c>
      <c r="F57" t="s">
        <v>20</v>
      </c>
      <c r="G57">
        <v>3</v>
      </c>
      <c r="H57">
        <v>3</v>
      </c>
      <c r="I57" t="s">
        <v>187</v>
      </c>
      <c r="J57">
        <v>2144</v>
      </c>
      <c r="K57">
        <v>2</v>
      </c>
      <c r="L57" t="s">
        <v>557</v>
      </c>
      <c r="M57" t="s">
        <v>22</v>
      </c>
      <c r="N57" t="s">
        <v>36</v>
      </c>
      <c r="O57" t="s">
        <v>23</v>
      </c>
      <c r="P57" t="s">
        <v>188</v>
      </c>
      <c r="V57" t="s">
        <v>36</v>
      </c>
      <c r="W57" t="str">
        <f>IF(ISNUMBER(Combined_Data[[#This Row],[Price Cleanup]]), Combined_Data[[#This Row],[Price Cleanup]], "")</f>
        <v/>
      </c>
      <c r="Y57">
        <f>IF(TRIM(Combined_Data[[#This Row],[Cleaned_Price]])="",$X$4,Combined_Data[[#This Row],[Cleaned_Price]])</f>
        <v>500000</v>
      </c>
    </row>
    <row r="58" spans="1:25" x14ac:dyDescent="0.35">
      <c r="A58" t="s">
        <v>200</v>
      </c>
      <c r="B58" t="s">
        <v>201</v>
      </c>
      <c r="C58" t="s">
        <v>202</v>
      </c>
      <c r="D58" t="s">
        <v>203</v>
      </c>
      <c r="E58" t="s">
        <v>204</v>
      </c>
      <c r="F58" t="s">
        <v>20</v>
      </c>
      <c r="G58">
        <v>1</v>
      </c>
      <c r="H58">
        <v>1</v>
      </c>
      <c r="I58" t="s">
        <v>187</v>
      </c>
      <c r="J58">
        <v>2144</v>
      </c>
      <c r="K58">
        <v>1</v>
      </c>
      <c r="N58" t="s">
        <v>202</v>
      </c>
      <c r="O58" s="4">
        <v>250000</v>
      </c>
      <c r="P58" t="s">
        <v>188</v>
      </c>
      <c r="V58" t="s">
        <v>202</v>
      </c>
      <c r="W58">
        <f>IF(ISNUMBER(Combined_Data[[#This Row],[Price Cleanup]]), Combined_Data[[#This Row],[Price Cleanup]], "")</f>
        <v>250000</v>
      </c>
      <c r="Y58">
        <f>IF(TRIM(Combined_Data[[#This Row],[Cleaned_Price]])="",$X$4,Combined_Data[[#This Row],[Cleaned_Price]])</f>
        <v>250000</v>
      </c>
    </row>
    <row r="59" spans="1:25" x14ac:dyDescent="0.35">
      <c r="A59" t="s">
        <v>206</v>
      </c>
      <c r="B59" t="s">
        <v>207</v>
      </c>
      <c r="C59" t="s">
        <v>42</v>
      </c>
      <c r="D59" t="s">
        <v>208</v>
      </c>
      <c r="E59" t="s">
        <v>209</v>
      </c>
      <c r="F59" t="s">
        <v>20</v>
      </c>
      <c r="G59">
        <v>1</v>
      </c>
      <c r="H59">
        <v>1</v>
      </c>
      <c r="I59" t="s">
        <v>187</v>
      </c>
      <c r="J59">
        <v>2144</v>
      </c>
      <c r="N59" t="s">
        <v>42</v>
      </c>
      <c r="O59" s="4">
        <v>259000</v>
      </c>
      <c r="P59" t="s">
        <v>188</v>
      </c>
      <c r="V59" t="s">
        <v>42</v>
      </c>
      <c r="W59">
        <f>IF(ISNUMBER(Combined_Data[[#This Row],[Price Cleanup]]), Combined_Data[[#This Row],[Price Cleanup]], "")</f>
        <v>259000</v>
      </c>
      <c r="Y59">
        <f>IF(TRIM(Combined_Data[[#This Row],[Cleaned_Price]])="",$X$4,Combined_Data[[#This Row],[Cleaned_Price]])</f>
        <v>259000</v>
      </c>
    </row>
    <row r="60" spans="1:25" x14ac:dyDescent="0.35">
      <c r="A60" t="s">
        <v>210</v>
      </c>
      <c r="B60" t="s">
        <v>211</v>
      </c>
      <c r="C60" t="s">
        <v>42</v>
      </c>
      <c r="D60" t="s">
        <v>212</v>
      </c>
      <c r="E60" t="s">
        <v>213</v>
      </c>
      <c r="F60" t="s">
        <v>20</v>
      </c>
      <c r="G60">
        <v>1</v>
      </c>
      <c r="H60">
        <v>1</v>
      </c>
      <c r="I60" t="s">
        <v>187</v>
      </c>
      <c r="J60">
        <v>2144</v>
      </c>
      <c r="N60" t="s">
        <v>42</v>
      </c>
      <c r="O60" s="4">
        <v>315000</v>
      </c>
      <c r="P60" t="s">
        <v>188</v>
      </c>
      <c r="V60" t="s">
        <v>42</v>
      </c>
      <c r="W60">
        <f>IF(ISNUMBER(Combined_Data[[#This Row],[Price Cleanup]]), Combined_Data[[#This Row],[Price Cleanup]], "")</f>
        <v>315000</v>
      </c>
      <c r="Y60">
        <f>IF(TRIM(Combined_Data[[#This Row],[Cleaned_Price]])="",$X$4,Combined_Data[[#This Row],[Cleaned_Price]])</f>
        <v>315000</v>
      </c>
    </row>
    <row r="61" spans="1:25" x14ac:dyDescent="0.35">
      <c r="A61" t="s">
        <v>214</v>
      </c>
      <c r="B61" t="s">
        <v>215</v>
      </c>
      <c r="C61" t="s">
        <v>42</v>
      </c>
      <c r="D61" t="s">
        <v>216</v>
      </c>
      <c r="E61" t="s">
        <v>217</v>
      </c>
      <c r="F61" t="s">
        <v>20</v>
      </c>
      <c r="G61">
        <v>1</v>
      </c>
      <c r="H61">
        <v>1</v>
      </c>
      <c r="I61" t="s">
        <v>187</v>
      </c>
      <c r="J61">
        <v>2144</v>
      </c>
      <c r="K61">
        <v>1</v>
      </c>
      <c r="N61" t="s">
        <v>42</v>
      </c>
      <c r="O61" s="4">
        <v>390000</v>
      </c>
      <c r="P61" t="s">
        <v>188</v>
      </c>
      <c r="V61" t="s">
        <v>42</v>
      </c>
      <c r="W61">
        <f>IF(ISNUMBER(Combined_Data[[#This Row],[Price Cleanup]]), Combined_Data[[#This Row],[Price Cleanup]], "")</f>
        <v>390000</v>
      </c>
      <c r="Y61">
        <f>IF(TRIM(Combined_Data[[#This Row],[Cleaned_Price]])="",$X$4,Combined_Data[[#This Row],[Cleaned_Price]])</f>
        <v>390000</v>
      </c>
    </row>
    <row r="62" spans="1:25" x14ac:dyDescent="0.35">
      <c r="A62" t="s">
        <v>218</v>
      </c>
      <c r="B62" t="s">
        <v>219</v>
      </c>
      <c r="C62" t="s">
        <v>42</v>
      </c>
      <c r="D62" t="s">
        <v>220</v>
      </c>
      <c r="E62" t="s">
        <v>221</v>
      </c>
      <c r="F62" t="s">
        <v>20</v>
      </c>
      <c r="G62">
        <v>2</v>
      </c>
      <c r="H62">
        <v>1</v>
      </c>
      <c r="I62" t="s">
        <v>187</v>
      </c>
      <c r="J62">
        <v>2144</v>
      </c>
      <c r="K62">
        <v>1</v>
      </c>
      <c r="N62" t="s">
        <v>42</v>
      </c>
      <c r="O62" s="4">
        <v>445000</v>
      </c>
      <c r="P62" t="s">
        <v>188</v>
      </c>
      <c r="V62" t="s">
        <v>42</v>
      </c>
      <c r="W62">
        <f>IF(ISNUMBER(Combined_Data[[#This Row],[Price Cleanup]]), Combined_Data[[#This Row],[Price Cleanup]], "")</f>
        <v>445000</v>
      </c>
      <c r="Y62">
        <f>IF(TRIM(Combined_Data[[#This Row],[Cleaned_Price]])="",$X$4,Combined_Data[[#This Row],[Cleaned_Price]])</f>
        <v>445000</v>
      </c>
    </row>
    <row r="63" spans="1:25" x14ac:dyDescent="0.35">
      <c r="A63" t="s">
        <v>218</v>
      </c>
      <c r="B63" t="s">
        <v>222</v>
      </c>
      <c r="C63" t="s">
        <v>42</v>
      </c>
      <c r="D63" t="s">
        <v>223</v>
      </c>
      <c r="E63" t="s">
        <v>213</v>
      </c>
      <c r="F63" t="s">
        <v>20</v>
      </c>
      <c r="G63">
        <v>2</v>
      </c>
      <c r="H63">
        <v>1</v>
      </c>
      <c r="I63" t="s">
        <v>187</v>
      </c>
      <c r="J63">
        <v>2144</v>
      </c>
      <c r="K63">
        <v>1</v>
      </c>
      <c r="L63" t="s">
        <v>105</v>
      </c>
      <c r="M63" t="s">
        <v>22</v>
      </c>
      <c r="N63" t="s">
        <v>42</v>
      </c>
      <c r="O63" s="4">
        <v>445000</v>
      </c>
      <c r="P63" t="s">
        <v>188</v>
      </c>
      <c r="V63" t="s">
        <v>42</v>
      </c>
      <c r="W63">
        <f>IF(ISNUMBER(Combined_Data[[#This Row],[Price Cleanup]]), Combined_Data[[#This Row],[Price Cleanup]], "")</f>
        <v>445000</v>
      </c>
      <c r="Y63">
        <f>IF(TRIM(Combined_Data[[#This Row],[Cleaned_Price]])="",$X$4,Combined_Data[[#This Row],[Cleaned_Price]])</f>
        <v>445000</v>
      </c>
    </row>
    <row r="64" spans="1:25" x14ac:dyDescent="0.35">
      <c r="A64" t="s">
        <v>224</v>
      </c>
      <c r="B64" t="s">
        <v>225</v>
      </c>
      <c r="C64" t="s">
        <v>42</v>
      </c>
      <c r="D64" t="s">
        <v>226</v>
      </c>
      <c r="E64" t="s">
        <v>227</v>
      </c>
      <c r="F64" t="s">
        <v>20</v>
      </c>
      <c r="G64">
        <v>2</v>
      </c>
      <c r="H64">
        <v>2</v>
      </c>
      <c r="I64" t="s">
        <v>187</v>
      </c>
      <c r="J64">
        <v>2144</v>
      </c>
      <c r="K64">
        <v>1</v>
      </c>
      <c r="N64" t="s">
        <v>42</v>
      </c>
      <c r="O64" t="s">
        <v>20</v>
      </c>
      <c r="P64" t="s">
        <v>188</v>
      </c>
      <c r="V64" t="s">
        <v>42</v>
      </c>
      <c r="W64" t="str">
        <f>IF(ISNUMBER(Combined_Data[[#This Row],[Price Cleanup]]), Combined_Data[[#This Row],[Price Cleanup]], "")</f>
        <v/>
      </c>
      <c r="Y64">
        <f>IF(TRIM(Combined_Data[[#This Row],[Cleaned_Price]])="",$X$4,Combined_Data[[#This Row],[Cleaned_Price]])</f>
        <v>500000</v>
      </c>
    </row>
    <row r="65" spans="1:25" x14ac:dyDescent="0.35">
      <c r="A65" t="s">
        <v>228</v>
      </c>
      <c r="B65" t="s">
        <v>229</v>
      </c>
      <c r="C65" t="s">
        <v>42</v>
      </c>
      <c r="D65" t="s">
        <v>230</v>
      </c>
      <c r="E65" t="s">
        <v>231</v>
      </c>
      <c r="F65" t="s">
        <v>39</v>
      </c>
      <c r="G65">
        <v>2</v>
      </c>
      <c r="H65">
        <v>1</v>
      </c>
      <c r="I65" t="s">
        <v>187</v>
      </c>
      <c r="J65">
        <v>2144</v>
      </c>
      <c r="K65">
        <v>1</v>
      </c>
      <c r="N65" t="s">
        <v>42</v>
      </c>
      <c r="O65" s="4">
        <v>485000</v>
      </c>
      <c r="P65" t="s">
        <v>188</v>
      </c>
      <c r="V65" t="s">
        <v>42</v>
      </c>
      <c r="W65">
        <f>IF(ISNUMBER(Combined_Data[[#This Row],[Price Cleanup]]), Combined_Data[[#This Row],[Price Cleanup]], "")</f>
        <v>485000</v>
      </c>
      <c r="Y65">
        <f>IF(TRIM(Combined_Data[[#This Row],[Cleaned_Price]])="",$X$4,Combined_Data[[#This Row],[Cleaned_Price]])</f>
        <v>485000</v>
      </c>
    </row>
    <row r="66" spans="1:25" x14ac:dyDescent="0.35">
      <c r="A66" t="s">
        <v>232</v>
      </c>
      <c r="B66" t="s">
        <v>233</v>
      </c>
      <c r="C66" t="s">
        <v>61</v>
      </c>
      <c r="D66" t="s">
        <v>203</v>
      </c>
      <c r="E66" t="s">
        <v>204</v>
      </c>
      <c r="F66" t="s">
        <v>20</v>
      </c>
      <c r="G66">
        <v>2</v>
      </c>
      <c r="H66">
        <v>3</v>
      </c>
      <c r="I66" t="s">
        <v>187</v>
      </c>
      <c r="J66">
        <v>2144</v>
      </c>
      <c r="K66">
        <v>1</v>
      </c>
      <c r="N66" t="s">
        <v>42</v>
      </c>
      <c r="O66" s="4">
        <v>495000</v>
      </c>
      <c r="P66" t="s">
        <v>188</v>
      </c>
      <c r="V66" t="s">
        <v>42</v>
      </c>
      <c r="W66">
        <f>IF(ISNUMBER(Combined_Data[[#This Row],[Price Cleanup]]), Combined_Data[[#This Row],[Price Cleanup]], "")</f>
        <v>495000</v>
      </c>
      <c r="Y66">
        <f>IF(TRIM(Combined_Data[[#This Row],[Cleaned_Price]])="",$X$4,Combined_Data[[#This Row],[Cleaned_Price]])</f>
        <v>495000</v>
      </c>
    </row>
    <row r="67" spans="1:25" x14ac:dyDescent="0.35">
      <c r="A67" t="s">
        <v>234</v>
      </c>
      <c r="B67" t="s">
        <v>229</v>
      </c>
      <c r="C67" t="s">
        <v>42</v>
      </c>
      <c r="D67" t="s">
        <v>230</v>
      </c>
      <c r="E67" t="s">
        <v>231</v>
      </c>
      <c r="F67" t="s">
        <v>20</v>
      </c>
      <c r="G67">
        <v>2</v>
      </c>
      <c r="H67">
        <v>1</v>
      </c>
      <c r="I67" t="s">
        <v>187</v>
      </c>
      <c r="J67">
        <v>2144</v>
      </c>
      <c r="K67">
        <v>1</v>
      </c>
      <c r="N67" t="s">
        <v>42</v>
      </c>
      <c r="O67" s="4">
        <v>495000</v>
      </c>
      <c r="P67" t="s">
        <v>188</v>
      </c>
      <c r="V67" t="s">
        <v>42</v>
      </c>
      <c r="W67">
        <f>IF(ISNUMBER(Combined_Data[[#This Row],[Price Cleanup]]), Combined_Data[[#This Row],[Price Cleanup]], "")</f>
        <v>495000</v>
      </c>
      <c r="Y67">
        <f>IF(TRIM(Combined_Data[[#This Row],[Cleaned_Price]])="",$X$4,Combined_Data[[#This Row],[Cleaned_Price]])</f>
        <v>495000</v>
      </c>
    </row>
    <row r="68" spans="1:25" x14ac:dyDescent="0.35">
      <c r="A68" t="s">
        <v>235</v>
      </c>
      <c r="B68" t="s">
        <v>236</v>
      </c>
      <c r="C68" t="s">
        <v>42</v>
      </c>
      <c r="D68" t="s">
        <v>237</v>
      </c>
      <c r="E68" t="s">
        <v>199</v>
      </c>
      <c r="F68" t="s">
        <v>20</v>
      </c>
      <c r="G68">
        <v>2</v>
      </c>
      <c r="H68">
        <v>1</v>
      </c>
      <c r="I68" t="s">
        <v>187</v>
      </c>
      <c r="J68">
        <v>2144</v>
      </c>
      <c r="K68">
        <v>1</v>
      </c>
      <c r="L68" t="s">
        <v>353</v>
      </c>
      <c r="M68" t="s">
        <v>22</v>
      </c>
      <c r="N68" t="s">
        <v>42</v>
      </c>
      <c r="O68" s="4">
        <v>519000</v>
      </c>
      <c r="P68" t="s">
        <v>188</v>
      </c>
      <c r="V68" t="s">
        <v>42</v>
      </c>
      <c r="W68">
        <f>IF(ISNUMBER(Combined_Data[[#This Row],[Price Cleanup]]), Combined_Data[[#This Row],[Price Cleanup]], "")</f>
        <v>519000</v>
      </c>
      <c r="Y68">
        <f>IF(TRIM(Combined_Data[[#This Row],[Cleaned_Price]])="",$X$4,Combined_Data[[#This Row],[Cleaned_Price]])</f>
        <v>519000</v>
      </c>
    </row>
    <row r="69" spans="1:25" x14ac:dyDescent="0.35">
      <c r="A69" t="s">
        <v>238</v>
      </c>
      <c r="B69" t="s">
        <v>239</v>
      </c>
      <c r="C69" t="s">
        <v>42</v>
      </c>
      <c r="D69" t="s">
        <v>240</v>
      </c>
      <c r="E69" t="s">
        <v>241</v>
      </c>
      <c r="F69" t="s">
        <v>20</v>
      </c>
      <c r="G69">
        <v>2</v>
      </c>
      <c r="H69">
        <v>1</v>
      </c>
      <c r="I69" t="s">
        <v>187</v>
      </c>
      <c r="J69">
        <v>2144</v>
      </c>
      <c r="K69">
        <v>1</v>
      </c>
      <c r="L69" t="s">
        <v>89</v>
      </c>
      <c r="M69" t="s">
        <v>22</v>
      </c>
      <c r="N69" t="s">
        <v>42</v>
      </c>
      <c r="O69" s="4">
        <v>520000</v>
      </c>
      <c r="P69" t="s">
        <v>188</v>
      </c>
      <c r="V69" t="s">
        <v>42</v>
      </c>
      <c r="W69">
        <f>IF(ISNUMBER(Combined_Data[[#This Row],[Price Cleanup]]), Combined_Data[[#This Row],[Price Cleanup]], "")</f>
        <v>520000</v>
      </c>
      <c r="Y69">
        <f>IF(TRIM(Combined_Data[[#This Row],[Cleaned_Price]])="",$X$4,Combined_Data[[#This Row],[Cleaned_Price]])</f>
        <v>520000</v>
      </c>
    </row>
    <row r="70" spans="1:25" x14ac:dyDescent="0.35">
      <c r="A70" t="s">
        <v>242</v>
      </c>
      <c r="B70" t="s">
        <v>243</v>
      </c>
      <c r="C70" t="s">
        <v>42</v>
      </c>
      <c r="D70" t="s">
        <v>244</v>
      </c>
      <c r="E70" t="s">
        <v>245</v>
      </c>
      <c r="F70" t="s">
        <v>31</v>
      </c>
      <c r="G70">
        <v>2</v>
      </c>
      <c r="H70">
        <v>1</v>
      </c>
      <c r="I70" t="s">
        <v>187</v>
      </c>
      <c r="J70">
        <v>2144</v>
      </c>
      <c r="K70">
        <v>1</v>
      </c>
      <c r="L70" t="s">
        <v>113</v>
      </c>
      <c r="M70" t="s">
        <v>22</v>
      </c>
      <c r="N70" t="s">
        <v>42</v>
      </c>
      <c r="O70" t="s">
        <v>20</v>
      </c>
      <c r="P70" t="s">
        <v>188</v>
      </c>
      <c r="V70" t="s">
        <v>42</v>
      </c>
      <c r="W70" t="str">
        <f>IF(ISNUMBER(Combined_Data[[#This Row],[Price Cleanup]]), Combined_Data[[#This Row],[Price Cleanup]], "")</f>
        <v/>
      </c>
      <c r="Y70">
        <f>IF(TRIM(Combined_Data[[#This Row],[Cleaned_Price]])="",$X$4,Combined_Data[[#This Row],[Cleaned_Price]])</f>
        <v>500000</v>
      </c>
    </row>
    <row r="71" spans="1:25" x14ac:dyDescent="0.35">
      <c r="A71" t="s">
        <v>246</v>
      </c>
      <c r="B71" t="s">
        <v>247</v>
      </c>
      <c r="C71" t="s">
        <v>42</v>
      </c>
      <c r="D71" t="s">
        <v>248</v>
      </c>
      <c r="E71" t="s">
        <v>249</v>
      </c>
      <c r="F71" t="s">
        <v>39</v>
      </c>
      <c r="G71">
        <v>2</v>
      </c>
      <c r="H71">
        <v>1</v>
      </c>
      <c r="I71" t="s">
        <v>187</v>
      </c>
      <c r="J71">
        <v>2144</v>
      </c>
      <c r="K71">
        <v>1</v>
      </c>
      <c r="N71" t="s">
        <v>42</v>
      </c>
      <c r="O71" s="4">
        <v>549000</v>
      </c>
      <c r="P71" t="s">
        <v>188</v>
      </c>
      <c r="V71" t="s">
        <v>42</v>
      </c>
      <c r="W71">
        <f>IF(ISNUMBER(Combined_Data[[#This Row],[Price Cleanup]]), Combined_Data[[#This Row],[Price Cleanup]], "")</f>
        <v>549000</v>
      </c>
      <c r="Y71">
        <f>IF(TRIM(Combined_Data[[#This Row],[Cleaned_Price]])="",$X$4,Combined_Data[[#This Row],[Cleaned_Price]])</f>
        <v>549000</v>
      </c>
    </row>
    <row r="72" spans="1:25" x14ac:dyDescent="0.35">
      <c r="A72" t="s">
        <v>250</v>
      </c>
      <c r="B72" t="s">
        <v>251</v>
      </c>
      <c r="C72" t="s">
        <v>42</v>
      </c>
      <c r="D72" t="s">
        <v>252</v>
      </c>
      <c r="E72" t="s">
        <v>253</v>
      </c>
      <c r="F72" t="s">
        <v>20</v>
      </c>
      <c r="G72">
        <v>2</v>
      </c>
      <c r="H72">
        <v>2</v>
      </c>
      <c r="I72" t="s">
        <v>187</v>
      </c>
      <c r="J72">
        <v>2144</v>
      </c>
      <c r="K72">
        <v>1</v>
      </c>
      <c r="N72" t="s">
        <v>42</v>
      </c>
      <c r="O72" s="4">
        <v>555000</v>
      </c>
      <c r="P72" t="s">
        <v>188</v>
      </c>
      <c r="V72" t="s">
        <v>42</v>
      </c>
      <c r="W72">
        <f>IF(ISNUMBER(Combined_Data[[#This Row],[Price Cleanup]]), Combined_Data[[#This Row],[Price Cleanup]], "")</f>
        <v>555000</v>
      </c>
      <c r="Y72">
        <f>IF(TRIM(Combined_Data[[#This Row],[Cleaned_Price]])="",$X$4,Combined_Data[[#This Row],[Cleaned_Price]])</f>
        <v>555000</v>
      </c>
    </row>
    <row r="73" spans="1:25" x14ac:dyDescent="0.35">
      <c r="A73" t="s">
        <v>254</v>
      </c>
      <c r="B73" t="s">
        <v>255</v>
      </c>
      <c r="C73" t="s">
        <v>42</v>
      </c>
      <c r="D73" t="s">
        <v>256</v>
      </c>
      <c r="E73" t="s">
        <v>257</v>
      </c>
      <c r="F73" t="s">
        <v>20</v>
      </c>
      <c r="G73">
        <v>2</v>
      </c>
      <c r="H73">
        <v>2</v>
      </c>
      <c r="I73" t="s">
        <v>187</v>
      </c>
      <c r="J73">
        <v>2144</v>
      </c>
      <c r="K73">
        <v>1</v>
      </c>
      <c r="L73" t="s">
        <v>293</v>
      </c>
      <c r="M73" t="s">
        <v>22</v>
      </c>
      <c r="N73" t="s">
        <v>42</v>
      </c>
      <c r="O73" s="4">
        <v>599000</v>
      </c>
      <c r="P73" t="s">
        <v>188</v>
      </c>
      <c r="V73" t="s">
        <v>42</v>
      </c>
      <c r="W73">
        <f>IF(ISNUMBER(Combined_Data[[#This Row],[Price Cleanup]]), Combined_Data[[#This Row],[Price Cleanup]], "")</f>
        <v>599000</v>
      </c>
      <c r="Y73">
        <f>IF(TRIM(Combined_Data[[#This Row],[Cleaned_Price]])="",$X$4,Combined_Data[[#This Row],[Cleaned_Price]])</f>
        <v>599000</v>
      </c>
    </row>
    <row r="74" spans="1:25" x14ac:dyDescent="0.35">
      <c r="A74" t="s">
        <v>258</v>
      </c>
      <c r="B74" t="s">
        <v>259</v>
      </c>
      <c r="C74" t="s">
        <v>42</v>
      </c>
      <c r="D74" t="s">
        <v>260</v>
      </c>
      <c r="E74" t="s">
        <v>261</v>
      </c>
      <c r="F74" t="s">
        <v>20</v>
      </c>
      <c r="G74">
        <v>3</v>
      </c>
      <c r="H74">
        <v>2</v>
      </c>
      <c r="I74" t="s">
        <v>187</v>
      </c>
      <c r="J74">
        <v>2144</v>
      </c>
      <c r="K74">
        <v>2</v>
      </c>
      <c r="N74" t="s">
        <v>42</v>
      </c>
      <c r="O74" s="4">
        <v>600000</v>
      </c>
      <c r="P74" t="s">
        <v>188</v>
      </c>
      <c r="V74" t="s">
        <v>42</v>
      </c>
      <c r="W74">
        <f>IF(ISNUMBER(Combined_Data[[#This Row],[Price Cleanup]]), Combined_Data[[#This Row],[Price Cleanup]], "")</f>
        <v>600000</v>
      </c>
      <c r="Y74">
        <f>IF(TRIM(Combined_Data[[#This Row],[Cleaned_Price]])="",$X$4,Combined_Data[[#This Row],[Cleaned_Price]])</f>
        <v>600000</v>
      </c>
    </row>
    <row r="75" spans="1:25" x14ac:dyDescent="0.35">
      <c r="A75" t="s">
        <v>262</v>
      </c>
      <c r="B75" t="s">
        <v>263</v>
      </c>
      <c r="C75" t="s">
        <v>42</v>
      </c>
      <c r="D75" t="s">
        <v>264</v>
      </c>
      <c r="E75" t="s">
        <v>265</v>
      </c>
      <c r="F75" t="s">
        <v>20</v>
      </c>
      <c r="G75">
        <v>2</v>
      </c>
      <c r="H75">
        <v>2</v>
      </c>
      <c r="I75" t="s">
        <v>187</v>
      </c>
      <c r="J75">
        <v>2144</v>
      </c>
      <c r="K75">
        <v>1</v>
      </c>
      <c r="N75" t="s">
        <v>42</v>
      </c>
      <c r="O75" s="4">
        <v>600000</v>
      </c>
      <c r="P75" t="s">
        <v>188</v>
      </c>
      <c r="V75" t="s">
        <v>42</v>
      </c>
      <c r="W75">
        <f>IF(ISNUMBER(Combined_Data[[#This Row],[Price Cleanup]]), Combined_Data[[#This Row],[Price Cleanup]], "")</f>
        <v>600000</v>
      </c>
      <c r="Y75">
        <f>IF(TRIM(Combined_Data[[#This Row],[Cleaned_Price]])="",$X$4,Combined_Data[[#This Row],[Cleaned_Price]])</f>
        <v>600000</v>
      </c>
    </row>
    <row r="76" spans="1:25" x14ac:dyDescent="0.35">
      <c r="A76" t="s">
        <v>266</v>
      </c>
      <c r="B76" t="s">
        <v>70</v>
      </c>
      <c r="C76" t="s">
        <v>42</v>
      </c>
      <c r="D76" t="s">
        <v>256</v>
      </c>
      <c r="E76" t="s">
        <v>257</v>
      </c>
      <c r="F76" t="s">
        <v>39</v>
      </c>
      <c r="G76">
        <v>2</v>
      </c>
      <c r="H76">
        <v>2</v>
      </c>
      <c r="I76" t="s">
        <v>187</v>
      </c>
      <c r="J76">
        <v>2144</v>
      </c>
      <c r="K76">
        <v>1</v>
      </c>
      <c r="N76" t="s">
        <v>42</v>
      </c>
      <c r="O76" s="4">
        <v>629000</v>
      </c>
      <c r="P76" t="s">
        <v>188</v>
      </c>
      <c r="V76" t="s">
        <v>42</v>
      </c>
      <c r="W76">
        <f>IF(ISNUMBER(Combined_Data[[#This Row],[Price Cleanup]]), Combined_Data[[#This Row],[Price Cleanup]], "")</f>
        <v>629000</v>
      </c>
      <c r="Y76">
        <f>IF(TRIM(Combined_Data[[#This Row],[Cleaned_Price]])="",$X$4,Combined_Data[[#This Row],[Cleaned_Price]])</f>
        <v>629000</v>
      </c>
    </row>
    <row r="77" spans="1:25" x14ac:dyDescent="0.35">
      <c r="A77" t="s">
        <v>267</v>
      </c>
      <c r="B77" t="s">
        <v>268</v>
      </c>
      <c r="C77" t="s">
        <v>42</v>
      </c>
      <c r="D77" t="s">
        <v>256</v>
      </c>
      <c r="E77" t="s">
        <v>257</v>
      </c>
      <c r="F77" t="s">
        <v>20</v>
      </c>
      <c r="G77">
        <v>2</v>
      </c>
      <c r="H77">
        <v>2</v>
      </c>
      <c r="I77" t="s">
        <v>187</v>
      </c>
      <c r="J77">
        <v>2144</v>
      </c>
      <c r="K77">
        <v>1</v>
      </c>
      <c r="N77" t="s">
        <v>42</v>
      </c>
      <c r="O77" s="4">
        <v>629000</v>
      </c>
      <c r="P77" t="s">
        <v>188</v>
      </c>
      <c r="V77" t="s">
        <v>42</v>
      </c>
      <c r="W77">
        <f>IF(ISNUMBER(Combined_Data[[#This Row],[Price Cleanup]]), Combined_Data[[#This Row],[Price Cleanup]], "")</f>
        <v>629000</v>
      </c>
      <c r="Y77">
        <f>IF(TRIM(Combined_Data[[#This Row],[Cleaned_Price]])="",$X$4,Combined_Data[[#This Row],[Cleaned_Price]])</f>
        <v>629000</v>
      </c>
    </row>
    <row r="78" spans="1:25" x14ac:dyDescent="0.35">
      <c r="A78" t="s">
        <v>269</v>
      </c>
      <c r="B78" t="s">
        <v>270</v>
      </c>
      <c r="C78" t="s">
        <v>42</v>
      </c>
      <c r="D78" t="s">
        <v>256</v>
      </c>
      <c r="E78" t="s">
        <v>257</v>
      </c>
      <c r="F78" t="s">
        <v>31</v>
      </c>
      <c r="G78">
        <v>2</v>
      </c>
      <c r="H78">
        <v>2</v>
      </c>
      <c r="I78" t="s">
        <v>187</v>
      </c>
      <c r="J78">
        <v>2144</v>
      </c>
      <c r="K78">
        <v>1</v>
      </c>
      <c r="L78" t="s">
        <v>138</v>
      </c>
      <c r="M78" t="s">
        <v>22</v>
      </c>
      <c r="N78" t="s">
        <v>42</v>
      </c>
      <c r="O78" s="4">
        <v>629000</v>
      </c>
      <c r="P78" t="s">
        <v>188</v>
      </c>
      <c r="V78" t="s">
        <v>42</v>
      </c>
      <c r="W78">
        <f>IF(ISNUMBER(Combined_Data[[#This Row],[Price Cleanup]]), Combined_Data[[#This Row],[Price Cleanup]], "")</f>
        <v>629000</v>
      </c>
      <c r="Y78">
        <f>IF(TRIM(Combined_Data[[#This Row],[Cleaned_Price]])="",$X$4,Combined_Data[[#This Row],[Cleaned_Price]])</f>
        <v>629000</v>
      </c>
    </row>
    <row r="79" spans="1:25" x14ac:dyDescent="0.35">
      <c r="A79" t="s">
        <v>271</v>
      </c>
      <c r="B79" t="s">
        <v>272</v>
      </c>
      <c r="C79" t="s">
        <v>42</v>
      </c>
      <c r="D79" t="s">
        <v>256</v>
      </c>
      <c r="E79" t="s">
        <v>257</v>
      </c>
      <c r="F79" t="s">
        <v>31</v>
      </c>
      <c r="G79">
        <v>2</v>
      </c>
      <c r="H79">
        <v>2</v>
      </c>
      <c r="I79" t="s">
        <v>187</v>
      </c>
      <c r="J79">
        <v>2144</v>
      </c>
      <c r="K79">
        <v>1</v>
      </c>
      <c r="L79" t="s">
        <v>293</v>
      </c>
      <c r="M79" t="s">
        <v>22</v>
      </c>
      <c r="N79" t="s">
        <v>42</v>
      </c>
      <c r="O79" s="4">
        <v>629000</v>
      </c>
      <c r="P79" t="s">
        <v>188</v>
      </c>
      <c r="V79" t="s">
        <v>42</v>
      </c>
      <c r="W79">
        <f>IF(ISNUMBER(Combined_Data[[#This Row],[Price Cleanup]]), Combined_Data[[#This Row],[Price Cleanup]], "")</f>
        <v>629000</v>
      </c>
      <c r="Y79">
        <f>IF(TRIM(Combined_Data[[#This Row],[Cleaned_Price]])="",$X$4,Combined_Data[[#This Row],[Cleaned_Price]])</f>
        <v>629000</v>
      </c>
    </row>
    <row r="80" spans="1:25" x14ac:dyDescent="0.35">
      <c r="A80" t="s">
        <v>267</v>
      </c>
      <c r="B80" t="s">
        <v>273</v>
      </c>
      <c r="C80" t="s">
        <v>42</v>
      </c>
      <c r="D80" t="s">
        <v>256</v>
      </c>
      <c r="E80" t="s">
        <v>257</v>
      </c>
      <c r="F80" t="s">
        <v>31</v>
      </c>
      <c r="G80">
        <v>2</v>
      </c>
      <c r="H80">
        <v>2</v>
      </c>
      <c r="I80" t="s">
        <v>187</v>
      </c>
      <c r="J80">
        <v>2144</v>
      </c>
      <c r="K80">
        <v>2</v>
      </c>
      <c r="L80" t="s">
        <v>105</v>
      </c>
      <c r="M80" t="s">
        <v>22</v>
      </c>
      <c r="N80" t="s">
        <v>42</v>
      </c>
      <c r="O80" s="4">
        <v>629000</v>
      </c>
      <c r="P80" t="s">
        <v>188</v>
      </c>
      <c r="V80" t="s">
        <v>42</v>
      </c>
      <c r="W80">
        <f>IF(ISNUMBER(Combined_Data[[#This Row],[Price Cleanup]]), Combined_Data[[#This Row],[Price Cleanup]], "")</f>
        <v>629000</v>
      </c>
      <c r="Y80">
        <f>IF(TRIM(Combined_Data[[#This Row],[Cleaned_Price]])="",$X$4,Combined_Data[[#This Row],[Cleaned_Price]])</f>
        <v>629000</v>
      </c>
    </row>
    <row r="81" spans="1:25" x14ac:dyDescent="0.35">
      <c r="A81" t="s">
        <v>274</v>
      </c>
      <c r="B81" t="s">
        <v>275</v>
      </c>
      <c r="C81" t="s">
        <v>42</v>
      </c>
      <c r="D81" t="s">
        <v>276</v>
      </c>
      <c r="E81" t="s">
        <v>277</v>
      </c>
      <c r="F81" t="s">
        <v>20</v>
      </c>
      <c r="G81">
        <v>2</v>
      </c>
      <c r="H81">
        <v>2</v>
      </c>
      <c r="I81" t="s">
        <v>187</v>
      </c>
      <c r="J81">
        <v>2144</v>
      </c>
      <c r="K81">
        <v>1</v>
      </c>
      <c r="N81" t="s">
        <v>42</v>
      </c>
      <c r="O81" t="s">
        <v>20</v>
      </c>
      <c r="P81" t="s">
        <v>188</v>
      </c>
      <c r="V81" t="s">
        <v>42</v>
      </c>
      <c r="W81" t="str">
        <f>IF(ISNUMBER(Combined_Data[[#This Row],[Price Cleanup]]), Combined_Data[[#This Row],[Price Cleanup]], "")</f>
        <v/>
      </c>
      <c r="Y81">
        <f>IF(TRIM(Combined_Data[[#This Row],[Cleaned_Price]])="",$X$4,Combined_Data[[#This Row],[Cleaned_Price]])</f>
        <v>500000</v>
      </c>
    </row>
    <row r="82" spans="1:25" x14ac:dyDescent="0.35">
      <c r="A82" t="s">
        <v>278</v>
      </c>
      <c r="B82" t="s">
        <v>279</v>
      </c>
      <c r="C82" t="s">
        <v>42</v>
      </c>
      <c r="D82" t="s">
        <v>280</v>
      </c>
      <c r="E82" t="s">
        <v>265</v>
      </c>
      <c r="F82" t="s">
        <v>20</v>
      </c>
      <c r="G82">
        <v>3</v>
      </c>
      <c r="H82">
        <v>2</v>
      </c>
      <c r="I82" t="s">
        <v>187</v>
      </c>
      <c r="J82">
        <v>2144</v>
      </c>
      <c r="K82">
        <v>1</v>
      </c>
      <c r="N82" t="s">
        <v>42</v>
      </c>
      <c r="O82" s="4">
        <v>660000</v>
      </c>
      <c r="P82" t="s">
        <v>188</v>
      </c>
      <c r="V82" t="s">
        <v>42</v>
      </c>
      <c r="W82">
        <f>IF(ISNUMBER(Combined_Data[[#This Row],[Price Cleanup]]), Combined_Data[[#This Row],[Price Cleanup]], "")</f>
        <v>660000</v>
      </c>
      <c r="Y82">
        <f>IF(TRIM(Combined_Data[[#This Row],[Cleaned_Price]])="",$X$4,Combined_Data[[#This Row],[Cleaned_Price]])</f>
        <v>660000</v>
      </c>
    </row>
    <row r="83" spans="1:25" x14ac:dyDescent="0.35">
      <c r="A83" t="s">
        <v>281</v>
      </c>
      <c r="B83" t="s">
        <v>282</v>
      </c>
      <c r="C83" t="s">
        <v>42</v>
      </c>
      <c r="D83" t="s">
        <v>283</v>
      </c>
      <c r="E83" t="s">
        <v>284</v>
      </c>
      <c r="F83" t="s">
        <v>20</v>
      </c>
      <c r="G83">
        <v>2</v>
      </c>
      <c r="H83">
        <v>2</v>
      </c>
      <c r="I83" t="s">
        <v>187</v>
      </c>
      <c r="J83">
        <v>2144</v>
      </c>
      <c r="K83">
        <v>1</v>
      </c>
      <c r="L83" t="s">
        <v>285</v>
      </c>
      <c r="M83" t="s">
        <v>22</v>
      </c>
      <c r="N83" t="s">
        <v>42</v>
      </c>
      <c r="O83" s="4">
        <v>680000</v>
      </c>
      <c r="P83" t="s">
        <v>188</v>
      </c>
      <c r="V83" t="s">
        <v>42</v>
      </c>
      <c r="W83">
        <f>IF(ISNUMBER(Combined_Data[[#This Row],[Price Cleanup]]), Combined_Data[[#This Row],[Price Cleanup]], "")</f>
        <v>680000</v>
      </c>
      <c r="Y83">
        <f>IF(TRIM(Combined_Data[[#This Row],[Cleaned_Price]])="",$X$4,Combined_Data[[#This Row],[Cleaned_Price]])</f>
        <v>680000</v>
      </c>
    </row>
    <row r="84" spans="1:25" x14ac:dyDescent="0.35">
      <c r="A84" t="s">
        <v>286</v>
      </c>
      <c r="B84" t="s">
        <v>287</v>
      </c>
      <c r="C84" t="s">
        <v>42</v>
      </c>
      <c r="D84" t="s">
        <v>288</v>
      </c>
      <c r="E84" t="s">
        <v>289</v>
      </c>
      <c r="F84" t="s">
        <v>20</v>
      </c>
      <c r="G84">
        <v>3</v>
      </c>
      <c r="H84">
        <v>2</v>
      </c>
      <c r="I84" t="s">
        <v>187</v>
      </c>
      <c r="J84">
        <v>2144</v>
      </c>
      <c r="K84">
        <v>2</v>
      </c>
      <c r="N84" t="s">
        <v>42</v>
      </c>
      <c r="O84" t="s">
        <v>20</v>
      </c>
      <c r="P84" t="s">
        <v>188</v>
      </c>
      <c r="V84" t="s">
        <v>42</v>
      </c>
      <c r="W84" t="str">
        <f>IF(ISNUMBER(Combined_Data[[#This Row],[Price Cleanup]]), Combined_Data[[#This Row],[Price Cleanup]], "")</f>
        <v/>
      </c>
      <c r="Y84">
        <f>IF(TRIM(Combined_Data[[#This Row],[Cleaned_Price]])="",$X$4,Combined_Data[[#This Row],[Cleaned_Price]])</f>
        <v>500000</v>
      </c>
    </row>
    <row r="85" spans="1:25" x14ac:dyDescent="0.35">
      <c r="A85" t="s">
        <v>290</v>
      </c>
      <c r="B85" t="s">
        <v>291</v>
      </c>
      <c r="C85" t="s">
        <v>42</v>
      </c>
      <c r="D85" t="s">
        <v>562</v>
      </c>
      <c r="E85" t="s">
        <v>292</v>
      </c>
      <c r="F85" t="s">
        <v>20</v>
      </c>
      <c r="G85">
        <v>2</v>
      </c>
      <c r="H85">
        <v>2</v>
      </c>
      <c r="I85" t="s">
        <v>187</v>
      </c>
      <c r="J85">
        <v>2144</v>
      </c>
      <c r="K85">
        <v>1</v>
      </c>
      <c r="L85" t="s">
        <v>293</v>
      </c>
      <c r="M85" t="s">
        <v>22</v>
      </c>
      <c r="N85" t="s">
        <v>42</v>
      </c>
      <c r="O85" t="s">
        <v>20</v>
      </c>
      <c r="P85" t="s">
        <v>188</v>
      </c>
      <c r="V85" t="s">
        <v>42</v>
      </c>
      <c r="W85" t="str">
        <f>IF(ISNUMBER(Combined_Data[[#This Row],[Price Cleanup]]), Combined_Data[[#This Row],[Price Cleanup]], "")</f>
        <v/>
      </c>
      <c r="Y85">
        <f>IF(TRIM(Combined_Data[[#This Row],[Cleaned_Price]])="",$X$4,Combined_Data[[#This Row],[Cleaned_Price]])</f>
        <v>500000</v>
      </c>
    </row>
    <row r="86" spans="1:25" x14ac:dyDescent="0.35">
      <c r="A86" t="s">
        <v>294</v>
      </c>
      <c r="B86" t="s">
        <v>295</v>
      </c>
      <c r="C86" t="s">
        <v>42</v>
      </c>
      <c r="D86" t="s">
        <v>296</v>
      </c>
      <c r="E86" t="s">
        <v>192</v>
      </c>
      <c r="F86" t="s">
        <v>20</v>
      </c>
      <c r="G86">
        <v>2</v>
      </c>
      <c r="H86">
        <v>1</v>
      </c>
      <c r="I86" t="s">
        <v>187</v>
      </c>
      <c r="J86">
        <v>2144</v>
      </c>
      <c r="K86">
        <v>1</v>
      </c>
      <c r="L86" t="s">
        <v>105</v>
      </c>
      <c r="M86" t="s">
        <v>22</v>
      </c>
      <c r="N86" t="s">
        <v>42</v>
      </c>
      <c r="O86" s="4">
        <v>719000</v>
      </c>
      <c r="P86" t="s">
        <v>188</v>
      </c>
      <c r="V86" t="s">
        <v>42</v>
      </c>
      <c r="W86">
        <f>IF(ISNUMBER(Combined_Data[[#This Row],[Price Cleanup]]), Combined_Data[[#This Row],[Price Cleanup]], "")</f>
        <v>719000</v>
      </c>
      <c r="Y86">
        <f>IF(TRIM(Combined_Data[[#This Row],[Cleaned_Price]])="",$X$4,Combined_Data[[#This Row],[Cleaned_Price]])</f>
        <v>719000</v>
      </c>
    </row>
    <row r="87" spans="1:25" x14ac:dyDescent="0.35">
      <c r="A87" t="s">
        <v>297</v>
      </c>
      <c r="B87" t="s">
        <v>298</v>
      </c>
      <c r="C87" t="s">
        <v>17</v>
      </c>
      <c r="D87" t="s">
        <v>299</v>
      </c>
      <c r="E87" t="s">
        <v>300</v>
      </c>
      <c r="F87" t="s">
        <v>39</v>
      </c>
      <c r="G87">
        <v>2</v>
      </c>
      <c r="H87">
        <v>1</v>
      </c>
      <c r="I87" t="s">
        <v>187</v>
      </c>
      <c r="J87">
        <v>2144</v>
      </c>
      <c r="K87">
        <v>1</v>
      </c>
      <c r="N87" t="s">
        <v>17</v>
      </c>
      <c r="O87" t="s">
        <v>20</v>
      </c>
      <c r="P87" t="s">
        <v>188</v>
      </c>
      <c r="V87" t="s">
        <v>17</v>
      </c>
      <c r="W87" t="str">
        <f>IF(ISNUMBER(Combined_Data[[#This Row],[Price Cleanup]]), Combined_Data[[#This Row],[Price Cleanup]], "")</f>
        <v/>
      </c>
      <c r="Y87">
        <f>IF(TRIM(Combined_Data[[#This Row],[Cleaned_Price]])="",$X$4,Combined_Data[[#This Row],[Cleaned_Price]])</f>
        <v>500000</v>
      </c>
    </row>
    <row r="88" spans="1:25" x14ac:dyDescent="0.35">
      <c r="A88" t="s">
        <v>301</v>
      </c>
      <c r="B88" t="s">
        <v>302</v>
      </c>
      <c r="C88" t="s">
        <v>36</v>
      </c>
      <c r="D88" t="s">
        <v>185</v>
      </c>
      <c r="E88" t="s">
        <v>186</v>
      </c>
      <c r="F88" t="s">
        <v>20</v>
      </c>
      <c r="G88">
        <v>3</v>
      </c>
      <c r="H88">
        <v>2</v>
      </c>
      <c r="I88" t="s">
        <v>187</v>
      </c>
      <c r="J88">
        <v>2144</v>
      </c>
      <c r="K88">
        <v>2</v>
      </c>
      <c r="L88" t="s">
        <v>303</v>
      </c>
      <c r="M88" t="s">
        <v>22</v>
      </c>
      <c r="N88" t="s">
        <v>36</v>
      </c>
      <c r="O88" s="4">
        <v>950000</v>
      </c>
      <c r="P88" t="s">
        <v>188</v>
      </c>
      <c r="V88" t="s">
        <v>36</v>
      </c>
      <c r="W88">
        <f>IF(ISNUMBER(Combined_Data[[#This Row],[Price Cleanup]]), Combined_Data[[#This Row],[Price Cleanup]], "")</f>
        <v>950000</v>
      </c>
      <c r="Y88">
        <f>IF(TRIM(Combined_Data[[#This Row],[Cleaned_Price]])="",$X$4,Combined_Data[[#This Row],[Cleaned_Price]])</f>
        <v>950000</v>
      </c>
    </row>
    <row r="89" spans="1:25" x14ac:dyDescent="0.35">
      <c r="A89" t="s">
        <v>304</v>
      </c>
      <c r="B89" t="s">
        <v>305</v>
      </c>
      <c r="C89" t="s">
        <v>17</v>
      </c>
      <c r="D89" t="s">
        <v>306</v>
      </c>
      <c r="E89" t="s">
        <v>249</v>
      </c>
      <c r="F89" t="s">
        <v>31</v>
      </c>
      <c r="G89">
        <v>3</v>
      </c>
      <c r="H89">
        <v>1</v>
      </c>
      <c r="I89" t="s">
        <v>187</v>
      </c>
      <c r="J89">
        <v>2144</v>
      </c>
      <c r="K89">
        <v>1</v>
      </c>
      <c r="L89" t="s">
        <v>152</v>
      </c>
      <c r="M89" t="s">
        <v>22</v>
      </c>
      <c r="N89" t="s">
        <v>17</v>
      </c>
      <c r="O89" s="4">
        <v>959000</v>
      </c>
      <c r="P89" t="s">
        <v>188</v>
      </c>
      <c r="V89" t="s">
        <v>17</v>
      </c>
      <c r="W89">
        <f>IF(ISNUMBER(Combined_Data[[#This Row],[Price Cleanup]]), Combined_Data[[#This Row],[Price Cleanup]], "")</f>
        <v>959000</v>
      </c>
      <c r="Y89">
        <f>IF(TRIM(Combined_Data[[#This Row],[Cleaned_Price]])="",$X$4,Combined_Data[[#This Row],[Cleaned_Price]])</f>
        <v>959000</v>
      </c>
    </row>
    <row r="90" spans="1:25" x14ac:dyDescent="0.35">
      <c r="A90" t="s">
        <v>307</v>
      </c>
      <c r="B90" t="s">
        <v>308</v>
      </c>
      <c r="C90" t="s">
        <v>17</v>
      </c>
      <c r="D90" t="s">
        <v>244</v>
      </c>
      <c r="E90" t="s">
        <v>245</v>
      </c>
      <c r="F90" t="s">
        <v>20</v>
      </c>
      <c r="G90">
        <v>2</v>
      </c>
      <c r="H90">
        <v>1</v>
      </c>
      <c r="I90" t="s">
        <v>187</v>
      </c>
      <c r="J90">
        <v>2144</v>
      </c>
      <c r="K90">
        <v>1</v>
      </c>
      <c r="L90" t="s">
        <v>113</v>
      </c>
      <c r="M90" t="s">
        <v>22</v>
      </c>
      <c r="N90" t="s">
        <v>17</v>
      </c>
      <c r="O90" t="s">
        <v>20</v>
      </c>
      <c r="P90" t="s">
        <v>188</v>
      </c>
      <c r="V90" t="s">
        <v>17</v>
      </c>
      <c r="W90" t="str">
        <f>IF(ISNUMBER(Combined_Data[[#This Row],[Price Cleanup]]), Combined_Data[[#This Row],[Price Cleanup]], "")</f>
        <v/>
      </c>
      <c r="Y90">
        <f>IF(TRIM(Combined_Data[[#This Row],[Cleaned_Price]])="",$X$4,Combined_Data[[#This Row],[Cleaned_Price]])</f>
        <v>500000</v>
      </c>
    </row>
    <row r="91" spans="1:25" x14ac:dyDescent="0.35">
      <c r="A91" t="s">
        <v>309</v>
      </c>
      <c r="B91" t="s">
        <v>310</v>
      </c>
      <c r="C91" t="s">
        <v>17</v>
      </c>
      <c r="D91" t="s">
        <v>244</v>
      </c>
      <c r="E91" t="s">
        <v>245</v>
      </c>
      <c r="F91" t="s">
        <v>20</v>
      </c>
      <c r="G91">
        <v>3</v>
      </c>
      <c r="H91">
        <v>2</v>
      </c>
      <c r="I91" t="s">
        <v>187</v>
      </c>
      <c r="J91">
        <v>2144</v>
      </c>
      <c r="K91">
        <v>2</v>
      </c>
      <c r="L91" t="s">
        <v>43</v>
      </c>
      <c r="M91" t="s">
        <v>22</v>
      </c>
      <c r="N91" t="s">
        <v>17</v>
      </c>
      <c r="O91" t="s">
        <v>20</v>
      </c>
      <c r="P91" t="s">
        <v>188</v>
      </c>
      <c r="V91" t="s">
        <v>17</v>
      </c>
      <c r="W91" t="str">
        <f>IF(ISNUMBER(Combined_Data[[#This Row],[Price Cleanup]]), Combined_Data[[#This Row],[Price Cleanup]], "")</f>
        <v/>
      </c>
      <c r="Y91">
        <f>IF(TRIM(Combined_Data[[#This Row],[Cleaned_Price]])="",$X$4,Combined_Data[[#This Row],[Cleaned_Price]])</f>
        <v>500000</v>
      </c>
    </row>
    <row r="92" spans="1:25" x14ac:dyDescent="0.35">
      <c r="A92" t="s">
        <v>311</v>
      </c>
      <c r="B92" t="s">
        <v>312</v>
      </c>
      <c r="C92" t="s">
        <v>17</v>
      </c>
      <c r="D92" t="s">
        <v>244</v>
      </c>
      <c r="E92" t="s">
        <v>245</v>
      </c>
      <c r="F92" t="s">
        <v>20</v>
      </c>
      <c r="G92">
        <v>3</v>
      </c>
      <c r="H92">
        <v>2</v>
      </c>
      <c r="I92" t="s">
        <v>187</v>
      </c>
      <c r="J92">
        <v>2144</v>
      </c>
      <c r="K92">
        <v>2</v>
      </c>
      <c r="L92" t="s">
        <v>43</v>
      </c>
      <c r="M92" t="s">
        <v>22</v>
      </c>
      <c r="N92" t="s">
        <v>17</v>
      </c>
      <c r="O92" t="s">
        <v>20</v>
      </c>
      <c r="P92" t="s">
        <v>188</v>
      </c>
      <c r="V92" t="s">
        <v>17</v>
      </c>
      <c r="W92" t="str">
        <f>IF(ISNUMBER(Combined_Data[[#This Row],[Price Cleanup]]), Combined_Data[[#This Row],[Price Cleanup]], "")</f>
        <v/>
      </c>
      <c r="Y92">
        <f>IF(TRIM(Combined_Data[[#This Row],[Cleaned_Price]])="",$X$4,Combined_Data[[#This Row],[Cleaned_Price]])</f>
        <v>500000</v>
      </c>
    </row>
    <row r="93" spans="1:25" x14ac:dyDescent="0.35">
      <c r="A93" t="s">
        <v>313</v>
      </c>
      <c r="B93" t="s">
        <v>314</v>
      </c>
      <c r="C93" t="s">
        <v>17</v>
      </c>
      <c r="D93" t="s">
        <v>315</v>
      </c>
      <c r="E93" t="s">
        <v>316</v>
      </c>
      <c r="F93" t="s">
        <v>20</v>
      </c>
      <c r="G93">
        <v>5</v>
      </c>
      <c r="H93">
        <v>4</v>
      </c>
      <c r="I93" t="s">
        <v>187</v>
      </c>
      <c r="J93">
        <v>2144</v>
      </c>
      <c r="K93">
        <v>3</v>
      </c>
      <c r="L93" t="s">
        <v>317</v>
      </c>
      <c r="M93" t="s">
        <v>22</v>
      </c>
      <c r="N93" t="s">
        <v>17</v>
      </c>
      <c r="O93" s="4">
        <v>1750000</v>
      </c>
      <c r="P93" t="s">
        <v>188</v>
      </c>
      <c r="V93" t="s">
        <v>17</v>
      </c>
      <c r="W93">
        <f>IF(ISNUMBER(Combined_Data[[#This Row],[Price Cleanup]]), Combined_Data[[#This Row],[Price Cleanup]], "")</f>
        <v>1750000</v>
      </c>
      <c r="Y93">
        <f>IF(TRIM(Combined_Data[[#This Row],[Cleaned_Price]])="",$X$4,Combined_Data[[#This Row],[Cleaned_Price]])</f>
        <v>1750000</v>
      </c>
    </row>
    <row r="94" spans="1:25" x14ac:dyDescent="0.35">
      <c r="A94" t="s">
        <v>318</v>
      </c>
      <c r="B94" t="s">
        <v>319</v>
      </c>
      <c r="C94" t="s">
        <v>17</v>
      </c>
      <c r="D94" t="s">
        <v>244</v>
      </c>
      <c r="E94" t="s">
        <v>245</v>
      </c>
      <c r="F94" t="s">
        <v>20</v>
      </c>
      <c r="G94">
        <v>5</v>
      </c>
      <c r="H94">
        <v>5</v>
      </c>
      <c r="I94" t="s">
        <v>187</v>
      </c>
      <c r="J94">
        <v>2144</v>
      </c>
      <c r="K94">
        <v>2</v>
      </c>
      <c r="L94" t="s">
        <v>43</v>
      </c>
      <c r="M94" t="s">
        <v>22</v>
      </c>
      <c r="N94" t="s">
        <v>17</v>
      </c>
      <c r="O94" t="s">
        <v>20</v>
      </c>
      <c r="P94" t="s">
        <v>188</v>
      </c>
      <c r="V94" t="s">
        <v>17</v>
      </c>
      <c r="W94" t="str">
        <f>IF(ISNUMBER(Combined_Data[[#This Row],[Price Cleanup]]), Combined_Data[[#This Row],[Price Cleanup]], "")</f>
        <v/>
      </c>
      <c r="Y94">
        <f>IF(TRIM(Combined_Data[[#This Row],[Cleaned_Price]])="",$X$4,Combined_Data[[#This Row],[Cleaned_Price]])</f>
        <v>500000</v>
      </c>
    </row>
    <row r="95" spans="1:25" x14ac:dyDescent="0.35">
      <c r="A95" t="s">
        <v>320</v>
      </c>
      <c r="B95" t="s">
        <v>321</v>
      </c>
      <c r="C95" t="s">
        <v>17</v>
      </c>
      <c r="D95" t="s">
        <v>240</v>
      </c>
      <c r="E95" t="s">
        <v>241</v>
      </c>
      <c r="F95" t="s">
        <v>20</v>
      </c>
      <c r="G95">
        <v>2</v>
      </c>
      <c r="H95">
        <v>1</v>
      </c>
      <c r="I95" t="s">
        <v>187</v>
      </c>
      <c r="J95">
        <v>2144</v>
      </c>
      <c r="K95">
        <v>4</v>
      </c>
      <c r="N95" t="s">
        <v>17</v>
      </c>
      <c r="O95" s="4">
        <v>2780000</v>
      </c>
      <c r="P95" t="s">
        <v>188</v>
      </c>
      <c r="V95" t="s">
        <v>17</v>
      </c>
      <c r="W95">
        <f>IF(ISNUMBER(Combined_Data[[#This Row],[Price Cleanup]]), Combined_Data[[#This Row],[Price Cleanup]], "")</f>
        <v>2780000</v>
      </c>
      <c r="Y95">
        <f>IF(TRIM(Combined_Data[[#This Row],[Cleaned_Price]])="",$X$4,Combined_Data[[#This Row],[Cleaned_Price]])</f>
        <v>2780000</v>
      </c>
    </row>
    <row r="96" spans="1:25" x14ac:dyDescent="0.35">
      <c r="A96" t="s">
        <v>322</v>
      </c>
      <c r="B96" t="s">
        <v>323</v>
      </c>
      <c r="C96" t="s">
        <v>17</v>
      </c>
      <c r="D96" t="s">
        <v>324</v>
      </c>
      <c r="E96" t="s">
        <v>245</v>
      </c>
      <c r="F96" t="s">
        <v>20</v>
      </c>
      <c r="G96">
        <v>3</v>
      </c>
      <c r="H96">
        <v>2</v>
      </c>
      <c r="I96" t="s">
        <v>187</v>
      </c>
      <c r="J96">
        <v>2144</v>
      </c>
      <c r="K96">
        <v>4</v>
      </c>
      <c r="N96" t="s">
        <v>17</v>
      </c>
      <c r="O96" t="s">
        <v>20</v>
      </c>
      <c r="P96" t="s">
        <v>188</v>
      </c>
      <c r="V96" t="s">
        <v>17</v>
      </c>
      <c r="W96" t="str">
        <f>IF(ISNUMBER(Combined_Data[[#This Row],[Price Cleanup]]), Combined_Data[[#This Row],[Price Cleanup]], "")</f>
        <v/>
      </c>
      <c r="Y96">
        <f>IF(TRIM(Combined_Data[[#This Row],[Cleaned_Price]])="",$X$4,Combined_Data[[#This Row],[Cleaned_Price]])</f>
        <v>500000</v>
      </c>
    </row>
    <row r="97" spans="1:25" x14ac:dyDescent="0.35">
      <c r="A97" t="s">
        <v>180</v>
      </c>
      <c r="B97" t="s">
        <v>325</v>
      </c>
      <c r="C97" t="s">
        <v>42</v>
      </c>
      <c r="D97" t="s">
        <v>326</v>
      </c>
      <c r="E97" t="s">
        <v>327</v>
      </c>
      <c r="F97" t="s">
        <v>20</v>
      </c>
      <c r="G97">
        <v>1</v>
      </c>
      <c r="H97">
        <v>1</v>
      </c>
      <c r="I97" t="s">
        <v>187</v>
      </c>
      <c r="J97">
        <v>2144</v>
      </c>
      <c r="K97">
        <v>1</v>
      </c>
      <c r="N97" t="s">
        <v>42</v>
      </c>
      <c r="O97" t="s">
        <v>20</v>
      </c>
      <c r="P97" t="s">
        <v>188</v>
      </c>
      <c r="V97" t="s">
        <v>42</v>
      </c>
      <c r="W97" t="str">
        <f>IF(ISNUMBER(Combined_Data[[#This Row],[Price Cleanup]]), Combined_Data[[#This Row],[Price Cleanup]], "")</f>
        <v/>
      </c>
      <c r="Y97">
        <f>IF(TRIM(Combined_Data[[#This Row],[Cleaned_Price]])="",$X$4,Combined_Data[[#This Row],[Cleaned_Price]])</f>
        <v>500000</v>
      </c>
    </row>
    <row r="98" spans="1:25" x14ac:dyDescent="0.35">
      <c r="A98" t="s">
        <v>180</v>
      </c>
      <c r="B98" t="s">
        <v>70</v>
      </c>
      <c r="C98" t="s">
        <v>42</v>
      </c>
      <c r="D98" t="s">
        <v>328</v>
      </c>
      <c r="E98" t="s">
        <v>72</v>
      </c>
      <c r="F98" t="s">
        <v>20</v>
      </c>
      <c r="G98">
        <v>2</v>
      </c>
      <c r="H98">
        <v>2</v>
      </c>
      <c r="I98" t="s">
        <v>187</v>
      </c>
      <c r="J98">
        <v>2144</v>
      </c>
      <c r="K98">
        <v>1</v>
      </c>
      <c r="N98" t="s">
        <v>42</v>
      </c>
      <c r="O98" t="s">
        <v>20</v>
      </c>
      <c r="P98" t="s">
        <v>188</v>
      </c>
      <c r="V98" t="s">
        <v>42</v>
      </c>
      <c r="W98" t="str">
        <f>IF(ISNUMBER(Combined_Data[[#This Row],[Price Cleanup]]), Combined_Data[[#This Row],[Price Cleanup]], "")</f>
        <v/>
      </c>
      <c r="Y98">
        <f>IF(TRIM(Combined_Data[[#This Row],[Cleaned_Price]])="",$X$4,Combined_Data[[#This Row],[Cleaned_Price]])</f>
        <v>500000</v>
      </c>
    </row>
    <row r="99" spans="1:25" x14ac:dyDescent="0.35">
      <c r="A99" t="s">
        <v>329</v>
      </c>
      <c r="B99" t="s">
        <v>70</v>
      </c>
      <c r="C99" t="s">
        <v>42</v>
      </c>
      <c r="D99" t="s">
        <v>330</v>
      </c>
      <c r="E99" t="s">
        <v>331</v>
      </c>
      <c r="F99" t="s">
        <v>20</v>
      </c>
      <c r="G99">
        <v>2</v>
      </c>
      <c r="H99">
        <v>2</v>
      </c>
      <c r="I99" t="s">
        <v>187</v>
      </c>
      <c r="J99">
        <v>2144</v>
      </c>
      <c r="K99">
        <v>1</v>
      </c>
      <c r="N99" t="s">
        <v>42</v>
      </c>
      <c r="O99" t="s">
        <v>20</v>
      </c>
      <c r="P99" t="s">
        <v>188</v>
      </c>
      <c r="V99" t="s">
        <v>42</v>
      </c>
      <c r="W99" t="str">
        <f>IF(ISNUMBER(Combined_Data[[#This Row],[Price Cleanup]]), Combined_Data[[#This Row],[Price Cleanup]], "")</f>
        <v/>
      </c>
      <c r="Y99">
        <f>IF(TRIM(Combined_Data[[#This Row],[Cleaned_Price]])="",$X$4,Combined_Data[[#This Row],[Cleaned_Price]])</f>
        <v>500000</v>
      </c>
    </row>
    <row r="100" spans="1:25" x14ac:dyDescent="0.35">
      <c r="A100" t="s">
        <v>180</v>
      </c>
      <c r="B100" t="s">
        <v>332</v>
      </c>
      <c r="C100" t="s">
        <v>42</v>
      </c>
      <c r="D100" t="s">
        <v>333</v>
      </c>
      <c r="E100" t="s">
        <v>334</v>
      </c>
      <c r="F100" t="s">
        <v>20</v>
      </c>
      <c r="G100">
        <v>2</v>
      </c>
      <c r="H100">
        <v>2</v>
      </c>
      <c r="I100" t="s">
        <v>187</v>
      </c>
      <c r="J100">
        <v>2144</v>
      </c>
      <c r="K100">
        <v>1</v>
      </c>
      <c r="N100" t="s">
        <v>42</v>
      </c>
      <c r="O100" t="s">
        <v>20</v>
      </c>
      <c r="P100" t="s">
        <v>188</v>
      </c>
      <c r="V100" t="s">
        <v>42</v>
      </c>
      <c r="W100" t="str">
        <f>IF(ISNUMBER(Combined_Data[[#This Row],[Price Cleanup]]), Combined_Data[[#This Row],[Price Cleanup]], "")</f>
        <v/>
      </c>
      <c r="Y100">
        <f>IF(TRIM(Combined_Data[[#This Row],[Cleaned_Price]])="",$X$4,Combined_Data[[#This Row],[Cleaned_Price]])</f>
        <v>500000</v>
      </c>
    </row>
    <row r="101" spans="1:25" x14ac:dyDescent="0.35">
      <c r="A101" t="s">
        <v>180</v>
      </c>
      <c r="B101" t="s">
        <v>335</v>
      </c>
      <c r="C101" t="s">
        <v>42</v>
      </c>
      <c r="D101" t="s">
        <v>336</v>
      </c>
      <c r="E101" t="s">
        <v>337</v>
      </c>
      <c r="F101" t="s">
        <v>39</v>
      </c>
      <c r="G101">
        <v>3</v>
      </c>
      <c r="H101">
        <v>2</v>
      </c>
      <c r="I101" t="s">
        <v>187</v>
      </c>
      <c r="J101">
        <v>2144</v>
      </c>
      <c r="K101">
        <v>2</v>
      </c>
      <c r="N101" t="s">
        <v>42</v>
      </c>
      <c r="O101" t="s">
        <v>20</v>
      </c>
      <c r="P101" t="s">
        <v>188</v>
      </c>
      <c r="V101" t="s">
        <v>42</v>
      </c>
      <c r="W101" t="str">
        <f>IF(ISNUMBER(Combined_Data[[#This Row],[Price Cleanup]]), Combined_Data[[#This Row],[Price Cleanup]], "")</f>
        <v/>
      </c>
      <c r="Y101">
        <f>IF(TRIM(Combined_Data[[#This Row],[Cleaned_Price]])="",$X$4,Combined_Data[[#This Row],[Cleaned_Price]])</f>
        <v>500000</v>
      </c>
    </row>
    <row r="102" spans="1:25" x14ac:dyDescent="0.35">
      <c r="A102" t="s">
        <v>359</v>
      </c>
      <c r="B102" t="s">
        <v>360</v>
      </c>
      <c r="C102" t="s">
        <v>42</v>
      </c>
      <c r="D102" t="s">
        <v>363</v>
      </c>
      <c r="E102" t="s">
        <v>362</v>
      </c>
      <c r="F102" t="s">
        <v>20</v>
      </c>
      <c r="G102">
        <v>3</v>
      </c>
      <c r="H102">
        <v>2</v>
      </c>
      <c r="I102" t="s">
        <v>361</v>
      </c>
      <c r="J102">
        <v>2750</v>
      </c>
      <c r="O102" t="s">
        <v>23</v>
      </c>
      <c r="P102" t="s">
        <v>188</v>
      </c>
      <c r="Q102">
        <v>1</v>
      </c>
      <c r="R102" t="s">
        <v>113</v>
      </c>
      <c r="S102" t="s">
        <v>22</v>
      </c>
      <c r="V102" t="s">
        <v>42</v>
      </c>
      <c r="W102" t="str">
        <f>IF(ISNUMBER(Combined_Data[[#This Row],[Price Cleanup]]), Combined_Data[[#This Row],[Price Cleanup]], "")</f>
        <v/>
      </c>
      <c r="Y102">
        <f>IF(TRIM(Combined_Data[[#This Row],[Cleaned_Price]])="",$X$4,Combined_Data[[#This Row],[Cleaned_Price]])</f>
        <v>500000</v>
      </c>
    </row>
    <row r="103" spans="1:25" x14ac:dyDescent="0.35">
      <c r="A103" t="s">
        <v>359</v>
      </c>
      <c r="B103" t="s">
        <v>364</v>
      </c>
      <c r="C103" t="s">
        <v>42</v>
      </c>
      <c r="D103" t="s">
        <v>363</v>
      </c>
      <c r="E103" t="s">
        <v>362</v>
      </c>
      <c r="F103" t="s">
        <v>20</v>
      </c>
      <c r="G103">
        <v>2</v>
      </c>
      <c r="H103">
        <v>2</v>
      </c>
      <c r="I103" t="s">
        <v>361</v>
      </c>
      <c r="J103">
        <v>2750</v>
      </c>
      <c r="O103" t="s">
        <v>23</v>
      </c>
      <c r="P103" t="s">
        <v>188</v>
      </c>
      <c r="Q103">
        <v>1</v>
      </c>
      <c r="R103" t="s">
        <v>365</v>
      </c>
      <c r="S103" t="s">
        <v>22</v>
      </c>
      <c r="V103" t="s">
        <v>42</v>
      </c>
      <c r="W103" t="str">
        <f>IF(ISNUMBER(Combined_Data[[#This Row],[Price Cleanup]]), Combined_Data[[#This Row],[Price Cleanup]], "")</f>
        <v/>
      </c>
      <c r="Y103">
        <f>IF(TRIM(Combined_Data[[#This Row],[Cleaned_Price]])="",$X$4,Combined_Data[[#This Row],[Cleaned_Price]])</f>
        <v>500000</v>
      </c>
    </row>
    <row r="104" spans="1:25" x14ac:dyDescent="0.35">
      <c r="A104" t="s">
        <v>359</v>
      </c>
      <c r="B104" t="s">
        <v>366</v>
      </c>
      <c r="C104" t="s">
        <v>17</v>
      </c>
      <c r="D104" t="s">
        <v>369</v>
      </c>
      <c r="E104" t="s">
        <v>368</v>
      </c>
      <c r="F104" t="s">
        <v>20</v>
      </c>
      <c r="G104">
        <v>3</v>
      </c>
      <c r="H104">
        <v>2</v>
      </c>
      <c r="I104" t="s">
        <v>367</v>
      </c>
      <c r="J104">
        <v>2759</v>
      </c>
      <c r="O104" t="s">
        <v>23</v>
      </c>
      <c r="P104" t="s">
        <v>188</v>
      </c>
      <c r="Q104">
        <v>1</v>
      </c>
      <c r="R104" t="s">
        <v>68</v>
      </c>
      <c r="S104" t="s">
        <v>22</v>
      </c>
      <c r="V104" t="s">
        <v>17</v>
      </c>
      <c r="W104" t="str">
        <f>IF(ISNUMBER(Combined_Data[[#This Row],[Price Cleanup]]), Combined_Data[[#This Row],[Price Cleanup]], "")</f>
        <v/>
      </c>
      <c r="Y104">
        <f>IF(TRIM(Combined_Data[[#This Row],[Cleaned_Price]])="",$X$4,Combined_Data[[#This Row],[Cleaned_Price]])</f>
        <v>500000</v>
      </c>
    </row>
    <row r="105" spans="1:25" x14ac:dyDescent="0.35">
      <c r="A105" t="s">
        <v>370</v>
      </c>
      <c r="B105" t="s">
        <v>371</v>
      </c>
      <c r="C105" t="s">
        <v>17</v>
      </c>
      <c r="D105" t="s">
        <v>374</v>
      </c>
      <c r="E105" t="s">
        <v>373</v>
      </c>
      <c r="F105" t="s">
        <v>20</v>
      </c>
      <c r="G105">
        <v>7</v>
      </c>
      <c r="H105">
        <v>4</v>
      </c>
      <c r="I105" t="s">
        <v>372</v>
      </c>
      <c r="J105">
        <v>2745</v>
      </c>
      <c r="O105" t="s">
        <v>23</v>
      </c>
      <c r="P105" t="s">
        <v>188</v>
      </c>
      <c r="Q105">
        <v>11</v>
      </c>
      <c r="R105" t="s">
        <v>353</v>
      </c>
      <c r="S105" t="s">
        <v>22</v>
      </c>
      <c r="V105" t="s">
        <v>17</v>
      </c>
      <c r="W105" t="str">
        <f>IF(ISNUMBER(Combined_Data[[#This Row],[Price Cleanup]]), Combined_Data[[#This Row],[Price Cleanup]], "")</f>
        <v/>
      </c>
      <c r="Y105">
        <f>IF(TRIM(Combined_Data[[#This Row],[Cleaned_Price]])="",$X$4,Combined_Data[[#This Row],[Cleaned_Price]])</f>
        <v>500000</v>
      </c>
    </row>
    <row r="106" spans="1:25" x14ac:dyDescent="0.35">
      <c r="A106" t="s">
        <v>15</v>
      </c>
      <c r="B106" t="s">
        <v>375</v>
      </c>
      <c r="C106" t="s">
        <v>17</v>
      </c>
      <c r="D106" t="s">
        <v>378</v>
      </c>
      <c r="E106" t="s">
        <v>377</v>
      </c>
      <c r="F106" t="s">
        <v>20</v>
      </c>
      <c r="G106">
        <v>4</v>
      </c>
      <c r="H106">
        <v>2</v>
      </c>
      <c r="I106" t="s">
        <v>376</v>
      </c>
      <c r="J106">
        <v>2750</v>
      </c>
      <c r="O106" t="s">
        <v>23</v>
      </c>
      <c r="P106" t="s">
        <v>188</v>
      </c>
      <c r="Q106">
        <v>1</v>
      </c>
      <c r="R106" t="s">
        <v>113</v>
      </c>
      <c r="S106" t="s">
        <v>22</v>
      </c>
      <c r="V106" t="s">
        <v>17</v>
      </c>
      <c r="W106" t="str">
        <f>IF(ISNUMBER(Combined_Data[[#This Row],[Price Cleanup]]), Combined_Data[[#This Row],[Price Cleanup]], "")</f>
        <v/>
      </c>
      <c r="Y106">
        <f>IF(TRIM(Combined_Data[[#This Row],[Cleaned_Price]])="",$X$4,Combined_Data[[#This Row],[Cleaned_Price]])</f>
        <v>500000</v>
      </c>
    </row>
    <row r="107" spans="1:25" x14ac:dyDescent="0.35">
      <c r="A107" t="s">
        <v>15</v>
      </c>
      <c r="B107" t="s">
        <v>379</v>
      </c>
      <c r="C107" t="s">
        <v>17</v>
      </c>
      <c r="D107" t="s">
        <v>381</v>
      </c>
      <c r="E107" t="s">
        <v>88</v>
      </c>
      <c r="F107" t="s">
        <v>20</v>
      </c>
      <c r="G107">
        <v>5</v>
      </c>
      <c r="H107">
        <v>2</v>
      </c>
      <c r="I107" t="s">
        <v>380</v>
      </c>
      <c r="J107">
        <v>2747</v>
      </c>
      <c r="O107" t="s">
        <v>23</v>
      </c>
      <c r="P107" t="s">
        <v>188</v>
      </c>
      <c r="Q107">
        <v>2</v>
      </c>
      <c r="V107" t="s">
        <v>17</v>
      </c>
      <c r="W107" t="str">
        <f>IF(ISNUMBER(Combined_Data[[#This Row],[Price Cleanup]]), Combined_Data[[#This Row],[Price Cleanup]], "")</f>
        <v/>
      </c>
      <c r="Y107">
        <f>IF(TRIM(Combined_Data[[#This Row],[Cleaned_Price]])="",$X$4,Combined_Data[[#This Row],[Cleaned_Price]])</f>
        <v>500000</v>
      </c>
    </row>
    <row r="108" spans="1:25" x14ac:dyDescent="0.35">
      <c r="A108" t="s">
        <v>382</v>
      </c>
      <c r="B108" t="s">
        <v>383</v>
      </c>
      <c r="C108" t="s">
        <v>17</v>
      </c>
      <c r="D108" t="s">
        <v>386</v>
      </c>
      <c r="E108" t="s">
        <v>385</v>
      </c>
      <c r="F108" t="s">
        <v>20</v>
      </c>
      <c r="G108">
        <v>4</v>
      </c>
      <c r="H108">
        <v>3</v>
      </c>
      <c r="I108" t="s">
        <v>384</v>
      </c>
      <c r="J108">
        <v>2753</v>
      </c>
      <c r="O108" t="s">
        <v>23</v>
      </c>
      <c r="P108" t="s">
        <v>188</v>
      </c>
      <c r="Q108">
        <v>4</v>
      </c>
      <c r="V108" t="s">
        <v>17</v>
      </c>
      <c r="W108" t="str">
        <f>IF(ISNUMBER(Combined_Data[[#This Row],[Price Cleanup]]), Combined_Data[[#This Row],[Price Cleanup]], "")</f>
        <v/>
      </c>
      <c r="Y108">
        <f>IF(TRIM(Combined_Data[[#This Row],[Cleaned_Price]])="",$X$4,Combined_Data[[#This Row],[Cleaned_Price]])</f>
        <v>500000</v>
      </c>
    </row>
    <row r="109" spans="1:25" x14ac:dyDescent="0.35">
      <c r="A109" t="s">
        <v>382</v>
      </c>
      <c r="B109" t="s">
        <v>387</v>
      </c>
      <c r="C109" t="s">
        <v>389</v>
      </c>
      <c r="D109" t="s">
        <v>390</v>
      </c>
      <c r="E109" t="s">
        <v>385</v>
      </c>
      <c r="F109" t="s">
        <v>20</v>
      </c>
      <c r="G109">
        <v>8</v>
      </c>
      <c r="H109">
        <v>6</v>
      </c>
      <c r="I109" t="s">
        <v>388</v>
      </c>
      <c r="J109">
        <v>2765</v>
      </c>
      <c r="O109" t="s">
        <v>23</v>
      </c>
      <c r="P109" t="s">
        <v>188</v>
      </c>
      <c r="Q109">
        <v>14</v>
      </c>
      <c r="R109" t="s">
        <v>317</v>
      </c>
      <c r="S109" t="s">
        <v>22</v>
      </c>
      <c r="V109" t="s">
        <v>389</v>
      </c>
      <c r="W109" t="str">
        <f>IF(ISNUMBER(Combined_Data[[#This Row],[Price Cleanup]]), Combined_Data[[#This Row],[Price Cleanup]], "")</f>
        <v/>
      </c>
      <c r="Y109">
        <f>IF(TRIM(Combined_Data[[#This Row],[Cleaned_Price]])="",$X$4,Combined_Data[[#This Row],[Cleaned_Price]])</f>
        <v>500000</v>
      </c>
    </row>
    <row r="110" spans="1:25" x14ac:dyDescent="0.35">
      <c r="A110" t="s">
        <v>391</v>
      </c>
      <c r="B110" t="s">
        <v>392</v>
      </c>
      <c r="C110" t="s">
        <v>42</v>
      </c>
      <c r="D110" t="s">
        <v>394</v>
      </c>
      <c r="E110" t="s">
        <v>393</v>
      </c>
      <c r="F110" t="s">
        <v>20</v>
      </c>
      <c r="G110">
        <v>1</v>
      </c>
      <c r="H110">
        <v>1</v>
      </c>
      <c r="I110" t="s">
        <v>380</v>
      </c>
      <c r="J110">
        <v>2747</v>
      </c>
      <c r="O110" s="4">
        <v>279000</v>
      </c>
      <c r="P110" t="s">
        <v>188</v>
      </c>
      <c r="Q110">
        <v>1</v>
      </c>
      <c r="V110" t="s">
        <v>42</v>
      </c>
      <c r="W110">
        <f>IF(ISNUMBER(Combined_Data[[#This Row],[Price Cleanup]]), Combined_Data[[#This Row],[Price Cleanup]], "")</f>
        <v>279000</v>
      </c>
      <c r="Y110">
        <f>IF(TRIM(Combined_Data[[#This Row],[Cleaned_Price]])="",$X$4,Combined_Data[[#This Row],[Cleaned_Price]])</f>
        <v>279000</v>
      </c>
    </row>
    <row r="111" spans="1:25" x14ac:dyDescent="0.35">
      <c r="A111" t="s">
        <v>396</v>
      </c>
      <c r="B111" t="s">
        <v>70</v>
      </c>
      <c r="C111" t="s">
        <v>42</v>
      </c>
      <c r="D111" t="s">
        <v>397</v>
      </c>
      <c r="E111" t="s">
        <v>393</v>
      </c>
      <c r="F111" t="s">
        <v>20</v>
      </c>
      <c r="G111">
        <v>2</v>
      </c>
      <c r="H111">
        <v>1</v>
      </c>
      <c r="I111" t="s">
        <v>380</v>
      </c>
      <c r="J111">
        <v>2747</v>
      </c>
      <c r="O111" s="4">
        <v>329000</v>
      </c>
      <c r="P111" t="s">
        <v>188</v>
      </c>
      <c r="Q111">
        <v>1</v>
      </c>
      <c r="V111" t="s">
        <v>42</v>
      </c>
      <c r="W111">
        <f>IF(ISNUMBER(Combined_Data[[#This Row],[Price Cleanup]]), Combined_Data[[#This Row],[Price Cleanup]], "")</f>
        <v>329000</v>
      </c>
      <c r="Y111">
        <f>IF(TRIM(Combined_Data[[#This Row],[Cleaned_Price]])="",$X$4,Combined_Data[[#This Row],[Cleaned_Price]])</f>
        <v>329000</v>
      </c>
    </row>
    <row r="112" spans="1:25" x14ac:dyDescent="0.35">
      <c r="A112" t="s">
        <v>399</v>
      </c>
      <c r="B112" t="s">
        <v>400</v>
      </c>
      <c r="C112" t="s">
        <v>42</v>
      </c>
      <c r="D112" t="s">
        <v>402</v>
      </c>
      <c r="E112" t="s">
        <v>401</v>
      </c>
      <c r="F112" t="s">
        <v>20</v>
      </c>
      <c r="G112">
        <v>2</v>
      </c>
      <c r="H112">
        <v>1</v>
      </c>
      <c r="I112" t="s">
        <v>380</v>
      </c>
      <c r="J112">
        <v>2747</v>
      </c>
      <c r="O112" s="4">
        <v>330000</v>
      </c>
      <c r="P112" t="s">
        <v>188</v>
      </c>
      <c r="Q112">
        <v>1</v>
      </c>
      <c r="V112" t="s">
        <v>42</v>
      </c>
      <c r="W112">
        <f>IF(ISNUMBER(Combined_Data[[#This Row],[Price Cleanup]]), Combined_Data[[#This Row],[Price Cleanup]], "")</f>
        <v>330000</v>
      </c>
      <c r="Y112">
        <f>IF(TRIM(Combined_Data[[#This Row],[Cleaned_Price]])="",$X$4,Combined_Data[[#This Row],[Cleaned_Price]])</f>
        <v>330000</v>
      </c>
    </row>
    <row r="113" spans="1:25" x14ac:dyDescent="0.35">
      <c r="A113" t="s">
        <v>404</v>
      </c>
      <c r="B113" t="s">
        <v>405</v>
      </c>
      <c r="C113" t="s">
        <v>42</v>
      </c>
      <c r="D113" t="s">
        <v>381</v>
      </c>
      <c r="E113" t="s">
        <v>88</v>
      </c>
      <c r="F113" t="s">
        <v>20</v>
      </c>
      <c r="G113">
        <v>2</v>
      </c>
      <c r="H113">
        <v>1</v>
      </c>
      <c r="I113" t="s">
        <v>361</v>
      </c>
      <c r="J113">
        <v>2750</v>
      </c>
      <c r="O113" s="4">
        <v>335000</v>
      </c>
      <c r="P113" t="s">
        <v>188</v>
      </c>
      <c r="R113" t="s">
        <v>113</v>
      </c>
      <c r="S113" t="s">
        <v>22</v>
      </c>
      <c r="V113" t="s">
        <v>42</v>
      </c>
      <c r="W113">
        <f>IF(ISNUMBER(Combined_Data[[#This Row],[Price Cleanup]]), Combined_Data[[#This Row],[Price Cleanup]], "")</f>
        <v>335000</v>
      </c>
      <c r="Y113">
        <f>IF(TRIM(Combined_Data[[#This Row],[Cleaned_Price]])="",$X$4,Combined_Data[[#This Row],[Cleaned_Price]])</f>
        <v>335000</v>
      </c>
    </row>
    <row r="114" spans="1:25" x14ac:dyDescent="0.35">
      <c r="A114" t="s">
        <v>407</v>
      </c>
      <c r="B114" t="s">
        <v>70</v>
      </c>
      <c r="C114" t="s">
        <v>42</v>
      </c>
      <c r="D114" t="s">
        <v>397</v>
      </c>
      <c r="E114" t="s">
        <v>393</v>
      </c>
      <c r="F114" t="s">
        <v>39</v>
      </c>
      <c r="G114">
        <v>2</v>
      </c>
      <c r="H114">
        <v>1</v>
      </c>
      <c r="I114" t="s">
        <v>380</v>
      </c>
      <c r="J114">
        <v>2747</v>
      </c>
      <c r="O114" s="4">
        <v>339000</v>
      </c>
      <c r="P114" t="s">
        <v>188</v>
      </c>
      <c r="Q114">
        <v>1</v>
      </c>
      <c r="V114" t="s">
        <v>42</v>
      </c>
      <c r="W114">
        <f>IF(ISNUMBER(Combined_Data[[#This Row],[Price Cleanup]]), Combined_Data[[#This Row],[Price Cleanup]], "")</f>
        <v>339000</v>
      </c>
      <c r="Y114">
        <f>IF(TRIM(Combined_Data[[#This Row],[Cleaned_Price]])="",$X$4,Combined_Data[[#This Row],[Cleaned_Price]])</f>
        <v>339000</v>
      </c>
    </row>
    <row r="115" spans="1:25" x14ac:dyDescent="0.35">
      <c r="A115" t="s">
        <v>409</v>
      </c>
      <c r="B115" t="s">
        <v>410</v>
      </c>
      <c r="C115" t="s">
        <v>42</v>
      </c>
      <c r="D115" t="s">
        <v>412</v>
      </c>
      <c r="E115" t="s">
        <v>182</v>
      </c>
      <c r="F115" t="s">
        <v>20</v>
      </c>
      <c r="G115">
        <v>1</v>
      </c>
      <c r="H115">
        <v>1</v>
      </c>
      <c r="I115" t="s">
        <v>411</v>
      </c>
      <c r="J115">
        <v>2760</v>
      </c>
      <c r="O115" s="4">
        <v>345000</v>
      </c>
      <c r="P115" t="s">
        <v>188</v>
      </c>
      <c r="Q115">
        <v>1</v>
      </c>
      <c r="R115" t="s">
        <v>89</v>
      </c>
      <c r="S115" t="s">
        <v>22</v>
      </c>
      <c r="V115" t="s">
        <v>42</v>
      </c>
      <c r="W115">
        <f>IF(ISNUMBER(Combined_Data[[#This Row],[Price Cleanup]]), Combined_Data[[#This Row],[Price Cleanup]], "")</f>
        <v>345000</v>
      </c>
      <c r="Y115">
        <f>IF(TRIM(Combined_Data[[#This Row],[Cleaned_Price]])="",$X$4,Combined_Data[[#This Row],[Cleaned_Price]])</f>
        <v>345000</v>
      </c>
    </row>
    <row r="116" spans="1:25" x14ac:dyDescent="0.35">
      <c r="A116" t="s">
        <v>413</v>
      </c>
      <c r="B116" t="s">
        <v>414</v>
      </c>
      <c r="C116" t="s">
        <v>42</v>
      </c>
      <c r="D116" t="s">
        <v>416</v>
      </c>
      <c r="E116" t="s">
        <v>415</v>
      </c>
      <c r="F116" t="s">
        <v>39</v>
      </c>
      <c r="G116">
        <v>2</v>
      </c>
      <c r="H116">
        <v>1</v>
      </c>
      <c r="I116" t="s">
        <v>411</v>
      </c>
      <c r="J116">
        <v>2760</v>
      </c>
      <c r="O116" s="4">
        <v>350000</v>
      </c>
      <c r="P116" t="s">
        <v>188</v>
      </c>
      <c r="Q116">
        <v>1</v>
      </c>
      <c r="T116" t="s">
        <v>417</v>
      </c>
      <c r="U116">
        <v>0</v>
      </c>
      <c r="V116" t="s">
        <v>42</v>
      </c>
      <c r="W116">
        <f>IF(ISNUMBER(Combined_Data[[#This Row],[Price Cleanup]]), Combined_Data[[#This Row],[Price Cleanup]], "")</f>
        <v>350000</v>
      </c>
      <c r="Y116">
        <f>IF(TRIM(Combined_Data[[#This Row],[Cleaned_Price]])="",$X$4,Combined_Data[[#This Row],[Cleaned_Price]])</f>
        <v>350000</v>
      </c>
    </row>
    <row r="117" spans="1:25" x14ac:dyDescent="0.35">
      <c r="A117" t="s">
        <v>418</v>
      </c>
      <c r="B117" t="s">
        <v>419</v>
      </c>
      <c r="C117" t="s">
        <v>42</v>
      </c>
      <c r="D117" t="s">
        <v>420</v>
      </c>
      <c r="E117" t="s">
        <v>182</v>
      </c>
      <c r="F117" t="s">
        <v>39</v>
      </c>
      <c r="G117">
        <v>2</v>
      </c>
      <c r="H117">
        <v>1</v>
      </c>
      <c r="I117" t="s">
        <v>380</v>
      </c>
      <c r="J117">
        <v>2747</v>
      </c>
      <c r="O117" s="4">
        <v>374950</v>
      </c>
      <c r="P117" t="s">
        <v>188</v>
      </c>
      <c r="Q117">
        <v>1</v>
      </c>
      <c r="V117" t="s">
        <v>42</v>
      </c>
      <c r="W117">
        <f>IF(ISNUMBER(Combined_Data[[#This Row],[Price Cleanup]]), Combined_Data[[#This Row],[Price Cleanup]], "")</f>
        <v>374950</v>
      </c>
      <c r="Y117">
        <f>IF(TRIM(Combined_Data[[#This Row],[Cleaned_Price]])="",$X$4,Combined_Data[[#This Row],[Cleaned_Price]])</f>
        <v>374950</v>
      </c>
    </row>
    <row r="118" spans="1:25" x14ac:dyDescent="0.35">
      <c r="A118" t="s">
        <v>422</v>
      </c>
      <c r="B118" t="s">
        <v>423</v>
      </c>
      <c r="C118" t="s">
        <v>42</v>
      </c>
      <c r="D118" t="s">
        <v>424</v>
      </c>
      <c r="E118" t="s">
        <v>182</v>
      </c>
      <c r="F118" t="s">
        <v>20</v>
      </c>
      <c r="G118">
        <v>2</v>
      </c>
      <c r="H118">
        <v>1</v>
      </c>
      <c r="I118" t="s">
        <v>411</v>
      </c>
      <c r="J118">
        <v>2760</v>
      </c>
      <c r="O118" s="4">
        <v>389950</v>
      </c>
      <c r="P118" t="s">
        <v>188</v>
      </c>
      <c r="Q118">
        <v>1</v>
      </c>
      <c r="R118" t="s">
        <v>113</v>
      </c>
      <c r="S118" t="s">
        <v>22</v>
      </c>
      <c r="V118" t="s">
        <v>42</v>
      </c>
      <c r="W118">
        <f>IF(ISNUMBER(Combined_Data[[#This Row],[Price Cleanup]]), Combined_Data[[#This Row],[Price Cleanup]], "")</f>
        <v>389950</v>
      </c>
      <c r="Y118">
        <f>IF(TRIM(Combined_Data[[#This Row],[Cleaned_Price]])="",$X$4,Combined_Data[[#This Row],[Cleaned_Price]])</f>
        <v>389950</v>
      </c>
    </row>
    <row r="119" spans="1:25" x14ac:dyDescent="0.35">
      <c r="A119" t="s">
        <v>338</v>
      </c>
      <c r="B119" t="s">
        <v>426</v>
      </c>
      <c r="C119" t="s">
        <v>42</v>
      </c>
      <c r="D119" t="s">
        <v>428</v>
      </c>
      <c r="E119" t="s">
        <v>393</v>
      </c>
      <c r="F119" t="s">
        <v>20</v>
      </c>
      <c r="G119">
        <v>2</v>
      </c>
      <c r="H119">
        <v>1</v>
      </c>
      <c r="I119" t="s">
        <v>427</v>
      </c>
      <c r="J119">
        <v>2750</v>
      </c>
      <c r="O119" s="4">
        <v>399000</v>
      </c>
      <c r="P119" t="s">
        <v>188</v>
      </c>
      <c r="Q119">
        <v>1</v>
      </c>
      <c r="V119" t="s">
        <v>42</v>
      </c>
      <c r="W119">
        <f>IF(ISNUMBER(Combined_Data[[#This Row],[Price Cleanup]]), Combined_Data[[#This Row],[Price Cleanup]], "")</f>
        <v>399000</v>
      </c>
      <c r="Y119">
        <f>IF(TRIM(Combined_Data[[#This Row],[Cleaned_Price]])="",$X$4,Combined_Data[[#This Row],[Cleaned_Price]])</f>
        <v>399000</v>
      </c>
    </row>
    <row r="120" spans="1:25" x14ac:dyDescent="0.35">
      <c r="A120" t="s">
        <v>429</v>
      </c>
      <c r="B120" t="s">
        <v>419</v>
      </c>
      <c r="C120" t="s">
        <v>42</v>
      </c>
      <c r="D120" t="s">
        <v>420</v>
      </c>
      <c r="E120" t="s">
        <v>182</v>
      </c>
      <c r="F120" t="s">
        <v>20</v>
      </c>
      <c r="G120">
        <v>2</v>
      </c>
      <c r="H120">
        <v>1</v>
      </c>
      <c r="I120" t="s">
        <v>380</v>
      </c>
      <c r="J120">
        <v>2747</v>
      </c>
      <c r="O120" s="4">
        <v>399950</v>
      </c>
      <c r="P120" t="s">
        <v>188</v>
      </c>
      <c r="Q120">
        <v>1</v>
      </c>
      <c r="R120" t="s">
        <v>138</v>
      </c>
      <c r="S120" t="s">
        <v>22</v>
      </c>
      <c r="V120" t="s">
        <v>42</v>
      </c>
      <c r="W120">
        <f>IF(ISNUMBER(Combined_Data[[#This Row],[Price Cleanup]]), Combined_Data[[#This Row],[Price Cleanup]], "")</f>
        <v>399950</v>
      </c>
      <c r="Y120">
        <f>IF(TRIM(Combined_Data[[#This Row],[Cleaned_Price]])="",$X$4,Combined_Data[[#This Row],[Cleaned_Price]])</f>
        <v>399950</v>
      </c>
    </row>
    <row r="121" spans="1:25" x14ac:dyDescent="0.35">
      <c r="A121" t="s">
        <v>430</v>
      </c>
      <c r="B121" t="s">
        <v>431</v>
      </c>
      <c r="C121" t="s">
        <v>42</v>
      </c>
      <c r="D121" t="s">
        <v>363</v>
      </c>
      <c r="E121" t="s">
        <v>362</v>
      </c>
      <c r="F121" t="s">
        <v>39</v>
      </c>
      <c r="G121">
        <v>2</v>
      </c>
      <c r="H121">
        <v>1</v>
      </c>
      <c r="I121" t="s">
        <v>361</v>
      </c>
      <c r="J121">
        <v>2750</v>
      </c>
      <c r="O121" s="4">
        <v>410000</v>
      </c>
      <c r="P121" t="s">
        <v>188</v>
      </c>
      <c r="Q121">
        <v>1</v>
      </c>
      <c r="V121" t="s">
        <v>42</v>
      </c>
      <c r="W121">
        <f>IF(ISNUMBER(Combined_Data[[#This Row],[Price Cleanup]]), Combined_Data[[#This Row],[Price Cleanup]], "")</f>
        <v>410000</v>
      </c>
      <c r="Y121">
        <f>IF(TRIM(Combined_Data[[#This Row],[Cleaned_Price]])="",$X$4,Combined_Data[[#This Row],[Cleaned_Price]])</f>
        <v>410000</v>
      </c>
    </row>
    <row r="122" spans="1:25" x14ac:dyDescent="0.35">
      <c r="A122" t="s">
        <v>433</v>
      </c>
      <c r="B122" t="s">
        <v>434</v>
      </c>
      <c r="C122" t="s">
        <v>42</v>
      </c>
      <c r="D122" t="s">
        <v>437</v>
      </c>
      <c r="E122" t="s">
        <v>436</v>
      </c>
      <c r="F122" t="s">
        <v>20</v>
      </c>
      <c r="G122">
        <v>2</v>
      </c>
      <c r="H122">
        <v>1</v>
      </c>
      <c r="I122" t="s">
        <v>435</v>
      </c>
      <c r="J122">
        <v>2747</v>
      </c>
      <c r="O122" s="4">
        <v>419000</v>
      </c>
      <c r="P122" t="s">
        <v>188</v>
      </c>
      <c r="Q122">
        <v>1</v>
      </c>
      <c r="V122" t="s">
        <v>42</v>
      </c>
      <c r="W122">
        <f>IF(ISNUMBER(Combined_Data[[#This Row],[Price Cleanup]]), Combined_Data[[#This Row],[Price Cleanup]], "")</f>
        <v>419000</v>
      </c>
      <c r="Y122">
        <f>IF(TRIM(Combined_Data[[#This Row],[Cleaned_Price]])="",$X$4,Combined_Data[[#This Row],[Cleaned_Price]])</f>
        <v>419000</v>
      </c>
    </row>
    <row r="123" spans="1:25" x14ac:dyDescent="0.35">
      <c r="A123" t="s">
        <v>439</v>
      </c>
      <c r="B123" t="s">
        <v>440</v>
      </c>
      <c r="C123" t="s">
        <v>42</v>
      </c>
      <c r="D123" t="s">
        <v>87</v>
      </c>
      <c r="E123" t="s">
        <v>88</v>
      </c>
      <c r="F123" t="s">
        <v>39</v>
      </c>
      <c r="G123">
        <v>1</v>
      </c>
      <c r="H123">
        <v>1</v>
      </c>
      <c r="I123" t="s">
        <v>361</v>
      </c>
      <c r="J123">
        <v>2750</v>
      </c>
      <c r="O123" s="4">
        <v>429000</v>
      </c>
      <c r="P123" t="s">
        <v>188</v>
      </c>
      <c r="Q123">
        <v>1</v>
      </c>
      <c r="V123" t="s">
        <v>42</v>
      </c>
      <c r="W123">
        <f>IF(ISNUMBER(Combined_Data[[#This Row],[Price Cleanup]]), Combined_Data[[#This Row],[Price Cleanup]], "")</f>
        <v>429000</v>
      </c>
      <c r="Y123">
        <f>IF(TRIM(Combined_Data[[#This Row],[Cleaned_Price]])="",$X$4,Combined_Data[[#This Row],[Cleaned_Price]])</f>
        <v>429000</v>
      </c>
    </row>
    <row r="124" spans="1:25" x14ac:dyDescent="0.35">
      <c r="A124" t="s">
        <v>442</v>
      </c>
      <c r="B124" t="s">
        <v>443</v>
      </c>
      <c r="C124" t="s">
        <v>17</v>
      </c>
      <c r="D124" t="s">
        <v>446</v>
      </c>
      <c r="E124" t="s">
        <v>445</v>
      </c>
      <c r="F124" t="s">
        <v>39</v>
      </c>
      <c r="G124">
        <v>3</v>
      </c>
      <c r="H124">
        <v>1</v>
      </c>
      <c r="I124" t="s">
        <v>444</v>
      </c>
      <c r="J124">
        <v>2760</v>
      </c>
      <c r="O124" s="4">
        <v>429950</v>
      </c>
      <c r="P124" t="s">
        <v>188</v>
      </c>
      <c r="V124" t="s">
        <v>17</v>
      </c>
      <c r="W124">
        <f>IF(ISNUMBER(Combined_Data[[#This Row],[Price Cleanup]]), Combined_Data[[#This Row],[Price Cleanup]], "")</f>
        <v>429950</v>
      </c>
      <c r="Y124">
        <f>IF(TRIM(Combined_Data[[#This Row],[Cleaned_Price]])="",$X$4,Combined_Data[[#This Row],[Cleaned_Price]])</f>
        <v>429950</v>
      </c>
    </row>
    <row r="125" spans="1:25" x14ac:dyDescent="0.35">
      <c r="A125" t="s">
        <v>448</v>
      </c>
      <c r="B125" t="s">
        <v>449</v>
      </c>
      <c r="C125" t="s">
        <v>42</v>
      </c>
      <c r="D125" t="s">
        <v>450</v>
      </c>
      <c r="E125" t="s">
        <v>88</v>
      </c>
      <c r="F125" t="s">
        <v>39</v>
      </c>
      <c r="G125">
        <v>1</v>
      </c>
      <c r="H125">
        <v>1</v>
      </c>
      <c r="I125" t="s">
        <v>361</v>
      </c>
      <c r="J125">
        <v>2750</v>
      </c>
      <c r="O125" s="4">
        <v>439000</v>
      </c>
      <c r="P125" t="s">
        <v>188</v>
      </c>
      <c r="Q125">
        <v>1</v>
      </c>
      <c r="V125" t="s">
        <v>42</v>
      </c>
      <c r="W125">
        <f>IF(ISNUMBER(Combined_Data[[#This Row],[Price Cleanup]]), Combined_Data[[#This Row],[Price Cleanup]], "")</f>
        <v>439000</v>
      </c>
      <c r="Y125">
        <f>IF(TRIM(Combined_Data[[#This Row],[Cleaned_Price]])="",$X$4,Combined_Data[[#This Row],[Cleaned_Price]])</f>
        <v>439000</v>
      </c>
    </row>
    <row r="126" spans="1:25" x14ac:dyDescent="0.35">
      <c r="A126" t="s">
        <v>452</v>
      </c>
      <c r="B126" t="s">
        <v>453</v>
      </c>
      <c r="C126" t="s">
        <v>42</v>
      </c>
      <c r="D126" t="s">
        <v>455</v>
      </c>
      <c r="E126" t="s">
        <v>454</v>
      </c>
      <c r="F126" t="s">
        <v>39</v>
      </c>
      <c r="G126">
        <v>2</v>
      </c>
      <c r="H126">
        <v>1</v>
      </c>
      <c r="I126" t="s">
        <v>361</v>
      </c>
      <c r="J126">
        <v>2750</v>
      </c>
      <c r="O126" t="s">
        <v>20</v>
      </c>
      <c r="P126" t="s">
        <v>188</v>
      </c>
      <c r="Q126">
        <v>1</v>
      </c>
      <c r="V126" t="s">
        <v>42</v>
      </c>
      <c r="W126" t="str">
        <f>IF(ISNUMBER(Combined_Data[[#This Row],[Price Cleanup]]), Combined_Data[[#This Row],[Price Cleanup]], "")</f>
        <v/>
      </c>
      <c r="Y126">
        <f>IF(TRIM(Combined_Data[[#This Row],[Cleaned_Price]])="",$X$4,Combined_Data[[#This Row],[Cleaned_Price]])</f>
        <v>500000</v>
      </c>
    </row>
    <row r="127" spans="1:25" x14ac:dyDescent="0.35">
      <c r="A127" t="s">
        <v>456</v>
      </c>
      <c r="B127" t="s">
        <v>457</v>
      </c>
      <c r="C127" t="s">
        <v>42</v>
      </c>
      <c r="D127" t="s">
        <v>459</v>
      </c>
      <c r="E127" t="s">
        <v>458</v>
      </c>
      <c r="F127" t="s">
        <v>39</v>
      </c>
      <c r="G127">
        <v>1</v>
      </c>
      <c r="H127">
        <v>1</v>
      </c>
      <c r="I127" t="s">
        <v>361</v>
      </c>
      <c r="J127">
        <v>2750</v>
      </c>
      <c r="O127" s="4">
        <v>449000</v>
      </c>
      <c r="P127" t="s">
        <v>188</v>
      </c>
      <c r="Q127">
        <v>1</v>
      </c>
      <c r="V127" t="s">
        <v>42</v>
      </c>
      <c r="W127">
        <f>IF(ISNUMBER(Combined_Data[[#This Row],[Price Cleanup]]), Combined_Data[[#This Row],[Price Cleanup]], "")</f>
        <v>449000</v>
      </c>
      <c r="Y127">
        <f>IF(TRIM(Combined_Data[[#This Row],[Cleaned_Price]])="",$X$4,Combined_Data[[#This Row],[Cleaned_Price]])</f>
        <v>449000</v>
      </c>
    </row>
    <row r="128" spans="1:25" x14ac:dyDescent="0.35">
      <c r="A128" t="s">
        <v>461</v>
      </c>
      <c r="B128" t="s">
        <v>462</v>
      </c>
      <c r="C128" t="s">
        <v>36</v>
      </c>
      <c r="D128" t="s">
        <v>459</v>
      </c>
      <c r="E128" t="s">
        <v>458</v>
      </c>
      <c r="F128" t="s">
        <v>39</v>
      </c>
      <c r="G128">
        <v>3</v>
      </c>
      <c r="H128">
        <v>2</v>
      </c>
      <c r="I128" t="s">
        <v>435</v>
      </c>
      <c r="J128">
        <v>2747</v>
      </c>
      <c r="O128" s="4">
        <v>449000</v>
      </c>
      <c r="P128" t="s">
        <v>188</v>
      </c>
      <c r="Q128">
        <v>2</v>
      </c>
      <c r="V128" t="s">
        <v>36</v>
      </c>
      <c r="W128">
        <f>IF(ISNUMBER(Combined_Data[[#This Row],[Price Cleanup]]), Combined_Data[[#This Row],[Price Cleanup]], "")</f>
        <v>449000</v>
      </c>
      <c r="Y128">
        <f>IF(TRIM(Combined_Data[[#This Row],[Cleaned_Price]])="",$X$4,Combined_Data[[#This Row],[Cleaned_Price]])</f>
        <v>449000</v>
      </c>
    </row>
    <row r="129" spans="1:25" x14ac:dyDescent="0.35">
      <c r="A129" t="s">
        <v>463</v>
      </c>
      <c r="B129" t="s">
        <v>464</v>
      </c>
      <c r="C129" t="s">
        <v>42</v>
      </c>
      <c r="D129" t="s">
        <v>465</v>
      </c>
      <c r="E129" t="s">
        <v>377</v>
      </c>
      <c r="F129" t="s">
        <v>31</v>
      </c>
      <c r="G129">
        <v>2</v>
      </c>
      <c r="H129">
        <v>1</v>
      </c>
      <c r="I129" t="s">
        <v>427</v>
      </c>
      <c r="J129">
        <v>2750</v>
      </c>
      <c r="O129" s="4">
        <v>450000</v>
      </c>
      <c r="P129" t="s">
        <v>188</v>
      </c>
      <c r="Q129">
        <v>1</v>
      </c>
      <c r="V129" t="s">
        <v>42</v>
      </c>
      <c r="W129">
        <f>IF(ISNUMBER(Combined_Data[[#This Row],[Price Cleanup]]), Combined_Data[[#This Row],[Price Cleanup]], "")</f>
        <v>450000</v>
      </c>
      <c r="Y129">
        <f>IF(TRIM(Combined_Data[[#This Row],[Cleaned_Price]])="",$X$4,Combined_Data[[#This Row],[Cleaned_Price]])</f>
        <v>450000</v>
      </c>
    </row>
    <row r="130" spans="1:25" x14ac:dyDescent="0.35">
      <c r="A130" t="s">
        <v>466</v>
      </c>
      <c r="B130" t="s">
        <v>467</v>
      </c>
      <c r="C130" t="s">
        <v>42</v>
      </c>
      <c r="D130" t="s">
        <v>468</v>
      </c>
      <c r="E130" t="s">
        <v>362</v>
      </c>
      <c r="F130" t="s">
        <v>20</v>
      </c>
      <c r="G130">
        <v>1</v>
      </c>
      <c r="H130">
        <v>1</v>
      </c>
      <c r="I130" t="s">
        <v>361</v>
      </c>
      <c r="J130">
        <v>2750</v>
      </c>
      <c r="O130" s="4">
        <v>455000</v>
      </c>
      <c r="P130" t="s">
        <v>188</v>
      </c>
      <c r="Q130">
        <v>1</v>
      </c>
      <c r="R130" t="s">
        <v>293</v>
      </c>
      <c r="S130" t="s">
        <v>22</v>
      </c>
      <c r="V130" t="s">
        <v>42</v>
      </c>
      <c r="W130">
        <f>IF(ISNUMBER(Combined_Data[[#This Row],[Price Cleanup]]), Combined_Data[[#This Row],[Price Cleanup]], "")</f>
        <v>455000</v>
      </c>
      <c r="Y130">
        <f>IF(TRIM(Combined_Data[[#This Row],[Cleaned_Price]])="",$X$4,Combined_Data[[#This Row],[Cleaned_Price]])</f>
        <v>455000</v>
      </c>
    </row>
    <row r="131" spans="1:25" x14ac:dyDescent="0.35">
      <c r="A131" t="s">
        <v>470</v>
      </c>
      <c r="B131" t="s">
        <v>471</v>
      </c>
      <c r="C131" t="s">
        <v>42</v>
      </c>
      <c r="D131" t="s">
        <v>472</v>
      </c>
      <c r="E131" t="s">
        <v>182</v>
      </c>
      <c r="F131" t="s">
        <v>20</v>
      </c>
      <c r="G131">
        <v>2</v>
      </c>
      <c r="H131">
        <v>2</v>
      </c>
      <c r="I131" t="s">
        <v>411</v>
      </c>
      <c r="J131">
        <v>2760</v>
      </c>
      <c r="O131" s="4">
        <v>459950</v>
      </c>
      <c r="P131" t="s">
        <v>188</v>
      </c>
      <c r="Q131">
        <v>1</v>
      </c>
      <c r="R131" t="s">
        <v>105</v>
      </c>
      <c r="S131" t="s">
        <v>22</v>
      </c>
      <c r="V131" t="s">
        <v>42</v>
      </c>
      <c r="W131">
        <f>IF(ISNUMBER(Combined_Data[[#This Row],[Price Cleanup]]), Combined_Data[[#This Row],[Price Cleanup]], "")</f>
        <v>459950</v>
      </c>
      <c r="Y131">
        <f>IF(TRIM(Combined_Data[[#This Row],[Cleaned_Price]])="",$X$4,Combined_Data[[#This Row],[Cleaned_Price]])</f>
        <v>459950</v>
      </c>
    </row>
    <row r="132" spans="1:25" x14ac:dyDescent="0.35">
      <c r="A132" t="s">
        <v>474</v>
      </c>
      <c r="B132" t="s">
        <v>475</v>
      </c>
      <c r="C132" t="s">
        <v>42</v>
      </c>
      <c r="D132" t="s">
        <v>476</v>
      </c>
      <c r="E132" t="s">
        <v>182</v>
      </c>
      <c r="F132" t="s">
        <v>20</v>
      </c>
      <c r="G132">
        <v>2</v>
      </c>
      <c r="H132">
        <v>2</v>
      </c>
      <c r="I132" t="s">
        <v>411</v>
      </c>
      <c r="J132">
        <v>2760</v>
      </c>
      <c r="O132" s="4">
        <v>469950</v>
      </c>
      <c r="P132" t="s">
        <v>188</v>
      </c>
      <c r="Q132">
        <v>1</v>
      </c>
      <c r="R132" t="s">
        <v>477</v>
      </c>
      <c r="S132" t="s">
        <v>22</v>
      </c>
      <c r="V132" t="s">
        <v>42</v>
      </c>
      <c r="W132">
        <f>IF(ISNUMBER(Combined_Data[[#This Row],[Price Cleanup]]), Combined_Data[[#This Row],[Price Cleanup]], "")</f>
        <v>469950</v>
      </c>
      <c r="Y132">
        <f>IF(TRIM(Combined_Data[[#This Row],[Cleaned_Price]])="",$X$4,Combined_Data[[#This Row],[Cleaned_Price]])</f>
        <v>469950</v>
      </c>
    </row>
    <row r="133" spans="1:25" x14ac:dyDescent="0.35">
      <c r="A133" t="s">
        <v>479</v>
      </c>
      <c r="B133" t="s">
        <v>480</v>
      </c>
      <c r="C133" t="s">
        <v>42</v>
      </c>
      <c r="D133" t="s">
        <v>482</v>
      </c>
      <c r="E133" t="s">
        <v>481</v>
      </c>
      <c r="F133" t="s">
        <v>20</v>
      </c>
      <c r="G133">
        <v>1</v>
      </c>
      <c r="H133">
        <v>1</v>
      </c>
      <c r="I133" t="s">
        <v>361</v>
      </c>
      <c r="J133">
        <v>2750</v>
      </c>
      <c r="O133" s="4">
        <v>470000</v>
      </c>
      <c r="P133" t="s">
        <v>188</v>
      </c>
      <c r="Q133">
        <v>1</v>
      </c>
      <c r="V133" t="s">
        <v>42</v>
      </c>
      <c r="W133">
        <f>IF(ISNUMBER(Combined_Data[[#This Row],[Price Cleanup]]), Combined_Data[[#This Row],[Price Cleanup]], "")</f>
        <v>470000</v>
      </c>
      <c r="Y133">
        <f>IF(TRIM(Combined_Data[[#This Row],[Cleaned_Price]])="",$X$4,Combined_Data[[#This Row],[Cleaned_Price]])</f>
        <v>470000</v>
      </c>
    </row>
    <row r="134" spans="1:25" x14ac:dyDescent="0.35">
      <c r="A134" t="s">
        <v>484</v>
      </c>
      <c r="B134" t="s">
        <v>485</v>
      </c>
      <c r="C134" t="s">
        <v>42</v>
      </c>
      <c r="D134" t="s">
        <v>363</v>
      </c>
      <c r="E134" t="s">
        <v>362</v>
      </c>
      <c r="F134" t="s">
        <v>20</v>
      </c>
      <c r="G134">
        <v>1</v>
      </c>
      <c r="H134">
        <v>1</v>
      </c>
      <c r="I134" t="s">
        <v>361</v>
      </c>
      <c r="J134">
        <v>2750</v>
      </c>
      <c r="O134" s="4">
        <v>475000</v>
      </c>
      <c r="P134" t="s">
        <v>188</v>
      </c>
      <c r="Q134">
        <v>1</v>
      </c>
      <c r="R134" t="s">
        <v>105</v>
      </c>
      <c r="S134" t="s">
        <v>22</v>
      </c>
      <c r="V134" t="s">
        <v>42</v>
      </c>
      <c r="W134">
        <f>IF(ISNUMBER(Combined_Data[[#This Row],[Price Cleanup]]), Combined_Data[[#This Row],[Price Cleanup]], "")</f>
        <v>475000</v>
      </c>
      <c r="Y134">
        <f>IF(TRIM(Combined_Data[[#This Row],[Cleaned_Price]])="",$X$4,Combined_Data[[#This Row],[Cleaned_Price]])</f>
        <v>475000</v>
      </c>
    </row>
    <row r="135" spans="1:25" x14ac:dyDescent="0.35">
      <c r="A135" t="s">
        <v>487</v>
      </c>
      <c r="B135" t="s">
        <v>488</v>
      </c>
      <c r="C135" t="s">
        <v>42</v>
      </c>
      <c r="D135" t="s">
        <v>490</v>
      </c>
      <c r="E135" t="s">
        <v>489</v>
      </c>
      <c r="F135" t="s">
        <v>39</v>
      </c>
      <c r="G135">
        <v>1</v>
      </c>
      <c r="H135">
        <v>1</v>
      </c>
      <c r="I135" t="s">
        <v>361</v>
      </c>
      <c r="J135">
        <v>2750</v>
      </c>
      <c r="O135" s="4">
        <v>479000</v>
      </c>
      <c r="P135" t="s">
        <v>188</v>
      </c>
      <c r="Q135">
        <v>1</v>
      </c>
      <c r="T135" t="s">
        <v>417</v>
      </c>
      <c r="U135">
        <v>0</v>
      </c>
      <c r="V135" t="s">
        <v>42</v>
      </c>
      <c r="W135">
        <f>IF(ISNUMBER(Combined_Data[[#This Row],[Price Cleanup]]), Combined_Data[[#This Row],[Price Cleanup]], "")</f>
        <v>479000</v>
      </c>
      <c r="Y135">
        <f>IF(TRIM(Combined_Data[[#This Row],[Cleaned_Price]])="",$X$4,Combined_Data[[#This Row],[Cleaned_Price]])</f>
        <v>479000</v>
      </c>
    </row>
    <row r="136" spans="1:25" x14ac:dyDescent="0.35">
      <c r="A136" t="s">
        <v>492</v>
      </c>
      <c r="B136" t="s">
        <v>493</v>
      </c>
      <c r="C136" t="s">
        <v>36</v>
      </c>
      <c r="D136" t="s">
        <v>494</v>
      </c>
      <c r="E136" t="s">
        <v>88</v>
      </c>
      <c r="F136" t="s">
        <v>39</v>
      </c>
      <c r="G136">
        <v>2</v>
      </c>
      <c r="H136">
        <v>1</v>
      </c>
      <c r="I136" t="s">
        <v>435</v>
      </c>
      <c r="J136">
        <v>2747</v>
      </c>
      <c r="O136" s="4">
        <v>479000</v>
      </c>
      <c r="P136" t="s">
        <v>188</v>
      </c>
      <c r="Q136">
        <v>1</v>
      </c>
      <c r="V136" t="s">
        <v>36</v>
      </c>
      <c r="W136">
        <f>IF(ISNUMBER(Combined_Data[[#This Row],[Price Cleanup]]), Combined_Data[[#This Row],[Price Cleanup]], "")</f>
        <v>479000</v>
      </c>
      <c r="Y136">
        <f>IF(TRIM(Combined_Data[[#This Row],[Cleaned_Price]])="",$X$4,Combined_Data[[#This Row],[Cleaned_Price]])</f>
        <v>479000</v>
      </c>
    </row>
    <row r="137" spans="1:25" x14ac:dyDescent="0.35">
      <c r="A137" t="s">
        <v>496</v>
      </c>
      <c r="B137" t="s">
        <v>497</v>
      </c>
      <c r="C137" t="s">
        <v>36</v>
      </c>
      <c r="E137" t="s">
        <v>445</v>
      </c>
      <c r="F137" t="s">
        <v>20</v>
      </c>
      <c r="G137">
        <v>3</v>
      </c>
      <c r="H137">
        <v>1</v>
      </c>
      <c r="I137" t="s">
        <v>411</v>
      </c>
      <c r="J137">
        <v>2760</v>
      </c>
      <c r="O137" s="4">
        <v>489950</v>
      </c>
      <c r="P137" t="s">
        <v>188</v>
      </c>
      <c r="Q137">
        <v>2</v>
      </c>
      <c r="V137" t="s">
        <v>36</v>
      </c>
      <c r="W137">
        <f>IF(ISNUMBER(Combined_Data[[#This Row],[Price Cleanup]]), Combined_Data[[#This Row],[Price Cleanup]], "")</f>
        <v>489950</v>
      </c>
      <c r="Y137">
        <f>IF(TRIM(Combined_Data[[#This Row],[Cleaned_Price]])="",$X$4,Combined_Data[[#This Row],[Cleaned_Price]])</f>
        <v>489950</v>
      </c>
    </row>
    <row r="138" spans="1:25" x14ac:dyDescent="0.35">
      <c r="A138" t="s">
        <v>499</v>
      </c>
      <c r="B138" t="s">
        <v>500</v>
      </c>
      <c r="C138" t="s">
        <v>502</v>
      </c>
      <c r="D138" t="s">
        <v>446</v>
      </c>
      <c r="E138" t="s">
        <v>445</v>
      </c>
      <c r="F138" t="s">
        <v>39</v>
      </c>
      <c r="G138">
        <v>3</v>
      </c>
      <c r="H138">
        <v>2</v>
      </c>
      <c r="I138" t="s">
        <v>501</v>
      </c>
      <c r="J138">
        <v>2760</v>
      </c>
      <c r="O138" s="4">
        <v>499950</v>
      </c>
      <c r="P138" t="s">
        <v>188</v>
      </c>
      <c r="Q138">
        <v>2</v>
      </c>
      <c r="V138" t="s">
        <v>502</v>
      </c>
      <c r="W138">
        <f>IF(ISNUMBER(Combined_Data[[#This Row],[Price Cleanup]]), Combined_Data[[#This Row],[Price Cleanup]], "")</f>
        <v>499950</v>
      </c>
      <c r="Y138">
        <f>IF(TRIM(Combined_Data[[#This Row],[Cleaned_Price]])="",$X$4,Combined_Data[[#This Row],[Cleaned_Price]])</f>
        <v>499950</v>
      </c>
    </row>
    <row r="139" spans="1:25" x14ac:dyDescent="0.35">
      <c r="A139" t="s">
        <v>504</v>
      </c>
      <c r="B139" t="s">
        <v>505</v>
      </c>
      <c r="C139" t="s">
        <v>502</v>
      </c>
      <c r="D139" t="s">
        <v>506</v>
      </c>
      <c r="E139" t="s">
        <v>97</v>
      </c>
      <c r="F139" t="s">
        <v>20</v>
      </c>
      <c r="G139">
        <v>2</v>
      </c>
      <c r="H139">
        <v>1</v>
      </c>
      <c r="I139" t="s">
        <v>411</v>
      </c>
      <c r="J139">
        <v>2760</v>
      </c>
      <c r="O139" s="4">
        <v>500000</v>
      </c>
      <c r="P139" t="s">
        <v>188</v>
      </c>
      <c r="Q139">
        <v>1</v>
      </c>
      <c r="R139" t="s">
        <v>43</v>
      </c>
      <c r="S139" t="s">
        <v>22</v>
      </c>
      <c r="V139" t="s">
        <v>502</v>
      </c>
      <c r="W139">
        <f>IF(ISNUMBER(Combined_Data[[#This Row],[Price Cleanup]]), Combined_Data[[#This Row],[Price Cleanup]], "")</f>
        <v>500000</v>
      </c>
      <c r="Y139">
        <f>IF(TRIM(Combined_Data[[#This Row],[Cleaned_Price]])="",$X$4,Combined_Data[[#This Row],[Cleaned_Price]])</f>
        <v>500000</v>
      </c>
    </row>
    <row r="140" spans="1:25" x14ac:dyDescent="0.35">
      <c r="A140" t="s">
        <v>508</v>
      </c>
      <c r="B140" t="s">
        <v>509</v>
      </c>
      <c r="C140" t="s">
        <v>42</v>
      </c>
      <c r="D140" t="s">
        <v>511</v>
      </c>
      <c r="E140" t="s">
        <v>88</v>
      </c>
      <c r="F140" t="s">
        <v>20</v>
      </c>
      <c r="G140">
        <v>2</v>
      </c>
      <c r="H140">
        <v>2</v>
      </c>
      <c r="I140" t="s">
        <v>510</v>
      </c>
      <c r="J140">
        <v>2747</v>
      </c>
      <c r="O140" s="4">
        <v>500000</v>
      </c>
      <c r="P140" t="s">
        <v>188</v>
      </c>
      <c r="Q140">
        <v>1</v>
      </c>
      <c r="V140" t="s">
        <v>42</v>
      </c>
      <c r="W140">
        <f>IF(ISNUMBER(Combined_Data[[#This Row],[Price Cleanup]]), Combined_Data[[#This Row],[Price Cleanup]], "")</f>
        <v>500000</v>
      </c>
      <c r="Y140">
        <f>IF(TRIM(Combined_Data[[#This Row],[Cleaned_Price]])="",$X$4,Combined_Data[[#This Row],[Cleaned_Price]])</f>
        <v>500000</v>
      </c>
    </row>
    <row r="141" spans="1:25" x14ac:dyDescent="0.35">
      <c r="A141" t="s">
        <v>513</v>
      </c>
      <c r="B141" t="s">
        <v>514</v>
      </c>
      <c r="C141" t="s">
        <v>502</v>
      </c>
      <c r="D141" t="s">
        <v>412</v>
      </c>
      <c r="E141" t="s">
        <v>182</v>
      </c>
      <c r="F141" t="s">
        <v>20</v>
      </c>
      <c r="G141">
        <v>2</v>
      </c>
      <c r="H141">
        <v>1</v>
      </c>
      <c r="I141" t="s">
        <v>411</v>
      </c>
      <c r="J141">
        <v>2760</v>
      </c>
      <c r="O141" s="4">
        <v>525000</v>
      </c>
      <c r="P141" t="s">
        <v>188</v>
      </c>
      <c r="Q141">
        <v>1</v>
      </c>
      <c r="R141" t="s">
        <v>105</v>
      </c>
      <c r="S141" t="s">
        <v>22</v>
      </c>
      <c r="V141" t="s">
        <v>502</v>
      </c>
      <c r="W141">
        <f>IF(ISNUMBER(Combined_Data[[#This Row],[Price Cleanup]]), Combined_Data[[#This Row],[Price Cleanup]], "")</f>
        <v>525000</v>
      </c>
      <c r="Y141">
        <f>IF(TRIM(Combined_Data[[#This Row],[Cleaned_Price]])="",$X$4,Combined_Data[[#This Row],[Cleaned_Price]])</f>
        <v>525000</v>
      </c>
    </row>
    <row r="142" spans="1:25" x14ac:dyDescent="0.35">
      <c r="A142" t="s">
        <v>516</v>
      </c>
      <c r="B142" t="s">
        <v>517</v>
      </c>
      <c r="C142" t="s">
        <v>42</v>
      </c>
      <c r="D142" t="s">
        <v>518</v>
      </c>
      <c r="E142" t="s">
        <v>88</v>
      </c>
      <c r="F142" t="s">
        <v>39</v>
      </c>
      <c r="G142">
        <v>2</v>
      </c>
      <c r="H142">
        <v>2</v>
      </c>
      <c r="I142" t="s">
        <v>427</v>
      </c>
      <c r="J142">
        <v>2750</v>
      </c>
      <c r="O142" s="4">
        <v>529000</v>
      </c>
      <c r="P142" t="s">
        <v>188</v>
      </c>
      <c r="Q142">
        <v>1</v>
      </c>
      <c r="V142" t="s">
        <v>42</v>
      </c>
      <c r="W142">
        <f>IF(ISNUMBER(Combined_Data[[#This Row],[Price Cleanup]]), Combined_Data[[#This Row],[Price Cleanup]], "")</f>
        <v>529000</v>
      </c>
      <c r="Y142">
        <f>IF(TRIM(Combined_Data[[#This Row],[Cleaned_Price]])="",$X$4,Combined_Data[[#This Row],[Cleaned_Price]])</f>
        <v>529000</v>
      </c>
    </row>
    <row r="143" spans="1:25" x14ac:dyDescent="0.35">
      <c r="A143" t="s">
        <v>520</v>
      </c>
      <c r="B143" t="s">
        <v>521</v>
      </c>
      <c r="C143" t="s">
        <v>42</v>
      </c>
      <c r="D143" t="s">
        <v>522</v>
      </c>
      <c r="E143" t="s">
        <v>362</v>
      </c>
      <c r="F143" t="s">
        <v>20</v>
      </c>
      <c r="G143">
        <v>2</v>
      </c>
      <c r="H143">
        <v>2</v>
      </c>
      <c r="I143" t="s">
        <v>361</v>
      </c>
      <c r="J143">
        <v>2750</v>
      </c>
      <c r="O143" s="4">
        <v>539000</v>
      </c>
      <c r="P143" t="s">
        <v>188</v>
      </c>
      <c r="Q143">
        <v>1</v>
      </c>
      <c r="V143" t="s">
        <v>42</v>
      </c>
      <c r="W143">
        <f>IF(ISNUMBER(Combined_Data[[#This Row],[Price Cleanup]]), Combined_Data[[#This Row],[Price Cleanup]], "")</f>
        <v>539000</v>
      </c>
      <c r="Y143">
        <f>IF(TRIM(Combined_Data[[#This Row],[Cleaned_Price]])="",$X$4,Combined_Data[[#This Row],[Cleaned_Price]])</f>
        <v>539000</v>
      </c>
    </row>
    <row r="144" spans="1:25" x14ac:dyDescent="0.35">
      <c r="A144" t="s">
        <v>524</v>
      </c>
      <c r="B144" t="s">
        <v>525</v>
      </c>
      <c r="C144" t="s">
        <v>42</v>
      </c>
      <c r="D144" t="s">
        <v>527</v>
      </c>
      <c r="E144" t="s">
        <v>88</v>
      </c>
      <c r="F144" t="s">
        <v>20</v>
      </c>
      <c r="G144">
        <v>2</v>
      </c>
      <c r="H144">
        <v>2</v>
      </c>
      <c r="I144" t="s">
        <v>526</v>
      </c>
      <c r="J144">
        <v>2745</v>
      </c>
      <c r="O144" s="4">
        <v>539000</v>
      </c>
      <c r="P144" t="s">
        <v>188</v>
      </c>
      <c r="Q144">
        <v>1</v>
      </c>
      <c r="R144" t="s">
        <v>43</v>
      </c>
      <c r="S144" t="s">
        <v>22</v>
      </c>
      <c r="V144" t="s">
        <v>42</v>
      </c>
      <c r="W144">
        <f>IF(ISNUMBER(Combined_Data[[#This Row],[Price Cleanup]]), Combined_Data[[#This Row],[Price Cleanup]], "")</f>
        <v>539000</v>
      </c>
      <c r="Y144">
        <f>IF(TRIM(Combined_Data[[#This Row],[Cleaned_Price]])="",$X$4,Combined_Data[[#This Row],[Cleaned_Price]])</f>
        <v>539000</v>
      </c>
    </row>
    <row r="145" spans="1:25" x14ac:dyDescent="0.35">
      <c r="A145" t="s">
        <v>528</v>
      </c>
      <c r="B145" t="s">
        <v>529</v>
      </c>
      <c r="C145" t="s">
        <v>42</v>
      </c>
      <c r="D145" t="s">
        <v>530</v>
      </c>
      <c r="E145" t="s">
        <v>284</v>
      </c>
      <c r="F145" t="s">
        <v>20</v>
      </c>
      <c r="G145">
        <v>2</v>
      </c>
      <c r="H145">
        <v>2</v>
      </c>
      <c r="I145" t="s">
        <v>361</v>
      </c>
      <c r="J145">
        <v>2750</v>
      </c>
      <c r="O145" s="4">
        <v>540000</v>
      </c>
      <c r="P145" t="s">
        <v>188</v>
      </c>
      <c r="Q145">
        <v>1</v>
      </c>
      <c r="R145" t="s">
        <v>531</v>
      </c>
      <c r="S145" t="s">
        <v>22</v>
      </c>
      <c r="V145" t="s">
        <v>42</v>
      </c>
      <c r="W145">
        <f>IF(ISNUMBER(Combined_Data[[#This Row],[Price Cleanup]]), Combined_Data[[#This Row],[Price Cleanup]], "")</f>
        <v>540000</v>
      </c>
      <c r="Y145">
        <f>IF(TRIM(Combined_Data[[#This Row],[Cleaned_Price]])="",$X$4,Combined_Data[[#This Row],[Cleaned_Price]])</f>
        <v>540000</v>
      </c>
    </row>
    <row r="146" spans="1:25" x14ac:dyDescent="0.35">
      <c r="A146" t="s">
        <v>533</v>
      </c>
      <c r="B146" t="s">
        <v>534</v>
      </c>
      <c r="C146" t="s">
        <v>42</v>
      </c>
      <c r="D146" t="s">
        <v>535</v>
      </c>
      <c r="E146" t="s">
        <v>393</v>
      </c>
      <c r="F146" t="s">
        <v>20</v>
      </c>
      <c r="G146">
        <v>2</v>
      </c>
      <c r="H146">
        <v>2</v>
      </c>
      <c r="I146" t="s">
        <v>411</v>
      </c>
      <c r="J146">
        <v>2760</v>
      </c>
      <c r="O146" s="4">
        <v>545000</v>
      </c>
      <c r="P146" t="s">
        <v>188</v>
      </c>
      <c r="Q146">
        <v>1</v>
      </c>
      <c r="V146" t="s">
        <v>42</v>
      </c>
      <c r="W146">
        <f>IF(ISNUMBER(Combined_Data[[#This Row],[Price Cleanup]]), Combined_Data[[#This Row],[Price Cleanup]], "")</f>
        <v>545000</v>
      </c>
      <c r="Y146">
        <f>IF(TRIM(Combined_Data[[#This Row],[Cleaned_Price]])="",$X$4,Combined_Data[[#This Row],[Cleaned_Price]])</f>
        <v>545000</v>
      </c>
    </row>
    <row r="147" spans="1:25" x14ac:dyDescent="0.35">
      <c r="A147" t="s">
        <v>246</v>
      </c>
      <c r="B147" t="s">
        <v>537</v>
      </c>
      <c r="C147" t="s">
        <v>42</v>
      </c>
      <c r="D147" t="s">
        <v>539</v>
      </c>
      <c r="E147" t="s">
        <v>538</v>
      </c>
      <c r="F147" t="s">
        <v>31</v>
      </c>
      <c r="G147">
        <v>2</v>
      </c>
      <c r="H147">
        <v>2</v>
      </c>
      <c r="I147" t="s">
        <v>526</v>
      </c>
      <c r="J147">
        <v>2745</v>
      </c>
      <c r="O147" s="4">
        <v>549000</v>
      </c>
      <c r="P147" t="s">
        <v>188</v>
      </c>
      <c r="Q147">
        <v>1</v>
      </c>
      <c r="V147" t="s">
        <v>42</v>
      </c>
      <c r="W147">
        <f>IF(ISNUMBER(Combined_Data[[#This Row],[Price Cleanup]]), Combined_Data[[#This Row],[Price Cleanup]], "")</f>
        <v>549000</v>
      </c>
      <c r="Y147">
        <f>IF(TRIM(Combined_Data[[#This Row],[Cleaned_Price]])="",$X$4,Combined_Data[[#This Row],[Cleaned_Price]])</f>
        <v>549000</v>
      </c>
    </row>
    <row r="148" spans="1:25" x14ac:dyDescent="0.35">
      <c r="A148" t="s">
        <v>540</v>
      </c>
      <c r="B148" t="s">
        <v>541</v>
      </c>
      <c r="C148" t="s">
        <v>42</v>
      </c>
      <c r="D148" t="s">
        <v>542</v>
      </c>
      <c r="E148" t="s">
        <v>88</v>
      </c>
      <c r="F148" t="s">
        <v>39</v>
      </c>
      <c r="G148">
        <v>2</v>
      </c>
      <c r="H148">
        <v>2</v>
      </c>
      <c r="I148" t="s">
        <v>380</v>
      </c>
      <c r="J148">
        <v>2747</v>
      </c>
      <c r="O148" s="4">
        <v>549950</v>
      </c>
      <c r="P148" t="s">
        <v>188</v>
      </c>
      <c r="Q148">
        <v>1</v>
      </c>
      <c r="V148" t="s">
        <v>42</v>
      </c>
      <c r="W148">
        <f>IF(ISNUMBER(Combined_Data[[#This Row],[Price Cleanup]]), Combined_Data[[#This Row],[Price Cleanup]], "")</f>
        <v>549950</v>
      </c>
      <c r="Y148">
        <f>IF(TRIM(Combined_Data[[#This Row],[Cleaned_Price]])="",$X$4,Combined_Data[[#This Row],[Cleaned_Price]])</f>
        <v>549950</v>
      </c>
    </row>
    <row r="149" spans="1:25" x14ac:dyDescent="0.35">
      <c r="A149" t="s">
        <v>90</v>
      </c>
      <c r="B149" t="s">
        <v>543</v>
      </c>
      <c r="C149" t="s">
        <v>42</v>
      </c>
      <c r="D149" t="s">
        <v>545</v>
      </c>
      <c r="E149" t="s">
        <v>544</v>
      </c>
      <c r="F149" t="s">
        <v>39</v>
      </c>
      <c r="G149">
        <v>2</v>
      </c>
      <c r="H149">
        <v>2</v>
      </c>
      <c r="I149" t="s">
        <v>361</v>
      </c>
      <c r="J149">
        <v>2750</v>
      </c>
      <c r="O149" s="4">
        <v>570000</v>
      </c>
      <c r="P149" t="s">
        <v>188</v>
      </c>
      <c r="Q149">
        <v>1</v>
      </c>
      <c r="V149" t="s">
        <v>42</v>
      </c>
      <c r="W149">
        <f>IF(ISNUMBER(Combined_Data[[#This Row],[Price Cleanup]]), Combined_Data[[#This Row],[Price Cleanup]], "")</f>
        <v>570000</v>
      </c>
      <c r="Y149">
        <f>IF(TRIM(Combined_Data[[#This Row],[Cleaned_Price]])="",$X$4,Combined_Data[[#This Row],[Cleaned_Price]])</f>
        <v>570000</v>
      </c>
    </row>
    <row r="150" spans="1:25" x14ac:dyDescent="0.35">
      <c r="A150" t="s">
        <v>546</v>
      </c>
      <c r="B150" t="s">
        <v>547</v>
      </c>
      <c r="C150" t="s">
        <v>42</v>
      </c>
      <c r="D150" t="s">
        <v>548</v>
      </c>
      <c r="E150" t="s">
        <v>415</v>
      </c>
      <c r="F150" t="s">
        <v>20</v>
      </c>
      <c r="G150">
        <v>2</v>
      </c>
      <c r="H150">
        <v>1</v>
      </c>
      <c r="I150" t="s">
        <v>427</v>
      </c>
      <c r="J150">
        <v>2750</v>
      </c>
      <c r="O150" s="4">
        <v>570000</v>
      </c>
      <c r="P150" t="s">
        <v>188</v>
      </c>
      <c r="Q150">
        <v>1</v>
      </c>
      <c r="T150" t="s">
        <v>417</v>
      </c>
      <c r="U150">
        <v>0</v>
      </c>
      <c r="V150" t="s">
        <v>42</v>
      </c>
      <c r="W150">
        <f>IF(ISNUMBER(Combined_Data[[#This Row],[Price Cleanup]]), Combined_Data[[#This Row],[Price Cleanup]], "")</f>
        <v>570000</v>
      </c>
      <c r="Y150">
        <f>IF(TRIM(Combined_Data[[#This Row],[Cleaned_Price]])="",$X$4,Combined_Data[[#This Row],[Cleaned_Price]])</f>
        <v>570000</v>
      </c>
    </row>
    <row r="151" spans="1:25" x14ac:dyDescent="0.35">
      <c r="A151" t="s">
        <v>550</v>
      </c>
      <c r="B151" t="s">
        <v>551</v>
      </c>
      <c r="C151" t="s">
        <v>42</v>
      </c>
      <c r="D151" t="s">
        <v>553</v>
      </c>
      <c r="E151" t="s">
        <v>552</v>
      </c>
      <c r="F151" t="s">
        <v>39</v>
      </c>
      <c r="G151">
        <v>3</v>
      </c>
      <c r="H151">
        <v>2</v>
      </c>
      <c r="I151" t="s">
        <v>427</v>
      </c>
      <c r="J151">
        <v>2750</v>
      </c>
      <c r="O151" s="4">
        <v>579000</v>
      </c>
      <c r="P151" t="s">
        <v>188</v>
      </c>
      <c r="Q151">
        <v>2</v>
      </c>
      <c r="T151" t="s">
        <v>417</v>
      </c>
      <c r="U151">
        <v>0</v>
      </c>
      <c r="V151" t="s">
        <v>42</v>
      </c>
      <c r="W151">
        <f>IF(ISNUMBER(Combined_Data[[#This Row],[Price Cleanup]]), Combined_Data[[#This Row],[Price Cleanup]], "")</f>
        <v>579000</v>
      </c>
      <c r="Y151">
        <f>IF(TRIM(Combined_Data[[#This Row],[Cleaned_Price]])="",$X$4,Combined_Data[[#This Row],[Cleaned_Price]])</f>
        <v>579000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A6B5-D0AA-44DE-99AA-CF8A373A4AD8}">
  <dimension ref="A1:O51"/>
  <sheetViews>
    <sheetView workbookViewId="0">
      <selection activeCell="O1" sqref="A1:XFD1048576"/>
    </sheetView>
  </sheetViews>
  <sheetFormatPr defaultRowHeight="14.5" x14ac:dyDescent="0.35"/>
  <cols>
    <col min="1" max="1" width="31.7265625" bestFit="1" customWidth="1"/>
    <col min="2" max="2" width="30.7265625" bestFit="1" customWidth="1"/>
    <col min="3" max="3" width="14.1796875" bestFit="1" customWidth="1"/>
    <col min="4" max="4" width="11.7265625" bestFit="1" customWidth="1"/>
    <col min="5" max="5" width="15.81640625" bestFit="1" customWidth="1"/>
    <col min="6" max="6" width="37" bestFit="1" customWidth="1"/>
    <col min="7" max="7" width="18.7265625" bestFit="1" customWidth="1"/>
    <col min="8" max="8" width="11.453125" bestFit="1" customWidth="1"/>
    <col min="9" max="9" width="12" bestFit="1" customWidth="1"/>
    <col min="10" max="10" width="8" bestFit="1" customWidth="1"/>
    <col min="11" max="11" width="43" bestFit="1" customWidth="1"/>
    <col min="12" max="12" width="12.453125" bestFit="1" customWidth="1"/>
    <col min="13" max="13" width="18.54296875" bestFit="1" customWidth="1"/>
    <col min="14" max="14" width="11.7265625" bestFit="1" customWidth="1"/>
    <col min="15" max="15" width="16" bestFit="1" customWidth="1"/>
  </cols>
  <sheetData>
    <row r="1" spans="1:15" x14ac:dyDescent="0.35">
      <c r="A1" t="s">
        <v>0</v>
      </c>
      <c r="B1" t="s">
        <v>1</v>
      </c>
      <c r="C1" t="s">
        <v>8</v>
      </c>
      <c r="D1" t="s">
        <v>9</v>
      </c>
      <c r="E1" t="s">
        <v>2</v>
      </c>
      <c r="F1" t="s">
        <v>4</v>
      </c>
      <c r="G1" t="s">
        <v>5</v>
      </c>
      <c r="H1" t="s">
        <v>6</v>
      </c>
      <c r="I1" t="s">
        <v>7</v>
      </c>
      <c r="J1" t="s">
        <v>183</v>
      </c>
      <c r="K1" t="s">
        <v>3</v>
      </c>
      <c r="L1" t="s">
        <v>354</v>
      </c>
      <c r="M1" t="s">
        <v>11</v>
      </c>
      <c r="N1" t="s">
        <v>12</v>
      </c>
      <c r="O1" t="s">
        <v>14</v>
      </c>
    </row>
    <row r="2" spans="1:15" x14ac:dyDescent="0.35">
      <c r="A2" t="s">
        <v>359</v>
      </c>
      <c r="B2" t="s">
        <v>360</v>
      </c>
      <c r="C2" t="s">
        <v>361</v>
      </c>
      <c r="D2">
        <v>2750</v>
      </c>
      <c r="E2" t="s">
        <v>42</v>
      </c>
      <c r="F2" t="s">
        <v>362</v>
      </c>
      <c r="G2" t="s">
        <v>20</v>
      </c>
      <c r="H2">
        <v>3</v>
      </c>
      <c r="I2">
        <v>2</v>
      </c>
      <c r="J2" t="s">
        <v>188</v>
      </c>
      <c r="K2" t="s">
        <v>363</v>
      </c>
      <c r="L2">
        <v>1</v>
      </c>
      <c r="M2" t="s">
        <v>113</v>
      </c>
      <c r="N2" t="s">
        <v>22</v>
      </c>
      <c r="O2" t="s">
        <v>23</v>
      </c>
    </row>
    <row r="3" spans="1:15" x14ac:dyDescent="0.35">
      <c r="A3" t="s">
        <v>359</v>
      </c>
      <c r="B3" t="s">
        <v>364</v>
      </c>
      <c r="C3" t="s">
        <v>361</v>
      </c>
      <c r="D3">
        <v>2750</v>
      </c>
      <c r="E3" t="s">
        <v>42</v>
      </c>
      <c r="F3" t="s">
        <v>362</v>
      </c>
      <c r="G3" t="s">
        <v>20</v>
      </c>
      <c r="H3">
        <v>2</v>
      </c>
      <c r="I3">
        <v>2</v>
      </c>
      <c r="J3" t="s">
        <v>188</v>
      </c>
      <c r="K3" t="s">
        <v>363</v>
      </c>
      <c r="L3">
        <v>1</v>
      </c>
      <c r="M3" t="s">
        <v>365</v>
      </c>
      <c r="N3" t="s">
        <v>22</v>
      </c>
      <c r="O3" t="s">
        <v>23</v>
      </c>
    </row>
    <row r="4" spans="1:15" x14ac:dyDescent="0.35">
      <c r="A4" t="s">
        <v>359</v>
      </c>
      <c r="B4" t="s">
        <v>366</v>
      </c>
      <c r="C4" t="s">
        <v>367</v>
      </c>
      <c r="D4">
        <v>2759</v>
      </c>
      <c r="E4" t="s">
        <v>17</v>
      </c>
      <c r="F4" t="s">
        <v>368</v>
      </c>
      <c r="G4" t="s">
        <v>20</v>
      </c>
      <c r="H4">
        <v>3</v>
      </c>
      <c r="I4">
        <v>2</v>
      </c>
      <c r="J4" t="s">
        <v>188</v>
      </c>
      <c r="K4" t="s">
        <v>369</v>
      </c>
      <c r="L4">
        <v>1</v>
      </c>
      <c r="M4" t="s">
        <v>68</v>
      </c>
      <c r="N4" t="s">
        <v>22</v>
      </c>
      <c r="O4" t="s">
        <v>23</v>
      </c>
    </row>
    <row r="5" spans="1:15" x14ac:dyDescent="0.35">
      <c r="A5" t="s">
        <v>370</v>
      </c>
      <c r="B5" t="s">
        <v>371</v>
      </c>
      <c r="C5" t="s">
        <v>372</v>
      </c>
      <c r="D5">
        <v>2745</v>
      </c>
      <c r="E5" t="s">
        <v>17</v>
      </c>
      <c r="F5" t="s">
        <v>373</v>
      </c>
      <c r="G5" t="s">
        <v>20</v>
      </c>
      <c r="H5">
        <v>7</v>
      </c>
      <c r="I5">
        <v>4</v>
      </c>
      <c r="J5" t="s">
        <v>188</v>
      </c>
      <c r="K5" t="s">
        <v>374</v>
      </c>
      <c r="L5">
        <v>11</v>
      </c>
      <c r="M5" t="s">
        <v>353</v>
      </c>
      <c r="N5" t="s">
        <v>22</v>
      </c>
      <c r="O5" t="s">
        <v>23</v>
      </c>
    </row>
    <row r="6" spans="1:15" x14ac:dyDescent="0.35">
      <c r="A6" t="s">
        <v>15</v>
      </c>
      <c r="B6" t="s">
        <v>375</v>
      </c>
      <c r="C6" t="s">
        <v>376</v>
      </c>
      <c r="D6">
        <v>2750</v>
      </c>
      <c r="E6" t="s">
        <v>17</v>
      </c>
      <c r="F6" t="s">
        <v>377</v>
      </c>
      <c r="G6" t="s">
        <v>20</v>
      </c>
      <c r="H6">
        <v>4</v>
      </c>
      <c r="I6">
        <v>2</v>
      </c>
      <c r="J6" t="s">
        <v>188</v>
      </c>
      <c r="K6" t="s">
        <v>378</v>
      </c>
      <c r="L6">
        <v>1</v>
      </c>
      <c r="M6" t="s">
        <v>113</v>
      </c>
      <c r="N6" t="s">
        <v>22</v>
      </c>
      <c r="O6" t="s">
        <v>23</v>
      </c>
    </row>
    <row r="7" spans="1:15" x14ac:dyDescent="0.35">
      <c r="A7" t="s">
        <v>15</v>
      </c>
      <c r="B7" t="s">
        <v>379</v>
      </c>
      <c r="C7" t="s">
        <v>380</v>
      </c>
      <c r="D7">
        <v>2747</v>
      </c>
      <c r="E7" t="s">
        <v>17</v>
      </c>
      <c r="F7" t="s">
        <v>88</v>
      </c>
      <c r="G7" t="s">
        <v>20</v>
      </c>
      <c r="H7">
        <v>5</v>
      </c>
      <c r="I7">
        <v>2</v>
      </c>
      <c r="J7" t="s">
        <v>188</v>
      </c>
      <c r="K7" t="s">
        <v>381</v>
      </c>
      <c r="L7">
        <v>2</v>
      </c>
      <c r="O7" t="s">
        <v>23</v>
      </c>
    </row>
    <row r="8" spans="1:15" x14ac:dyDescent="0.35">
      <c r="A8" t="s">
        <v>382</v>
      </c>
      <c r="B8" t="s">
        <v>383</v>
      </c>
      <c r="C8" t="s">
        <v>384</v>
      </c>
      <c r="D8">
        <v>2753</v>
      </c>
      <c r="E8" t="s">
        <v>17</v>
      </c>
      <c r="F8" t="s">
        <v>385</v>
      </c>
      <c r="G8" t="s">
        <v>20</v>
      </c>
      <c r="H8">
        <v>4</v>
      </c>
      <c r="I8">
        <v>3</v>
      </c>
      <c r="J8" t="s">
        <v>188</v>
      </c>
      <c r="K8" t="s">
        <v>386</v>
      </c>
      <c r="L8">
        <v>4</v>
      </c>
      <c r="O8" t="s">
        <v>23</v>
      </c>
    </row>
    <row r="9" spans="1:15" x14ac:dyDescent="0.35">
      <c r="A9" t="s">
        <v>382</v>
      </c>
      <c r="B9" t="s">
        <v>387</v>
      </c>
      <c r="C9" t="s">
        <v>388</v>
      </c>
      <c r="D9">
        <v>2765</v>
      </c>
      <c r="E9" t="s">
        <v>389</v>
      </c>
      <c r="F9" t="s">
        <v>385</v>
      </c>
      <c r="G9" t="s">
        <v>20</v>
      </c>
      <c r="H9">
        <v>8</v>
      </c>
      <c r="I9">
        <v>6</v>
      </c>
      <c r="J9" t="s">
        <v>188</v>
      </c>
      <c r="K9" t="s">
        <v>390</v>
      </c>
      <c r="L9">
        <v>14</v>
      </c>
      <c r="M9" t="s">
        <v>317</v>
      </c>
      <c r="N9" t="s">
        <v>22</v>
      </c>
      <c r="O9" t="s">
        <v>23</v>
      </c>
    </row>
    <row r="10" spans="1:15" x14ac:dyDescent="0.35">
      <c r="A10" t="s">
        <v>391</v>
      </c>
      <c r="B10" t="s">
        <v>392</v>
      </c>
      <c r="C10" t="s">
        <v>380</v>
      </c>
      <c r="D10">
        <v>2747</v>
      </c>
      <c r="E10" t="s">
        <v>42</v>
      </c>
      <c r="F10" t="s">
        <v>393</v>
      </c>
      <c r="G10" t="s">
        <v>20</v>
      </c>
      <c r="H10">
        <v>1</v>
      </c>
      <c r="I10">
        <v>1</v>
      </c>
      <c r="J10" t="s">
        <v>188</v>
      </c>
      <c r="K10" t="s">
        <v>394</v>
      </c>
      <c r="L10">
        <v>1</v>
      </c>
      <c r="O10" t="s">
        <v>395</v>
      </c>
    </row>
    <row r="11" spans="1:15" x14ac:dyDescent="0.35">
      <c r="A11" t="s">
        <v>396</v>
      </c>
      <c r="B11" t="s">
        <v>70</v>
      </c>
      <c r="C11" t="s">
        <v>380</v>
      </c>
      <c r="D11">
        <v>2747</v>
      </c>
      <c r="E11" t="s">
        <v>42</v>
      </c>
      <c r="F11" t="s">
        <v>393</v>
      </c>
      <c r="G11" t="s">
        <v>20</v>
      </c>
      <c r="H11">
        <v>2</v>
      </c>
      <c r="I11">
        <v>1</v>
      </c>
      <c r="J11" t="s">
        <v>188</v>
      </c>
      <c r="K11" t="s">
        <v>397</v>
      </c>
      <c r="L11">
        <v>1</v>
      </c>
      <c r="O11" t="s">
        <v>398</v>
      </c>
    </row>
    <row r="12" spans="1:15" x14ac:dyDescent="0.35">
      <c r="A12" t="s">
        <v>399</v>
      </c>
      <c r="B12" t="s">
        <v>400</v>
      </c>
      <c r="C12" t="s">
        <v>380</v>
      </c>
      <c r="D12">
        <v>2747</v>
      </c>
      <c r="E12" t="s">
        <v>42</v>
      </c>
      <c r="F12" t="s">
        <v>401</v>
      </c>
      <c r="G12" t="s">
        <v>20</v>
      </c>
      <c r="H12">
        <v>2</v>
      </c>
      <c r="I12">
        <v>1</v>
      </c>
      <c r="J12" t="s">
        <v>188</v>
      </c>
      <c r="K12" t="s">
        <v>402</v>
      </c>
      <c r="L12">
        <v>1</v>
      </c>
      <c r="O12" t="s">
        <v>403</v>
      </c>
    </row>
    <row r="13" spans="1:15" x14ac:dyDescent="0.35">
      <c r="A13" t="s">
        <v>404</v>
      </c>
      <c r="B13" t="s">
        <v>405</v>
      </c>
      <c r="C13" t="s">
        <v>361</v>
      </c>
      <c r="D13">
        <v>2750</v>
      </c>
      <c r="E13" t="s">
        <v>42</v>
      </c>
      <c r="F13" t="s">
        <v>88</v>
      </c>
      <c r="G13" t="s">
        <v>20</v>
      </c>
      <c r="H13">
        <v>2</v>
      </c>
      <c r="I13">
        <v>1</v>
      </c>
      <c r="J13" t="s">
        <v>188</v>
      </c>
      <c r="K13" t="s">
        <v>381</v>
      </c>
      <c r="M13" t="s">
        <v>113</v>
      </c>
      <c r="N13" t="s">
        <v>22</v>
      </c>
      <c r="O13" t="s">
        <v>406</v>
      </c>
    </row>
    <row r="14" spans="1:15" x14ac:dyDescent="0.35">
      <c r="A14" t="s">
        <v>407</v>
      </c>
      <c r="B14" t="s">
        <v>70</v>
      </c>
      <c r="C14" t="s">
        <v>380</v>
      </c>
      <c r="D14">
        <v>2747</v>
      </c>
      <c r="E14" t="s">
        <v>42</v>
      </c>
      <c r="F14" t="s">
        <v>393</v>
      </c>
      <c r="G14" t="s">
        <v>39</v>
      </c>
      <c r="H14">
        <v>2</v>
      </c>
      <c r="I14">
        <v>1</v>
      </c>
      <c r="J14" t="s">
        <v>188</v>
      </c>
      <c r="K14" t="s">
        <v>397</v>
      </c>
      <c r="L14">
        <v>1</v>
      </c>
      <c r="O14" t="s">
        <v>408</v>
      </c>
    </row>
    <row r="15" spans="1:15" x14ac:dyDescent="0.35">
      <c r="A15" t="s">
        <v>409</v>
      </c>
      <c r="B15" t="s">
        <v>410</v>
      </c>
      <c r="C15" t="s">
        <v>411</v>
      </c>
      <c r="D15">
        <v>2760</v>
      </c>
      <c r="E15" t="s">
        <v>42</v>
      </c>
      <c r="F15" t="s">
        <v>182</v>
      </c>
      <c r="G15" t="s">
        <v>20</v>
      </c>
      <c r="H15">
        <v>1</v>
      </c>
      <c r="I15">
        <v>1</v>
      </c>
      <c r="J15" t="s">
        <v>188</v>
      </c>
      <c r="K15" t="s">
        <v>412</v>
      </c>
      <c r="L15">
        <v>1</v>
      </c>
      <c r="M15" t="s">
        <v>89</v>
      </c>
      <c r="N15" t="s">
        <v>22</v>
      </c>
      <c r="O15" t="s">
        <v>409</v>
      </c>
    </row>
    <row r="16" spans="1:15" x14ac:dyDescent="0.35">
      <c r="A16" t="s">
        <v>413</v>
      </c>
      <c r="B16" t="s">
        <v>414</v>
      </c>
      <c r="C16" t="s">
        <v>411</v>
      </c>
      <c r="D16">
        <v>2760</v>
      </c>
      <c r="E16" t="s">
        <v>42</v>
      </c>
      <c r="F16" t="s">
        <v>415</v>
      </c>
      <c r="G16" t="s">
        <v>39</v>
      </c>
      <c r="H16">
        <v>2</v>
      </c>
      <c r="I16">
        <v>1</v>
      </c>
      <c r="J16" t="s">
        <v>188</v>
      </c>
      <c r="K16" t="s">
        <v>416</v>
      </c>
      <c r="L16">
        <v>1</v>
      </c>
      <c r="O16" t="s">
        <v>413</v>
      </c>
    </row>
    <row r="17" spans="1:15" x14ac:dyDescent="0.35">
      <c r="A17" t="s">
        <v>418</v>
      </c>
      <c r="B17" t="s">
        <v>419</v>
      </c>
      <c r="C17" t="s">
        <v>380</v>
      </c>
      <c r="D17">
        <v>2747</v>
      </c>
      <c r="E17" t="s">
        <v>42</v>
      </c>
      <c r="F17" t="s">
        <v>182</v>
      </c>
      <c r="G17" t="s">
        <v>39</v>
      </c>
      <c r="H17">
        <v>2</v>
      </c>
      <c r="I17">
        <v>1</v>
      </c>
      <c r="J17" t="s">
        <v>188</v>
      </c>
      <c r="K17" t="s">
        <v>420</v>
      </c>
      <c r="L17">
        <v>1</v>
      </c>
      <c r="O17" t="s">
        <v>421</v>
      </c>
    </row>
    <row r="18" spans="1:15" x14ac:dyDescent="0.35">
      <c r="A18" t="s">
        <v>422</v>
      </c>
      <c r="B18" t="s">
        <v>423</v>
      </c>
      <c r="C18" t="s">
        <v>411</v>
      </c>
      <c r="D18">
        <v>2760</v>
      </c>
      <c r="E18" t="s">
        <v>42</v>
      </c>
      <c r="F18" t="s">
        <v>182</v>
      </c>
      <c r="G18" t="s">
        <v>20</v>
      </c>
      <c r="H18">
        <v>2</v>
      </c>
      <c r="I18">
        <v>1</v>
      </c>
      <c r="J18" t="s">
        <v>188</v>
      </c>
      <c r="K18" t="s">
        <v>424</v>
      </c>
      <c r="L18">
        <v>1</v>
      </c>
      <c r="M18" t="s">
        <v>113</v>
      </c>
      <c r="N18" t="s">
        <v>22</v>
      </c>
      <c r="O18" t="s">
        <v>425</v>
      </c>
    </row>
    <row r="19" spans="1:15" x14ac:dyDescent="0.35">
      <c r="A19" t="s">
        <v>338</v>
      </c>
      <c r="B19" t="s">
        <v>426</v>
      </c>
      <c r="C19" t="s">
        <v>427</v>
      </c>
      <c r="D19">
        <v>2750</v>
      </c>
      <c r="E19" t="s">
        <v>42</v>
      </c>
      <c r="F19" t="s">
        <v>393</v>
      </c>
      <c r="G19" t="s">
        <v>20</v>
      </c>
      <c r="H19">
        <v>2</v>
      </c>
      <c r="I19">
        <v>1</v>
      </c>
      <c r="J19" t="s">
        <v>188</v>
      </c>
      <c r="K19" t="s">
        <v>428</v>
      </c>
      <c r="L19">
        <v>1</v>
      </c>
      <c r="O19" t="s">
        <v>338</v>
      </c>
    </row>
    <row r="20" spans="1:15" x14ac:dyDescent="0.35">
      <c r="A20" t="s">
        <v>429</v>
      </c>
      <c r="B20" t="s">
        <v>419</v>
      </c>
      <c r="C20" t="s">
        <v>380</v>
      </c>
      <c r="D20">
        <v>2747</v>
      </c>
      <c r="E20" t="s">
        <v>42</v>
      </c>
      <c r="F20" t="s">
        <v>182</v>
      </c>
      <c r="G20" t="s">
        <v>20</v>
      </c>
      <c r="H20">
        <v>2</v>
      </c>
      <c r="I20">
        <v>1</v>
      </c>
      <c r="J20" t="s">
        <v>188</v>
      </c>
      <c r="K20" t="s">
        <v>420</v>
      </c>
      <c r="L20">
        <v>1</v>
      </c>
      <c r="M20" t="s">
        <v>138</v>
      </c>
      <c r="N20" t="s">
        <v>22</v>
      </c>
      <c r="O20" t="s">
        <v>429</v>
      </c>
    </row>
    <row r="21" spans="1:15" x14ac:dyDescent="0.35">
      <c r="A21" t="s">
        <v>430</v>
      </c>
      <c r="B21" t="s">
        <v>431</v>
      </c>
      <c r="C21" t="s">
        <v>361</v>
      </c>
      <c r="D21">
        <v>2750</v>
      </c>
      <c r="E21" t="s">
        <v>42</v>
      </c>
      <c r="F21" t="s">
        <v>362</v>
      </c>
      <c r="G21" t="s">
        <v>39</v>
      </c>
      <c r="H21">
        <v>2</v>
      </c>
      <c r="I21">
        <v>1</v>
      </c>
      <c r="J21" t="s">
        <v>188</v>
      </c>
      <c r="K21" t="s">
        <v>363</v>
      </c>
      <c r="L21">
        <v>1</v>
      </c>
      <c r="O21" t="s">
        <v>432</v>
      </c>
    </row>
    <row r="22" spans="1:15" x14ac:dyDescent="0.35">
      <c r="A22" t="s">
        <v>433</v>
      </c>
      <c r="B22" t="s">
        <v>434</v>
      </c>
      <c r="C22" t="s">
        <v>435</v>
      </c>
      <c r="D22">
        <v>2747</v>
      </c>
      <c r="E22" t="s">
        <v>42</v>
      </c>
      <c r="F22" t="s">
        <v>436</v>
      </c>
      <c r="G22" t="s">
        <v>20</v>
      </c>
      <c r="H22">
        <v>2</v>
      </c>
      <c r="I22">
        <v>1</v>
      </c>
      <c r="J22" t="s">
        <v>188</v>
      </c>
      <c r="K22" t="s">
        <v>437</v>
      </c>
      <c r="L22">
        <v>1</v>
      </c>
      <c r="O22" t="s">
        <v>438</v>
      </c>
    </row>
    <row r="23" spans="1:15" x14ac:dyDescent="0.35">
      <c r="A23" t="s">
        <v>439</v>
      </c>
      <c r="B23" t="s">
        <v>440</v>
      </c>
      <c r="C23" t="s">
        <v>361</v>
      </c>
      <c r="D23">
        <v>2750</v>
      </c>
      <c r="E23" t="s">
        <v>42</v>
      </c>
      <c r="F23" t="s">
        <v>88</v>
      </c>
      <c r="G23" t="s">
        <v>39</v>
      </c>
      <c r="H23">
        <v>1</v>
      </c>
      <c r="I23">
        <v>1</v>
      </c>
      <c r="J23" t="s">
        <v>188</v>
      </c>
      <c r="K23" t="s">
        <v>87</v>
      </c>
      <c r="L23">
        <v>1</v>
      </c>
      <c r="O23" t="s">
        <v>441</v>
      </c>
    </row>
    <row r="24" spans="1:15" x14ac:dyDescent="0.35">
      <c r="A24" t="s">
        <v>442</v>
      </c>
      <c r="B24" t="s">
        <v>443</v>
      </c>
      <c r="C24" t="s">
        <v>444</v>
      </c>
      <c r="D24">
        <v>2760</v>
      </c>
      <c r="E24" t="s">
        <v>17</v>
      </c>
      <c r="F24" t="s">
        <v>445</v>
      </c>
      <c r="G24" t="s">
        <v>39</v>
      </c>
      <c r="H24">
        <v>3</v>
      </c>
      <c r="I24">
        <v>1</v>
      </c>
      <c r="J24" t="s">
        <v>188</v>
      </c>
      <c r="K24" t="s">
        <v>446</v>
      </c>
      <c r="O24" t="s">
        <v>447</v>
      </c>
    </row>
    <row r="25" spans="1:15" x14ac:dyDescent="0.35">
      <c r="A25" t="s">
        <v>448</v>
      </c>
      <c r="B25" t="s">
        <v>449</v>
      </c>
      <c r="C25" t="s">
        <v>361</v>
      </c>
      <c r="D25">
        <v>2750</v>
      </c>
      <c r="E25" t="s">
        <v>42</v>
      </c>
      <c r="F25" t="s">
        <v>88</v>
      </c>
      <c r="G25" t="s">
        <v>39</v>
      </c>
      <c r="H25">
        <v>1</v>
      </c>
      <c r="I25">
        <v>1</v>
      </c>
      <c r="J25" t="s">
        <v>188</v>
      </c>
      <c r="K25" t="s">
        <v>450</v>
      </c>
      <c r="L25">
        <v>1</v>
      </c>
      <c r="O25" t="s">
        <v>451</v>
      </c>
    </row>
    <row r="26" spans="1:15" x14ac:dyDescent="0.35">
      <c r="A26" t="s">
        <v>452</v>
      </c>
      <c r="B26" t="s">
        <v>453</v>
      </c>
      <c r="C26" t="s">
        <v>361</v>
      </c>
      <c r="D26">
        <v>2750</v>
      </c>
      <c r="E26" t="s">
        <v>42</v>
      </c>
      <c r="F26" t="s">
        <v>454</v>
      </c>
      <c r="G26" t="s">
        <v>39</v>
      </c>
      <c r="H26">
        <v>2</v>
      </c>
      <c r="I26">
        <v>1</v>
      </c>
      <c r="J26" t="s">
        <v>188</v>
      </c>
      <c r="K26" t="s">
        <v>455</v>
      </c>
      <c r="L26">
        <v>1</v>
      </c>
      <c r="O26" t="s">
        <v>20</v>
      </c>
    </row>
    <row r="27" spans="1:15" x14ac:dyDescent="0.35">
      <c r="A27" t="s">
        <v>456</v>
      </c>
      <c r="B27" t="s">
        <v>457</v>
      </c>
      <c r="C27" t="s">
        <v>361</v>
      </c>
      <c r="D27">
        <v>2750</v>
      </c>
      <c r="E27" t="s">
        <v>42</v>
      </c>
      <c r="F27" t="s">
        <v>458</v>
      </c>
      <c r="G27" t="s">
        <v>39</v>
      </c>
      <c r="H27">
        <v>1</v>
      </c>
      <c r="I27">
        <v>1</v>
      </c>
      <c r="J27" t="s">
        <v>188</v>
      </c>
      <c r="K27" t="s">
        <v>459</v>
      </c>
      <c r="L27">
        <v>1</v>
      </c>
      <c r="O27" t="s">
        <v>460</v>
      </c>
    </row>
    <row r="28" spans="1:15" x14ac:dyDescent="0.35">
      <c r="A28" t="s">
        <v>461</v>
      </c>
      <c r="B28" t="s">
        <v>462</v>
      </c>
      <c r="C28" t="s">
        <v>435</v>
      </c>
      <c r="D28">
        <v>2747</v>
      </c>
      <c r="E28" t="s">
        <v>36</v>
      </c>
      <c r="F28" t="s">
        <v>458</v>
      </c>
      <c r="G28" t="s">
        <v>39</v>
      </c>
      <c r="H28">
        <v>3</v>
      </c>
      <c r="I28">
        <v>2</v>
      </c>
      <c r="J28" t="s">
        <v>188</v>
      </c>
      <c r="K28" t="s">
        <v>459</v>
      </c>
      <c r="L28">
        <v>2</v>
      </c>
      <c r="O28" t="s">
        <v>460</v>
      </c>
    </row>
    <row r="29" spans="1:15" x14ac:dyDescent="0.35">
      <c r="A29" t="s">
        <v>463</v>
      </c>
      <c r="B29" t="s">
        <v>464</v>
      </c>
      <c r="C29" t="s">
        <v>427</v>
      </c>
      <c r="D29">
        <v>2750</v>
      </c>
      <c r="E29" t="s">
        <v>42</v>
      </c>
      <c r="F29" t="s">
        <v>377</v>
      </c>
      <c r="G29" t="s">
        <v>31</v>
      </c>
      <c r="H29">
        <v>2</v>
      </c>
      <c r="I29">
        <v>1</v>
      </c>
      <c r="J29" t="s">
        <v>188</v>
      </c>
      <c r="K29" t="s">
        <v>465</v>
      </c>
      <c r="L29">
        <v>1</v>
      </c>
      <c r="O29" t="s">
        <v>463</v>
      </c>
    </row>
    <row r="30" spans="1:15" x14ac:dyDescent="0.35">
      <c r="A30" t="s">
        <v>466</v>
      </c>
      <c r="B30" t="s">
        <v>467</v>
      </c>
      <c r="C30" t="s">
        <v>361</v>
      </c>
      <c r="D30">
        <v>2750</v>
      </c>
      <c r="E30" t="s">
        <v>42</v>
      </c>
      <c r="F30" t="s">
        <v>362</v>
      </c>
      <c r="G30" t="s">
        <v>20</v>
      </c>
      <c r="H30">
        <v>1</v>
      </c>
      <c r="I30">
        <v>1</v>
      </c>
      <c r="J30" t="s">
        <v>188</v>
      </c>
      <c r="K30" t="s">
        <v>468</v>
      </c>
      <c r="L30">
        <v>1</v>
      </c>
      <c r="M30" t="s">
        <v>293</v>
      </c>
      <c r="N30" t="s">
        <v>22</v>
      </c>
      <c r="O30" t="s">
        <v>469</v>
      </c>
    </row>
    <row r="31" spans="1:15" x14ac:dyDescent="0.35">
      <c r="A31" t="s">
        <v>470</v>
      </c>
      <c r="B31" t="s">
        <v>471</v>
      </c>
      <c r="C31" t="s">
        <v>411</v>
      </c>
      <c r="D31">
        <v>2760</v>
      </c>
      <c r="E31" t="s">
        <v>42</v>
      </c>
      <c r="F31" t="s">
        <v>182</v>
      </c>
      <c r="G31" t="s">
        <v>20</v>
      </c>
      <c r="H31">
        <v>2</v>
      </c>
      <c r="I31">
        <v>2</v>
      </c>
      <c r="J31" t="s">
        <v>188</v>
      </c>
      <c r="K31" t="s">
        <v>472</v>
      </c>
      <c r="L31">
        <v>1</v>
      </c>
      <c r="M31" t="s">
        <v>105</v>
      </c>
      <c r="N31" t="s">
        <v>22</v>
      </c>
      <c r="O31" t="s">
        <v>473</v>
      </c>
    </row>
    <row r="32" spans="1:15" x14ac:dyDescent="0.35">
      <c r="A32" t="s">
        <v>474</v>
      </c>
      <c r="B32" t="s">
        <v>475</v>
      </c>
      <c r="C32" t="s">
        <v>411</v>
      </c>
      <c r="D32">
        <v>2760</v>
      </c>
      <c r="E32" t="s">
        <v>42</v>
      </c>
      <c r="F32" t="s">
        <v>182</v>
      </c>
      <c r="G32" t="s">
        <v>20</v>
      </c>
      <c r="H32">
        <v>2</v>
      </c>
      <c r="I32">
        <v>2</v>
      </c>
      <c r="J32" t="s">
        <v>188</v>
      </c>
      <c r="K32" t="s">
        <v>476</v>
      </c>
      <c r="L32">
        <v>1</v>
      </c>
      <c r="M32" t="s">
        <v>477</v>
      </c>
      <c r="N32" t="s">
        <v>22</v>
      </c>
      <c r="O32" t="s">
        <v>478</v>
      </c>
    </row>
    <row r="33" spans="1:15" x14ac:dyDescent="0.35">
      <c r="A33" t="s">
        <v>479</v>
      </c>
      <c r="B33" t="s">
        <v>480</v>
      </c>
      <c r="C33" t="s">
        <v>361</v>
      </c>
      <c r="D33">
        <v>2750</v>
      </c>
      <c r="E33" t="s">
        <v>42</v>
      </c>
      <c r="F33" t="s">
        <v>481</v>
      </c>
      <c r="G33" t="s">
        <v>20</v>
      </c>
      <c r="H33">
        <v>1</v>
      </c>
      <c r="I33">
        <v>1</v>
      </c>
      <c r="J33" t="s">
        <v>188</v>
      </c>
      <c r="K33" t="s">
        <v>482</v>
      </c>
      <c r="L33">
        <v>1</v>
      </c>
      <c r="O33" t="s">
        <v>483</v>
      </c>
    </row>
    <row r="34" spans="1:15" x14ac:dyDescent="0.35">
      <c r="A34" t="s">
        <v>484</v>
      </c>
      <c r="B34" t="s">
        <v>485</v>
      </c>
      <c r="C34" t="s">
        <v>361</v>
      </c>
      <c r="D34">
        <v>2750</v>
      </c>
      <c r="E34" t="s">
        <v>42</v>
      </c>
      <c r="F34" t="s">
        <v>362</v>
      </c>
      <c r="G34" t="s">
        <v>20</v>
      </c>
      <c r="H34">
        <v>1</v>
      </c>
      <c r="I34">
        <v>1</v>
      </c>
      <c r="J34" t="s">
        <v>188</v>
      </c>
      <c r="K34" t="s">
        <v>363</v>
      </c>
      <c r="L34">
        <v>1</v>
      </c>
      <c r="M34" t="s">
        <v>105</v>
      </c>
      <c r="N34" t="s">
        <v>22</v>
      </c>
      <c r="O34" t="s">
        <v>486</v>
      </c>
    </row>
    <row r="35" spans="1:15" x14ac:dyDescent="0.35">
      <c r="A35" t="s">
        <v>487</v>
      </c>
      <c r="B35" t="s">
        <v>488</v>
      </c>
      <c r="C35" t="s">
        <v>361</v>
      </c>
      <c r="D35">
        <v>2750</v>
      </c>
      <c r="E35" t="s">
        <v>42</v>
      </c>
      <c r="F35" t="s">
        <v>489</v>
      </c>
      <c r="G35" t="s">
        <v>39</v>
      </c>
      <c r="H35">
        <v>1</v>
      </c>
      <c r="I35">
        <v>1</v>
      </c>
      <c r="J35" t="s">
        <v>188</v>
      </c>
      <c r="K35" t="s">
        <v>490</v>
      </c>
      <c r="L35">
        <v>1</v>
      </c>
      <c r="O35" t="s">
        <v>491</v>
      </c>
    </row>
    <row r="36" spans="1:15" x14ac:dyDescent="0.35">
      <c r="A36" t="s">
        <v>492</v>
      </c>
      <c r="B36" t="s">
        <v>493</v>
      </c>
      <c r="C36" t="s">
        <v>435</v>
      </c>
      <c r="D36">
        <v>2747</v>
      </c>
      <c r="E36" t="s">
        <v>36</v>
      </c>
      <c r="F36" t="s">
        <v>88</v>
      </c>
      <c r="G36" t="s">
        <v>39</v>
      </c>
      <c r="H36">
        <v>2</v>
      </c>
      <c r="I36">
        <v>1</v>
      </c>
      <c r="J36" t="s">
        <v>188</v>
      </c>
      <c r="K36" t="s">
        <v>494</v>
      </c>
      <c r="L36">
        <v>1</v>
      </c>
      <c r="O36" t="s">
        <v>495</v>
      </c>
    </row>
    <row r="37" spans="1:15" x14ac:dyDescent="0.35">
      <c r="A37" t="s">
        <v>496</v>
      </c>
      <c r="B37" t="s">
        <v>497</v>
      </c>
      <c r="C37" t="s">
        <v>411</v>
      </c>
      <c r="D37">
        <v>2760</v>
      </c>
      <c r="E37" t="s">
        <v>36</v>
      </c>
      <c r="F37" t="s">
        <v>445</v>
      </c>
      <c r="G37" t="s">
        <v>20</v>
      </c>
      <c r="H37">
        <v>3</v>
      </c>
      <c r="I37">
        <v>1</v>
      </c>
      <c r="J37" t="s">
        <v>188</v>
      </c>
      <c r="L37">
        <v>2</v>
      </c>
      <c r="O37" t="s">
        <v>498</v>
      </c>
    </row>
    <row r="38" spans="1:15" x14ac:dyDescent="0.35">
      <c r="A38" t="s">
        <v>499</v>
      </c>
      <c r="B38" t="s">
        <v>500</v>
      </c>
      <c r="C38" t="s">
        <v>501</v>
      </c>
      <c r="D38">
        <v>2760</v>
      </c>
      <c r="E38" t="s">
        <v>502</v>
      </c>
      <c r="F38" t="s">
        <v>445</v>
      </c>
      <c r="G38" t="s">
        <v>39</v>
      </c>
      <c r="H38">
        <v>3</v>
      </c>
      <c r="I38">
        <v>2</v>
      </c>
      <c r="J38" t="s">
        <v>188</v>
      </c>
      <c r="K38" t="s">
        <v>446</v>
      </c>
      <c r="L38">
        <v>2</v>
      </c>
      <c r="O38" t="s">
        <v>503</v>
      </c>
    </row>
    <row r="39" spans="1:15" x14ac:dyDescent="0.35">
      <c r="A39" t="s">
        <v>504</v>
      </c>
      <c r="B39" t="s">
        <v>505</v>
      </c>
      <c r="C39" t="s">
        <v>411</v>
      </c>
      <c r="D39">
        <v>2760</v>
      </c>
      <c r="E39" t="s">
        <v>502</v>
      </c>
      <c r="F39" t="s">
        <v>97</v>
      </c>
      <c r="G39" t="s">
        <v>20</v>
      </c>
      <c r="H39">
        <v>2</v>
      </c>
      <c r="I39">
        <v>1</v>
      </c>
      <c r="J39" t="s">
        <v>188</v>
      </c>
      <c r="K39" t="s">
        <v>506</v>
      </c>
      <c r="L39">
        <v>1</v>
      </c>
      <c r="M39" t="s">
        <v>43</v>
      </c>
      <c r="N39" t="s">
        <v>22</v>
      </c>
      <c r="O39" t="s">
        <v>507</v>
      </c>
    </row>
    <row r="40" spans="1:15" x14ac:dyDescent="0.35">
      <c r="A40" t="s">
        <v>508</v>
      </c>
      <c r="B40" t="s">
        <v>509</v>
      </c>
      <c r="C40" t="s">
        <v>510</v>
      </c>
      <c r="D40">
        <v>2747</v>
      </c>
      <c r="E40" t="s">
        <v>42</v>
      </c>
      <c r="F40" t="s">
        <v>88</v>
      </c>
      <c r="G40" t="s">
        <v>20</v>
      </c>
      <c r="H40">
        <v>2</v>
      </c>
      <c r="I40">
        <v>2</v>
      </c>
      <c r="J40" t="s">
        <v>188</v>
      </c>
      <c r="K40" t="s">
        <v>511</v>
      </c>
      <c r="L40">
        <v>1</v>
      </c>
      <c r="O40" t="s">
        <v>512</v>
      </c>
    </row>
    <row r="41" spans="1:15" x14ac:dyDescent="0.35">
      <c r="A41" t="s">
        <v>513</v>
      </c>
      <c r="B41" t="s">
        <v>514</v>
      </c>
      <c r="C41" t="s">
        <v>411</v>
      </c>
      <c r="D41">
        <v>2760</v>
      </c>
      <c r="E41" t="s">
        <v>502</v>
      </c>
      <c r="F41" t="s">
        <v>182</v>
      </c>
      <c r="G41" t="s">
        <v>20</v>
      </c>
      <c r="H41">
        <v>2</v>
      </c>
      <c r="I41">
        <v>1</v>
      </c>
      <c r="J41" t="s">
        <v>188</v>
      </c>
      <c r="K41" t="s">
        <v>412</v>
      </c>
      <c r="L41">
        <v>1</v>
      </c>
      <c r="M41" t="s">
        <v>105</v>
      </c>
      <c r="N41" t="s">
        <v>22</v>
      </c>
      <c r="O41" t="s">
        <v>515</v>
      </c>
    </row>
    <row r="42" spans="1:15" x14ac:dyDescent="0.35">
      <c r="A42" t="s">
        <v>516</v>
      </c>
      <c r="B42" t="s">
        <v>517</v>
      </c>
      <c r="C42" t="s">
        <v>427</v>
      </c>
      <c r="D42">
        <v>2750</v>
      </c>
      <c r="E42" t="s">
        <v>42</v>
      </c>
      <c r="F42" t="s">
        <v>88</v>
      </c>
      <c r="G42" t="s">
        <v>39</v>
      </c>
      <c r="H42">
        <v>2</v>
      </c>
      <c r="I42">
        <v>2</v>
      </c>
      <c r="J42" t="s">
        <v>188</v>
      </c>
      <c r="K42" t="s">
        <v>518</v>
      </c>
      <c r="L42">
        <v>1</v>
      </c>
      <c r="O42" t="s">
        <v>519</v>
      </c>
    </row>
    <row r="43" spans="1:15" x14ac:dyDescent="0.35">
      <c r="A43" t="s">
        <v>520</v>
      </c>
      <c r="B43" t="s">
        <v>521</v>
      </c>
      <c r="C43" t="s">
        <v>361</v>
      </c>
      <c r="D43">
        <v>2750</v>
      </c>
      <c r="E43" t="s">
        <v>42</v>
      </c>
      <c r="F43" t="s">
        <v>362</v>
      </c>
      <c r="G43" t="s">
        <v>20</v>
      </c>
      <c r="H43">
        <v>2</v>
      </c>
      <c r="I43">
        <v>2</v>
      </c>
      <c r="J43" t="s">
        <v>188</v>
      </c>
      <c r="K43" t="s">
        <v>522</v>
      </c>
      <c r="L43">
        <v>1</v>
      </c>
      <c r="O43" t="s">
        <v>523</v>
      </c>
    </row>
    <row r="44" spans="1:15" x14ac:dyDescent="0.35">
      <c r="A44" t="s">
        <v>524</v>
      </c>
      <c r="B44" t="s">
        <v>525</v>
      </c>
      <c r="C44" t="s">
        <v>526</v>
      </c>
      <c r="D44">
        <v>2745</v>
      </c>
      <c r="E44" t="s">
        <v>42</v>
      </c>
      <c r="F44" t="s">
        <v>88</v>
      </c>
      <c r="G44" t="s">
        <v>20</v>
      </c>
      <c r="H44">
        <v>2</v>
      </c>
      <c r="I44">
        <v>2</v>
      </c>
      <c r="J44" t="s">
        <v>188</v>
      </c>
      <c r="K44" t="s">
        <v>527</v>
      </c>
      <c r="L44">
        <v>1</v>
      </c>
      <c r="M44" t="s">
        <v>43</v>
      </c>
      <c r="N44" t="s">
        <v>22</v>
      </c>
      <c r="O44" t="s">
        <v>523</v>
      </c>
    </row>
    <row r="45" spans="1:15" x14ac:dyDescent="0.35">
      <c r="A45" t="s">
        <v>528</v>
      </c>
      <c r="B45" t="s">
        <v>529</v>
      </c>
      <c r="C45" t="s">
        <v>361</v>
      </c>
      <c r="D45">
        <v>2750</v>
      </c>
      <c r="E45" t="s">
        <v>42</v>
      </c>
      <c r="F45" t="s">
        <v>284</v>
      </c>
      <c r="G45" t="s">
        <v>20</v>
      </c>
      <c r="H45">
        <v>2</v>
      </c>
      <c r="I45">
        <v>2</v>
      </c>
      <c r="J45" t="s">
        <v>188</v>
      </c>
      <c r="K45" t="s">
        <v>530</v>
      </c>
      <c r="L45">
        <v>1</v>
      </c>
      <c r="M45" t="s">
        <v>531</v>
      </c>
      <c r="N45" t="s">
        <v>22</v>
      </c>
      <c r="O45" t="s">
        <v>532</v>
      </c>
    </row>
    <row r="46" spans="1:15" x14ac:dyDescent="0.35">
      <c r="A46" t="s">
        <v>533</v>
      </c>
      <c r="B46" t="s">
        <v>534</v>
      </c>
      <c r="C46" t="s">
        <v>411</v>
      </c>
      <c r="D46">
        <v>2760</v>
      </c>
      <c r="E46" t="s">
        <v>42</v>
      </c>
      <c r="F46" t="s">
        <v>393</v>
      </c>
      <c r="G46" t="s">
        <v>20</v>
      </c>
      <c r="H46">
        <v>2</v>
      </c>
      <c r="I46">
        <v>2</v>
      </c>
      <c r="J46" t="s">
        <v>188</v>
      </c>
      <c r="K46" t="s">
        <v>535</v>
      </c>
      <c r="L46">
        <v>1</v>
      </c>
      <c r="O46" t="s">
        <v>536</v>
      </c>
    </row>
    <row r="47" spans="1:15" x14ac:dyDescent="0.35">
      <c r="A47" t="s">
        <v>246</v>
      </c>
      <c r="B47" t="s">
        <v>537</v>
      </c>
      <c r="C47" t="s">
        <v>526</v>
      </c>
      <c r="D47">
        <v>2745</v>
      </c>
      <c r="E47" t="s">
        <v>42</v>
      </c>
      <c r="F47" t="s">
        <v>538</v>
      </c>
      <c r="G47" t="s">
        <v>31</v>
      </c>
      <c r="H47">
        <v>2</v>
      </c>
      <c r="I47">
        <v>2</v>
      </c>
      <c r="J47" t="s">
        <v>188</v>
      </c>
      <c r="K47" t="s">
        <v>539</v>
      </c>
      <c r="L47">
        <v>1</v>
      </c>
      <c r="O47" t="s">
        <v>246</v>
      </c>
    </row>
    <row r="48" spans="1:15" x14ac:dyDescent="0.35">
      <c r="A48" t="s">
        <v>540</v>
      </c>
      <c r="B48" t="s">
        <v>541</v>
      </c>
      <c r="C48" t="s">
        <v>380</v>
      </c>
      <c r="D48">
        <v>2747</v>
      </c>
      <c r="E48" t="s">
        <v>42</v>
      </c>
      <c r="F48" t="s">
        <v>88</v>
      </c>
      <c r="G48" t="s">
        <v>39</v>
      </c>
      <c r="H48">
        <v>2</v>
      </c>
      <c r="I48">
        <v>2</v>
      </c>
      <c r="J48" t="s">
        <v>188</v>
      </c>
      <c r="K48" t="s">
        <v>542</v>
      </c>
      <c r="L48">
        <v>1</v>
      </c>
      <c r="O48" t="s">
        <v>540</v>
      </c>
    </row>
    <row r="49" spans="1:15" x14ac:dyDescent="0.35">
      <c r="A49" t="s">
        <v>90</v>
      </c>
      <c r="B49" t="s">
        <v>543</v>
      </c>
      <c r="C49" t="s">
        <v>361</v>
      </c>
      <c r="D49">
        <v>2750</v>
      </c>
      <c r="E49" t="s">
        <v>42</v>
      </c>
      <c r="F49" t="s">
        <v>544</v>
      </c>
      <c r="G49" t="s">
        <v>39</v>
      </c>
      <c r="H49">
        <v>2</v>
      </c>
      <c r="I49">
        <v>2</v>
      </c>
      <c r="J49" t="s">
        <v>188</v>
      </c>
      <c r="K49" t="s">
        <v>545</v>
      </c>
      <c r="L49">
        <v>1</v>
      </c>
      <c r="O49" t="s">
        <v>90</v>
      </c>
    </row>
    <row r="50" spans="1:15" x14ac:dyDescent="0.35">
      <c r="A50" t="s">
        <v>546</v>
      </c>
      <c r="B50" t="s">
        <v>547</v>
      </c>
      <c r="C50" t="s">
        <v>427</v>
      </c>
      <c r="D50">
        <v>2750</v>
      </c>
      <c r="E50" t="s">
        <v>42</v>
      </c>
      <c r="F50" t="s">
        <v>415</v>
      </c>
      <c r="G50" t="s">
        <v>20</v>
      </c>
      <c r="H50">
        <v>2</v>
      </c>
      <c r="I50">
        <v>1</v>
      </c>
      <c r="J50" t="s">
        <v>188</v>
      </c>
      <c r="K50" t="s">
        <v>548</v>
      </c>
      <c r="L50">
        <v>1</v>
      </c>
      <c r="O50" t="s">
        <v>549</v>
      </c>
    </row>
    <row r="51" spans="1:15" x14ac:dyDescent="0.35">
      <c r="A51" t="s">
        <v>550</v>
      </c>
      <c r="B51" t="s">
        <v>551</v>
      </c>
      <c r="C51" t="s">
        <v>427</v>
      </c>
      <c r="D51">
        <v>2750</v>
      </c>
      <c r="E51" t="s">
        <v>42</v>
      </c>
      <c r="F51" t="s">
        <v>552</v>
      </c>
      <c r="G51" t="s">
        <v>39</v>
      </c>
      <c r="H51">
        <v>3</v>
      </c>
      <c r="I51">
        <v>2</v>
      </c>
      <c r="J51" t="s">
        <v>188</v>
      </c>
      <c r="K51" t="s">
        <v>553</v>
      </c>
      <c r="L51">
        <v>2</v>
      </c>
      <c r="O51" t="s">
        <v>554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A010-5F05-48D5-B9E7-C93A2BC965EC}">
  <dimension ref="A1:P51"/>
  <sheetViews>
    <sheetView topLeftCell="E1" workbookViewId="0">
      <selection sqref="A1:P51"/>
    </sheetView>
  </sheetViews>
  <sheetFormatPr defaultRowHeight="14.5" x14ac:dyDescent="0.35"/>
  <cols>
    <col min="1" max="1" width="37" bestFit="1" customWidth="1"/>
    <col min="2" max="2" width="28.1796875" bestFit="1" customWidth="1"/>
    <col min="3" max="3" width="15.81640625" bestFit="1" customWidth="1"/>
    <col min="4" max="4" width="43" bestFit="1" customWidth="1"/>
    <col min="5" max="5" width="52.7265625" bestFit="1" customWidth="1"/>
    <col min="6" max="6" width="18.7265625" bestFit="1" customWidth="1"/>
    <col min="7" max="7" width="11.453125" bestFit="1" customWidth="1"/>
    <col min="8" max="8" width="12" bestFit="1" customWidth="1"/>
    <col min="9" max="9" width="9.7265625" bestFit="1" customWidth="1"/>
    <col min="10" max="10" width="8" bestFit="1" customWidth="1"/>
    <col min="11" max="11" width="11.7265625" bestFit="1" customWidth="1"/>
    <col min="12" max="12" width="10.7265625" bestFit="1" customWidth="1"/>
    <col min="13" max="13" width="19.1796875" bestFit="1" customWidth="1"/>
    <col min="14" max="14" width="9" bestFit="1" customWidth="1"/>
    <col min="15" max="15" width="21.7265625" bestFit="1" customWidth="1"/>
    <col min="16" max="16" width="16" bestFit="1" customWidth="1"/>
  </cols>
  <sheetData>
    <row r="1" spans="1:16" x14ac:dyDescent="0.35">
      <c r="A1" t="s">
        <v>0</v>
      </c>
      <c r="B1" t="s">
        <v>1</v>
      </c>
      <c r="C1" t="s">
        <v>2</v>
      </c>
      <c r="D1" t="s">
        <v>3</v>
      </c>
      <c r="E1" t="s">
        <v>4</v>
      </c>
      <c r="F1" t="s">
        <v>5</v>
      </c>
      <c r="G1" t="s">
        <v>6</v>
      </c>
      <c r="H1" t="s">
        <v>7</v>
      </c>
      <c r="I1" t="s">
        <v>8</v>
      </c>
      <c r="J1" t="s">
        <v>183</v>
      </c>
      <c r="K1" t="s">
        <v>9</v>
      </c>
      <c r="L1" t="s">
        <v>10</v>
      </c>
      <c r="M1" t="s">
        <v>11</v>
      </c>
      <c r="N1" t="s">
        <v>12</v>
      </c>
      <c r="O1" t="s">
        <v>13</v>
      </c>
      <c r="P1" t="s">
        <v>14</v>
      </c>
    </row>
    <row r="2" spans="1:16" x14ac:dyDescent="0.35">
      <c r="A2" t="s">
        <v>15</v>
      </c>
      <c r="B2" t="s">
        <v>184</v>
      </c>
      <c r="C2" t="s">
        <v>17</v>
      </c>
      <c r="D2" t="s">
        <v>185</v>
      </c>
      <c r="E2" t="s">
        <v>186</v>
      </c>
      <c r="F2" t="s">
        <v>20</v>
      </c>
      <c r="G2">
        <v>3</v>
      </c>
      <c r="H2">
        <v>1</v>
      </c>
      <c r="I2" t="s">
        <v>187</v>
      </c>
      <c r="J2" t="s">
        <v>188</v>
      </c>
      <c r="K2">
        <v>2144</v>
      </c>
      <c r="L2">
        <v>3</v>
      </c>
      <c r="M2" t="s">
        <v>189</v>
      </c>
      <c r="N2" t="s">
        <v>22</v>
      </c>
      <c r="O2" t="s">
        <v>17</v>
      </c>
      <c r="P2" t="s">
        <v>23</v>
      </c>
    </row>
    <row r="3" spans="1:16" x14ac:dyDescent="0.35">
      <c r="A3" t="s">
        <v>15</v>
      </c>
      <c r="B3" t="s">
        <v>190</v>
      </c>
      <c r="C3" t="s">
        <v>17</v>
      </c>
      <c r="D3" t="s">
        <v>191</v>
      </c>
      <c r="E3" t="s">
        <v>192</v>
      </c>
      <c r="F3" t="s">
        <v>20</v>
      </c>
      <c r="G3">
        <v>3</v>
      </c>
      <c r="H3">
        <v>2</v>
      </c>
      <c r="I3" t="s">
        <v>187</v>
      </c>
      <c r="J3" t="s">
        <v>188</v>
      </c>
      <c r="K3">
        <v>2144</v>
      </c>
      <c r="L3">
        <v>4</v>
      </c>
      <c r="M3" t="s">
        <v>43</v>
      </c>
      <c r="N3" t="s">
        <v>22</v>
      </c>
      <c r="O3" t="s">
        <v>17</v>
      </c>
      <c r="P3" t="s">
        <v>23</v>
      </c>
    </row>
    <row r="4" spans="1:16" x14ac:dyDescent="0.35">
      <c r="A4" t="s">
        <v>15</v>
      </c>
      <c r="B4" t="s">
        <v>193</v>
      </c>
      <c r="C4" t="s">
        <v>17</v>
      </c>
      <c r="D4" t="s">
        <v>185</v>
      </c>
      <c r="E4" t="s">
        <v>186</v>
      </c>
      <c r="F4" t="s">
        <v>20</v>
      </c>
      <c r="G4">
        <v>4</v>
      </c>
      <c r="H4">
        <v>2</v>
      </c>
      <c r="I4" t="s">
        <v>187</v>
      </c>
      <c r="J4" t="s">
        <v>188</v>
      </c>
      <c r="K4">
        <v>2144</v>
      </c>
      <c r="L4">
        <v>2</v>
      </c>
      <c r="M4" t="s">
        <v>194</v>
      </c>
      <c r="N4" t="s">
        <v>22</v>
      </c>
      <c r="O4" t="s">
        <v>17</v>
      </c>
      <c r="P4" t="s">
        <v>23</v>
      </c>
    </row>
    <row r="5" spans="1:16" x14ac:dyDescent="0.35">
      <c r="A5" t="s">
        <v>24</v>
      </c>
      <c r="B5" t="s">
        <v>195</v>
      </c>
      <c r="C5" t="s">
        <v>17</v>
      </c>
      <c r="D5" t="s">
        <v>185</v>
      </c>
      <c r="E5" t="s">
        <v>186</v>
      </c>
      <c r="F5" t="s">
        <v>20</v>
      </c>
      <c r="G5">
        <v>5</v>
      </c>
      <c r="H5">
        <v>4</v>
      </c>
      <c r="I5" t="s">
        <v>187</v>
      </c>
      <c r="J5" t="s">
        <v>188</v>
      </c>
      <c r="K5">
        <v>2144</v>
      </c>
      <c r="L5">
        <v>2</v>
      </c>
      <c r="M5" t="s">
        <v>43</v>
      </c>
      <c r="N5" t="s">
        <v>22</v>
      </c>
      <c r="O5" t="s">
        <v>17</v>
      </c>
      <c r="P5" t="s">
        <v>23</v>
      </c>
    </row>
    <row r="6" spans="1:16" x14ac:dyDescent="0.35">
      <c r="A6" t="s">
        <v>196</v>
      </c>
      <c r="B6" t="s">
        <v>555</v>
      </c>
      <c r="C6" t="s">
        <v>42</v>
      </c>
      <c r="D6" t="s">
        <v>248</v>
      </c>
      <c r="E6" t="s">
        <v>249</v>
      </c>
      <c r="F6" t="s">
        <v>31</v>
      </c>
      <c r="G6">
        <v>2</v>
      </c>
      <c r="H6">
        <v>1</v>
      </c>
      <c r="I6" t="s">
        <v>187</v>
      </c>
      <c r="J6" t="s">
        <v>188</v>
      </c>
      <c r="K6">
        <v>2144</v>
      </c>
      <c r="L6">
        <v>1</v>
      </c>
      <c r="M6" t="s">
        <v>556</v>
      </c>
      <c r="N6" t="s">
        <v>22</v>
      </c>
      <c r="O6" t="s">
        <v>42</v>
      </c>
      <c r="P6" t="s">
        <v>23</v>
      </c>
    </row>
    <row r="7" spans="1:16" x14ac:dyDescent="0.35">
      <c r="A7" t="s">
        <v>196</v>
      </c>
      <c r="B7" t="s">
        <v>197</v>
      </c>
      <c r="C7" t="s">
        <v>36</v>
      </c>
      <c r="D7" t="s">
        <v>198</v>
      </c>
      <c r="E7" t="s">
        <v>199</v>
      </c>
      <c r="F7" t="s">
        <v>20</v>
      </c>
      <c r="G7">
        <v>3</v>
      </c>
      <c r="H7">
        <v>3</v>
      </c>
      <c r="I7" t="s">
        <v>187</v>
      </c>
      <c r="J7" t="s">
        <v>188</v>
      </c>
      <c r="K7">
        <v>2144</v>
      </c>
      <c r="L7">
        <v>2</v>
      </c>
      <c r="M7" t="s">
        <v>557</v>
      </c>
      <c r="N7" t="s">
        <v>22</v>
      </c>
      <c r="O7" t="s">
        <v>36</v>
      </c>
      <c r="P7" t="s">
        <v>23</v>
      </c>
    </row>
    <row r="8" spans="1:16" x14ac:dyDescent="0.35">
      <c r="A8" t="s">
        <v>200</v>
      </c>
      <c r="B8" t="s">
        <v>201</v>
      </c>
      <c r="C8" t="s">
        <v>202</v>
      </c>
      <c r="D8" t="s">
        <v>203</v>
      </c>
      <c r="E8" t="s">
        <v>204</v>
      </c>
      <c r="F8" t="s">
        <v>20</v>
      </c>
      <c r="G8">
        <v>1</v>
      </c>
      <c r="H8">
        <v>1</v>
      </c>
      <c r="I8" t="s">
        <v>187</v>
      </c>
      <c r="J8" t="s">
        <v>188</v>
      </c>
      <c r="K8">
        <v>2144</v>
      </c>
      <c r="L8">
        <v>1</v>
      </c>
      <c r="O8" t="s">
        <v>202</v>
      </c>
      <c r="P8" t="s">
        <v>205</v>
      </c>
    </row>
    <row r="9" spans="1:16" x14ac:dyDescent="0.35">
      <c r="A9" t="s">
        <v>206</v>
      </c>
      <c r="B9" t="s">
        <v>207</v>
      </c>
      <c r="C9" t="s">
        <v>42</v>
      </c>
      <c r="D9" t="s">
        <v>208</v>
      </c>
      <c r="E9" t="s">
        <v>209</v>
      </c>
      <c r="F9" t="s">
        <v>20</v>
      </c>
      <c r="G9">
        <v>1</v>
      </c>
      <c r="H9">
        <v>1</v>
      </c>
      <c r="I9" t="s">
        <v>187</v>
      </c>
      <c r="J9" t="s">
        <v>188</v>
      </c>
      <c r="K9">
        <v>2144</v>
      </c>
      <c r="O9" t="s">
        <v>42</v>
      </c>
      <c r="P9" t="s">
        <v>206</v>
      </c>
    </row>
    <row r="10" spans="1:16" x14ac:dyDescent="0.35">
      <c r="A10" t="s">
        <v>210</v>
      </c>
      <c r="B10" t="s">
        <v>211</v>
      </c>
      <c r="C10" t="s">
        <v>42</v>
      </c>
      <c r="D10" t="s">
        <v>212</v>
      </c>
      <c r="E10" t="s">
        <v>213</v>
      </c>
      <c r="F10" t="s">
        <v>20</v>
      </c>
      <c r="G10">
        <v>1</v>
      </c>
      <c r="H10">
        <v>1</v>
      </c>
      <c r="I10" t="s">
        <v>187</v>
      </c>
      <c r="J10" t="s">
        <v>188</v>
      </c>
      <c r="K10">
        <v>2144</v>
      </c>
      <c r="O10" t="s">
        <v>42</v>
      </c>
      <c r="P10" t="s">
        <v>210</v>
      </c>
    </row>
    <row r="11" spans="1:16" x14ac:dyDescent="0.35">
      <c r="A11" t="s">
        <v>214</v>
      </c>
      <c r="B11" t="s">
        <v>215</v>
      </c>
      <c r="C11" t="s">
        <v>42</v>
      </c>
      <c r="D11" t="s">
        <v>216</v>
      </c>
      <c r="E11" t="s">
        <v>217</v>
      </c>
      <c r="F11" t="s">
        <v>20</v>
      </c>
      <c r="G11">
        <v>1</v>
      </c>
      <c r="H11">
        <v>1</v>
      </c>
      <c r="I11" t="s">
        <v>187</v>
      </c>
      <c r="J11" t="s">
        <v>188</v>
      </c>
      <c r="K11">
        <v>2144</v>
      </c>
      <c r="L11">
        <v>1</v>
      </c>
      <c r="O11" t="s">
        <v>42</v>
      </c>
      <c r="P11" t="s">
        <v>558</v>
      </c>
    </row>
    <row r="12" spans="1:16" x14ac:dyDescent="0.35">
      <c r="A12" t="s">
        <v>218</v>
      </c>
      <c r="B12" t="s">
        <v>219</v>
      </c>
      <c r="C12" t="s">
        <v>42</v>
      </c>
      <c r="D12" t="s">
        <v>220</v>
      </c>
      <c r="E12" t="s">
        <v>221</v>
      </c>
      <c r="F12" t="s">
        <v>20</v>
      </c>
      <c r="G12">
        <v>2</v>
      </c>
      <c r="H12">
        <v>1</v>
      </c>
      <c r="I12" t="s">
        <v>187</v>
      </c>
      <c r="J12" t="s">
        <v>188</v>
      </c>
      <c r="K12">
        <v>2144</v>
      </c>
      <c r="L12">
        <v>1</v>
      </c>
      <c r="O12" t="s">
        <v>42</v>
      </c>
      <c r="P12" t="s">
        <v>218</v>
      </c>
    </row>
    <row r="13" spans="1:16" x14ac:dyDescent="0.35">
      <c r="A13" t="s">
        <v>218</v>
      </c>
      <c r="B13" t="s">
        <v>222</v>
      </c>
      <c r="C13" t="s">
        <v>42</v>
      </c>
      <c r="D13" t="s">
        <v>223</v>
      </c>
      <c r="E13" t="s">
        <v>213</v>
      </c>
      <c r="F13" t="s">
        <v>20</v>
      </c>
      <c r="G13">
        <v>2</v>
      </c>
      <c r="H13">
        <v>1</v>
      </c>
      <c r="I13" t="s">
        <v>187</v>
      </c>
      <c r="J13" t="s">
        <v>188</v>
      </c>
      <c r="K13">
        <v>2144</v>
      </c>
      <c r="L13">
        <v>1</v>
      </c>
      <c r="M13" t="s">
        <v>105</v>
      </c>
      <c r="N13" t="s">
        <v>22</v>
      </c>
      <c r="O13" t="s">
        <v>42</v>
      </c>
      <c r="P13" t="s">
        <v>218</v>
      </c>
    </row>
    <row r="14" spans="1:16" x14ac:dyDescent="0.35">
      <c r="A14" t="s">
        <v>224</v>
      </c>
      <c r="B14" t="s">
        <v>225</v>
      </c>
      <c r="C14" t="s">
        <v>42</v>
      </c>
      <c r="D14" t="s">
        <v>226</v>
      </c>
      <c r="E14" t="s">
        <v>227</v>
      </c>
      <c r="F14" t="s">
        <v>20</v>
      </c>
      <c r="G14">
        <v>2</v>
      </c>
      <c r="H14">
        <v>2</v>
      </c>
      <c r="I14" t="s">
        <v>187</v>
      </c>
      <c r="J14" t="s">
        <v>188</v>
      </c>
      <c r="K14">
        <v>2144</v>
      </c>
      <c r="L14">
        <v>1</v>
      </c>
      <c r="O14" t="s">
        <v>42</v>
      </c>
      <c r="P14" t="s">
        <v>20</v>
      </c>
    </row>
    <row r="15" spans="1:16" x14ac:dyDescent="0.35">
      <c r="A15" t="s">
        <v>228</v>
      </c>
      <c r="B15" t="s">
        <v>229</v>
      </c>
      <c r="C15" t="s">
        <v>42</v>
      </c>
      <c r="D15" t="s">
        <v>230</v>
      </c>
      <c r="E15" t="s">
        <v>231</v>
      </c>
      <c r="F15" t="s">
        <v>39</v>
      </c>
      <c r="G15">
        <v>2</v>
      </c>
      <c r="H15">
        <v>1</v>
      </c>
      <c r="I15" t="s">
        <v>187</v>
      </c>
      <c r="J15" t="s">
        <v>188</v>
      </c>
      <c r="K15">
        <v>2144</v>
      </c>
      <c r="L15">
        <v>1</v>
      </c>
      <c r="O15" t="s">
        <v>42</v>
      </c>
      <c r="P15" t="s">
        <v>228</v>
      </c>
    </row>
    <row r="16" spans="1:16" x14ac:dyDescent="0.35">
      <c r="A16" t="s">
        <v>232</v>
      </c>
      <c r="B16" t="s">
        <v>233</v>
      </c>
      <c r="C16" t="s">
        <v>61</v>
      </c>
      <c r="D16" t="s">
        <v>203</v>
      </c>
      <c r="E16" t="s">
        <v>204</v>
      </c>
      <c r="F16" t="s">
        <v>20</v>
      </c>
      <c r="G16">
        <v>2</v>
      </c>
      <c r="H16">
        <v>3</v>
      </c>
      <c r="I16" t="s">
        <v>187</v>
      </c>
      <c r="J16" t="s">
        <v>188</v>
      </c>
      <c r="K16">
        <v>2144</v>
      </c>
      <c r="L16">
        <v>1</v>
      </c>
      <c r="O16" t="s">
        <v>42</v>
      </c>
      <c r="P16" t="s">
        <v>234</v>
      </c>
    </row>
    <row r="17" spans="1:16" x14ac:dyDescent="0.35">
      <c r="A17" t="s">
        <v>234</v>
      </c>
      <c r="B17" t="s">
        <v>229</v>
      </c>
      <c r="C17" t="s">
        <v>42</v>
      </c>
      <c r="D17" t="s">
        <v>230</v>
      </c>
      <c r="E17" t="s">
        <v>231</v>
      </c>
      <c r="F17" t="s">
        <v>20</v>
      </c>
      <c r="G17">
        <v>2</v>
      </c>
      <c r="H17">
        <v>1</v>
      </c>
      <c r="I17" t="s">
        <v>187</v>
      </c>
      <c r="J17" t="s">
        <v>188</v>
      </c>
      <c r="K17">
        <v>2144</v>
      </c>
      <c r="L17">
        <v>1</v>
      </c>
      <c r="O17" t="s">
        <v>42</v>
      </c>
      <c r="P17" t="s">
        <v>234</v>
      </c>
    </row>
    <row r="18" spans="1:16" x14ac:dyDescent="0.35">
      <c r="A18" t="s">
        <v>235</v>
      </c>
      <c r="B18" t="s">
        <v>236</v>
      </c>
      <c r="C18" t="s">
        <v>42</v>
      </c>
      <c r="D18" t="s">
        <v>237</v>
      </c>
      <c r="E18" t="s">
        <v>199</v>
      </c>
      <c r="F18" t="s">
        <v>20</v>
      </c>
      <c r="G18">
        <v>2</v>
      </c>
      <c r="H18">
        <v>1</v>
      </c>
      <c r="I18" t="s">
        <v>187</v>
      </c>
      <c r="J18" t="s">
        <v>188</v>
      </c>
      <c r="K18">
        <v>2144</v>
      </c>
      <c r="L18">
        <v>1</v>
      </c>
      <c r="M18" t="s">
        <v>353</v>
      </c>
      <c r="N18" t="s">
        <v>22</v>
      </c>
      <c r="O18" t="s">
        <v>42</v>
      </c>
      <c r="P18" t="s">
        <v>235</v>
      </c>
    </row>
    <row r="19" spans="1:16" x14ac:dyDescent="0.35">
      <c r="A19" t="s">
        <v>238</v>
      </c>
      <c r="B19" t="s">
        <v>239</v>
      </c>
      <c r="C19" t="s">
        <v>42</v>
      </c>
      <c r="D19" t="s">
        <v>240</v>
      </c>
      <c r="E19" t="s">
        <v>241</v>
      </c>
      <c r="F19" t="s">
        <v>20</v>
      </c>
      <c r="G19">
        <v>2</v>
      </c>
      <c r="H19">
        <v>1</v>
      </c>
      <c r="I19" t="s">
        <v>187</v>
      </c>
      <c r="J19" t="s">
        <v>188</v>
      </c>
      <c r="K19">
        <v>2144</v>
      </c>
      <c r="L19">
        <v>1</v>
      </c>
      <c r="M19" t="s">
        <v>89</v>
      </c>
      <c r="N19" t="s">
        <v>22</v>
      </c>
      <c r="O19" t="s">
        <v>42</v>
      </c>
      <c r="P19" t="s">
        <v>238</v>
      </c>
    </row>
    <row r="20" spans="1:16" x14ac:dyDescent="0.35">
      <c r="A20" t="s">
        <v>242</v>
      </c>
      <c r="B20" t="s">
        <v>243</v>
      </c>
      <c r="C20" t="s">
        <v>42</v>
      </c>
      <c r="D20" t="s">
        <v>244</v>
      </c>
      <c r="E20" t="s">
        <v>245</v>
      </c>
      <c r="F20" t="s">
        <v>31</v>
      </c>
      <c r="G20">
        <v>2</v>
      </c>
      <c r="H20">
        <v>1</v>
      </c>
      <c r="I20" t="s">
        <v>187</v>
      </c>
      <c r="J20" t="s">
        <v>188</v>
      </c>
      <c r="K20">
        <v>2144</v>
      </c>
      <c r="L20">
        <v>1</v>
      </c>
      <c r="M20" t="s">
        <v>113</v>
      </c>
      <c r="N20" t="s">
        <v>22</v>
      </c>
      <c r="O20" t="s">
        <v>42</v>
      </c>
      <c r="P20" t="s">
        <v>20</v>
      </c>
    </row>
    <row r="21" spans="1:16" x14ac:dyDescent="0.35">
      <c r="A21" t="s">
        <v>246</v>
      </c>
      <c r="B21" t="s">
        <v>247</v>
      </c>
      <c r="C21" t="s">
        <v>42</v>
      </c>
      <c r="D21" t="s">
        <v>248</v>
      </c>
      <c r="E21" t="s">
        <v>249</v>
      </c>
      <c r="F21" t="s">
        <v>39</v>
      </c>
      <c r="G21">
        <v>2</v>
      </c>
      <c r="H21">
        <v>1</v>
      </c>
      <c r="I21" t="s">
        <v>187</v>
      </c>
      <c r="J21" t="s">
        <v>188</v>
      </c>
      <c r="K21">
        <v>2144</v>
      </c>
      <c r="L21">
        <v>1</v>
      </c>
      <c r="O21" t="s">
        <v>42</v>
      </c>
      <c r="P21" t="s">
        <v>246</v>
      </c>
    </row>
    <row r="22" spans="1:16" x14ac:dyDescent="0.35">
      <c r="A22" t="s">
        <v>250</v>
      </c>
      <c r="B22" t="s">
        <v>251</v>
      </c>
      <c r="C22" t="s">
        <v>42</v>
      </c>
      <c r="D22" t="s">
        <v>252</v>
      </c>
      <c r="E22" t="s">
        <v>253</v>
      </c>
      <c r="F22" t="s">
        <v>20</v>
      </c>
      <c r="G22">
        <v>2</v>
      </c>
      <c r="H22">
        <v>2</v>
      </c>
      <c r="I22" t="s">
        <v>187</v>
      </c>
      <c r="J22" t="s">
        <v>188</v>
      </c>
      <c r="K22">
        <v>2144</v>
      </c>
      <c r="L22">
        <v>1</v>
      </c>
      <c r="O22" t="s">
        <v>42</v>
      </c>
      <c r="P22" t="s">
        <v>250</v>
      </c>
    </row>
    <row r="23" spans="1:16" x14ac:dyDescent="0.35">
      <c r="A23" t="s">
        <v>254</v>
      </c>
      <c r="B23" t="s">
        <v>255</v>
      </c>
      <c r="C23" t="s">
        <v>42</v>
      </c>
      <c r="D23" t="s">
        <v>256</v>
      </c>
      <c r="E23" t="s">
        <v>257</v>
      </c>
      <c r="F23" t="s">
        <v>20</v>
      </c>
      <c r="G23">
        <v>2</v>
      </c>
      <c r="H23">
        <v>2</v>
      </c>
      <c r="I23" t="s">
        <v>187</v>
      </c>
      <c r="J23" t="s">
        <v>188</v>
      </c>
      <c r="K23">
        <v>2144</v>
      </c>
      <c r="L23">
        <v>1</v>
      </c>
      <c r="M23" t="s">
        <v>293</v>
      </c>
      <c r="N23" t="s">
        <v>22</v>
      </c>
      <c r="O23" t="s">
        <v>42</v>
      </c>
      <c r="P23" t="s">
        <v>559</v>
      </c>
    </row>
    <row r="24" spans="1:16" x14ac:dyDescent="0.35">
      <c r="A24" t="s">
        <v>258</v>
      </c>
      <c r="B24" t="s">
        <v>259</v>
      </c>
      <c r="C24" t="s">
        <v>42</v>
      </c>
      <c r="D24" t="s">
        <v>260</v>
      </c>
      <c r="E24" t="s">
        <v>261</v>
      </c>
      <c r="F24" t="s">
        <v>20</v>
      </c>
      <c r="G24">
        <v>3</v>
      </c>
      <c r="H24">
        <v>2</v>
      </c>
      <c r="I24" t="s">
        <v>187</v>
      </c>
      <c r="J24" t="s">
        <v>188</v>
      </c>
      <c r="K24">
        <v>2144</v>
      </c>
      <c r="L24">
        <v>2</v>
      </c>
      <c r="O24" t="s">
        <v>42</v>
      </c>
      <c r="P24" t="s">
        <v>262</v>
      </c>
    </row>
    <row r="25" spans="1:16" x14ac:dyDescent="0.35">
      <c r="A25" t="s">
        <v>262</v>
      </c>
      <c r="B25" t="s">
        <v>263</v>
      </c>
      <c r="C25" t="s">
        <v>42</v>
      </c>
      <c r="D25" t="s">
        <v>264</v>
      </c>
      <c r="E25" t="s">
        <v>265</v>
      </c>
      <c r="F25" t="s">
        <v>20</v>
      </c>
      <c r="G25">
        <v>2</v>
      </c>
      <c r="H25">
        <v>2</v>
      </c>
      <c r="I25" t="s">
        <v>187</v>
      </c>
      <c r="J25" t="s">
        <v>188</v>
      </c>
      <c r="K25">
        <v>2144</v>
      </c>
      <c r="L25">
        <v>1</v>
      </c>
      <c r="O25" t="s">
        <v>42</v>
      </c>
      <c r="P25" t="s">
        <v>262</v>
      </c>
    </row>
    <row r="26" spans="1:16" x14ac:dyDescent="0.35">
      <c r="A26" t="s">
        <v>266</v>
      </c>
      <c r="B26" t="s">
        <v>70</v>
      </c>
      <c r="C26" t="s">
        <v>42</v>
      </c>
      <c r="D26" t="s">
        <v>256</v>
      </c>
      <c r="E26" t="s">
        <v>257</v>
      </c>
      <c r="F26" t="s">
        <v>39</v>
      </c>
      <c r="G26">
        <v>2</v>
      </c>
      <c r="H26">
        <v>2</v>
      </c>
      <c r="I26" t="s">
        <v>187</v>
      </c>
      <c r="J26" t="s">
        <v>188</v>
      </c>
      <c r="K26">
        <v>2144</v>
      </c>
      <c r="L26">
        <v>1</v>
      </c>
      <c r="O26" t="s">
        <v>42</v>
      </c>
      <c r="P26" t="s">
        <v>560</v>
      </c>
    </row>
    <row r="27" spans="1:16" x14ac:dyDescent="0.35">
      <c r="A27" t="s">
        <v>267</v>
      </c>
      <c r="B27" t="s">
        <v>268</v>
      </c>
      <c r="C27" t="s">
        <v>42</v>
      </c>
      <c r="D27" t="s">
        <v>256</v>
      </c>
      <c r="E27" t="s">
        <v>257</v>
      </c>
      <c r="F27" t="s">
        <v>20</v>
      </c>
      <c r="G27">
        <v>2</v>
      </c>
      <c r="H27">
        <v>2</v>
      </c>
      <c r="I27" t="s">
        <v>187</v>
      </c>
      <c r="J27" t="s">
        <v>188</v>
      </c>
      <c r="K27">
        <v>2144</v>
      </c>
      <c r="L27">
        <v>1</v>
      </c>
      <c r="O27" t="s">
        <v>42</v>
      </c>
      <c r="P27" t="s">
        <v>560</v>
      </c>
    </row>
    <row r="28" spans="1:16" x14ac:dyDescent="0.35">
      <c r="A28" t="s">
        <v>269</v>
      </c>
      <c r="B28" t="s">
        <v>270</v>
      </c>
      <c r="C28" t="s">
        <v>42</v>
      </c>
      <c r="D28" t="s">
        <v>256</v>
      </c>
      <c r="E28" t="s">
        <v>257</v>
      </c>
      <c r="F28" t="s">
        <v>31</v>
      </c>
      <c r="G28">
        <v>2</v>
      </c>
      <c r="H28">
        <v>2</v>
      </c>
      <c r="I28" t="s">
        <v>187</v>
      </c>
      <c r="J28" t="s">
        <v>188</v>
      </c>
      <c r="K28">
        <v>2144</v>
      </c>
      <c r="L28">
        <v>1</v>
      </c>
      <c r="M28" t="s">
        <v>138</v>
      </c>
      <c r="N28" t="s">
        <v>22</v>
      </c>
      <c r="O28" t="s">
        <v>42</v>
      </c>
      <c r="P28" t="s">
        <v>560</v>
      </c>
    </row>
    <row r="29" spans="1:16" x14ac:dyDescent="0.35">
      <c r="A29" t="s">
        <v>271</v>
      </c>
      <c r="B29" t="s">
        <v>272</v>
      </c>
      <c r="C29" t="s">
        <v>42</v>
      </c>
      <c r="D29" t="s">
        <v>256</v>
      </c>
      <c r="E29" t="s">
        <v>257</v>
      </c>
      <c r="F29" t="s">
        <v>31</v>
      </c>
      <c r="G29">
        <v>2</v>
      </c>
      <c r="H29">
        <v>2</v>
      </c>
      <c r="I29" t="s">
        <v>187</v>
      </c>
      <c r="J29" t="s">
        <v>188</v>
      </c>
      <c r="K29">
        <v>2144</v>
      </c>
      <c r="L29">
        <v>1</v>
      </c>
      <c r="M29" t="s">
        <v>293</v>
      </c>
      <c r="N29" t="s">
        <v>22</v>
      </c>
      <c r="O29" t="s">
        <v>42</v>
      </c>
      <c r="P29" t="s">
        <v>560</v>
      </c>
    </row>
    <row r="30" spans="1:16" x14ac:dyDescent="0.35">
      <c r="A30" t="s">
        <v>267</v>
      </c>
      <c r="B30" t="s">
        <v>273</v>
      </c>
      <c r="C30" t="s">
        <v>42</v>
      </c>
      <c r="D30" t="s">
        <v>256</v>
      </c>
      <c r="E30" t="s">
        <v>257</v>
      </c>
      <c r="F30" t="s">
        <v>31</v>
      </c>
      <c r="G30">
        <v>2</v>
      </c>
      <c r="H30">
        <v>2</v>
      </c>
      <c r="I30" t="s">
        <v>187</v>
      </c>
      <c r="J30" t="s">
        <v>188</v>
      </c>
      <c r="K30">
        <v>2144</v>
      </c>
      <c r="L30">
        <v>2</v>
      </c>
      <c r="M30" t="s">
        <v>105</v>
      </c>
      <c r="N30" t="s">
        <v>22</v>
      </c>
      <c r="O30" t="s">
        <v>42</v>
      </c>
      <c r="P30" t="s">
        <v>560</v>
      </c>
    </row>
    <row r="31" spans="1:16" x14ac:dyDescent="0.35">
      <c r="A31" t="s">
        <v>274</v>
      </c>
      <c r="B31" t="s">
        <v>275</v>
      </c>
      <c r="C31" t="s">
        <v>42</v>
      </c>
      <c r="D31" t="s">
        <v>276</v>
      </c>
      <c r="E31" t="s">
        <v>277</v>
      </c>
      <c r="F31" t="s">
        <v>20</v>
      </c>
      <c r="G31">
        <v>2</v>
      </c>
      <c r="H31">
        <v>2</v>
      </c>
      <c r="I31" t="s">
        <v>187</v>
      </c>
      <c r="J31" t="s">
        <v>188</v>
      </c>
      <c r="K31">
        <v>2144</v>
      </c>
      <c r="L31">
        <v>1</v>
      </c>
      <c r="O31" t="s">
        <v>42</v>
      </c>
      <c r="P31" t="s">
        <v>20</v>
      </c>
    </row>
    <row r="32" spans="1:16" x14ac:dyDescent="0.35">
      <c r="A32" t="s">
        <v>278</v>
      </c>
      <c r="B32" t="s">
        <v>279</v>
      </c>
      <c r="C32" t="s">
        <v>42</v>
      </c>
      <c r="D32" t="s">
        <v>280</v>
      </c>
      <c r="E32" t="s">
        <v>265</v>
      </c>
      <c r="F32" t="s">
        <v>20</v>
      </c>
      <c r="G32">
        <v>3</v>
      </c>
      <c r="H32">
        <v>2</v>
      </c>
      <c r="I32" t="s">
        <v>187</v>
      </c>
      <c r="J32" t="s">
        <v>188</v>
      </c>
      <c r="K32">
        <v>2144</v>
      </c>
      <c r="L32">
        <v>1</v>
      </c>
      <c r="O32" t="s">
        <v>42</v>
      </c>
      <c r="P32" t="s">
        <v>278</v>
      </c>
    </row>
    <row r="33" spans="1:16" x14ac:dyDescent="0.35">
      <c r="A33" t="s">
        <v>281</v>
      </c>
      <c r="B33" t="s">
        <v>282</v>
      </c>
      <c r="C33" t="s">
        <v>42</v>
      </c>
      <c r="D33" t="s">
        <v>283</v>
      </c>
      <c r="E33" t="s">
        <v>284</v>
      </c>
      <c r="F33" t="s">
        <v>20</v>
      </c>
      <c r="G33">
        <v>2</v>
      </c>
      <c r="H33">
        <v>2</v>
      </c>
      <c r="I33" t="s">
        <v>187</v>
      </c>
      <c r="J33" t="s">
        <v>188</v>
      </c>
      <c r="K33">
        <v>2144</v>
      </c>
      <c r="L33">
        <v>1</v>
      </c>
      <c r="M33" t="s">
        <v>285</v>
      </c>
      <c r="N33" t="s">
        <v>22</v>
      </c>
      <c r="O33" t="s">
        <v>42</v>
      </c>
      <c r="P33" t="s">
        <v>561</v>
      </c>
    </row>
    <row r="34" spans="1:16" x14ac:dyDescent="0.35">
      <c r="A34" t="s">
        <v>286</v>
      </c>
      <c r="B34" t="s">
        <v>287</v>
      </c>
      <c r="C34" t="s">
        <v>42</v>
      </c>
      <c r="D34" t="s">
        <v>288</v>
      </c>
      <c r="E34" t="s">
        <v>289</v>
      </c>
      <c r="F34" t="s">
        <v>20</v>
      </c>
      <c r="G34">
        <v>3</v>
      </c>
      <c r="H34">
        <v>2</v>
      </c>
      <c r="I34" t="s">
        <v>187</v>
      </c>
      <c r="J34" t="s">
        <v>188</v>
      </c>
      <c r="K34">
        <v>2144</v>
      </c>
      <c r="L34">
        <v>2</v>
      </c>
      <c r="O34" t="s">
        <v>42</v>
      </c>
      <c r="P34" t="s">
        <v>20</v>
      </c>
    </row>
    <row r="35" spans="1:16" x14ac:dyDescent="0.35">
      <c r="A35" t="s">
        <v>290</v>
      </c>
      <c r="B35" t="s">
        <v>291</v>
      </c>
      <c r="C35" t="s">
        <v>42</v>
      </c>
      <c r="D35" t="s">
        <v>562</v>
      </c>
      <c r="E35" t="s">
        <v>292</v>
      </c>
      <c r="F35" t="s">
        <v>20</v>
      </c>
      <c r="G35">
        <v>2</v>
      </c>
      <c r="H35">
        <v>2</v>
      </c>
      <c r="I35" t="s">
        <v>187</v>
      </c>
      <c r="J35" t="s">
        <v>188</v>
      </c>
      <c r="K35">
        <v>2144</v>
      </c>
      <c r="L35">
        <v>1</v>
      </c>
      <c r="M35" t="s">
        <v>293</v>
      </c>
      <c r="N35" t="s">
        <v>22</v>
      </c>
      <c r="O35" t="s">
        <v>42</v>
      </c>
      <c r="P35" t="s">
        <v>20</v>
      </c>
    </row>
    <row r="36" spans="1:16" x14ac:dyDescent="0.35">
      <c r="A36" t="s">
        <v>294</v>
      </c>
      <c r="B36" t="s">
        <v>295</v>
      </c>
      <c r="C36" t="s">
        <v>42</v>
      </c>
      <c r="D36" t="s">
        <v>296</v>
      </c>
      <c r="E36" t="s">
        <v>192</v>
      </c>
      <c r="F36" t="s">
        <v>20</v>
      </c>
      <c r="G36">
        <v>2</v>
      </c>
      <c r="H36">
        <v>1</v>
      </c>
      <c r="I36" t="s">
        <v>187</v>
      </c>
      <c r="J36" t="s">
        <v>188</v>
      </c>
      <c r="K36">
        <v>2144</v>
      </c>
      <c r="L36">
        <v>1</v>
      </c>
      <c r="M36" t="s">
        <v>105</v>
      </c>
      <c r="N36" t="s">
        <v>22</v>
      </c>
      <c r="O36" t="s">
        <v>42</v>
      </c>
      <c r="P36" t="s">
        <v>294</v>
      </c>
    </row>
    <row r="37" spans="1:16" x14ac:dyDescent="0.35">
      <c r="A37" t="s">
        <v>297</v>
      </c>
      <c r="B37" t="s">
        <v>298</v>
      </c>
      <c r="C37" t="s">
        <v>17</v>
      </c>
      <c r="D37" t="s">
        <v>299</v>
      </c>
      <c r="E37" t="s">
        <v>300</v>
      </c>
      <c r="F37" t="s">
        <v>39</v>
      </c>
      <c r="G37">
        <v>2</v>
      </c>
      <c r="H37">
        <v>1</v>
      </c>
      <c r="I37" t="s">
        <v>187</v>
      </c>
      <c r="J37" t="s">
        <v>188</v>
      </c>
      <c r="K37">
        <v>2144</v>
      </c>
      <c r="L37">
        <v>1</v>
      </c>
      <c r="O37" t="s">
        <v>17</v>
      </c>
      <c r="P37" t="s">
        <v>20</v>
      </c>
    </row>
    <row r="38" spans="1:16" x14ac:dyDescent="0.35">
      <c r="A38" t="s">
        <v>301</v>
      </c>
      <c r="B38" t="s">
        <v>302</v>
      </c>
      <c r="C38" t="s">
        <v>36</v>
      </c>
      <c r="D38" t="s">
        <v>185</v>
      </c>
      <c r="E38" t="s">
        <v>186</v>
      </c>
      <c r="F38" t="s">
        <v>20</v>
      </c>
      <c r="G38">
        <v>3</v>
      </c>
      <c r="H38">
        <v>2</v>
      </c>
      <c r="I38" t="s">
        <v>187</v>
      </c>
      <c r="J38" t="s">
        <v>188</v>
      </c>
      <c r="K38">
        <v>2144</v>
      </c>
      <c r="L38">
        <v>2</v>
      </c>
      <c r="M38" t="s">
        <v>303</v>
      </c>
      <c r="N38" t="s">
        <v>22</v>
      </c>
      <c r="O38" t="s">
        <v>36</v>
      </c>
      <c r="P38" t="s">
        <v>563</v>
      </c>
    </row>
    <row r="39" spans="1:16" x14ac:dyDescent="0.35">
      <c r="A39" t="s">
        <v>304</v>
      </c>
      <c r="B39" t="s">
        <v>305</v>
      </c>
      <c r="C39" t="s">
        <v>17</v>
      </c>
      <c r="D39" t="s">
        <v>306</v>
      </c>
      <c r="E39" t="s">
        <v>249</v>
      </c>
      <c r="F39" t="s">
        <v>31</v>
      </c>
      <c r="G39">
        <v>3</v>
      </c>
      <c r="H39">
        <v>1</v>
      </c>
      <c r="I39" t="s">
        <v>187</v>
      </c>
      <c r="J39" t="s">
        <v>188</v>
      </c>
      <c r="K39">
        <v>2144</v>
      </c>
      <c r="L39">
        <v>1</v>
      </c>
      <c r="M39" t="s">
        <v>152</v>
      </c>
      <c r="N39" t="s">
        <v>22</v>
      </c>
      <c r="O39" t="s">
        <v>17</v>
      </c>
      <c r="P39" t="s">
        <v>304</v>
      </c>
    </row>
    <row r="40" spans="1:16" x14ac:dyDescent="0.35">
      <c r="A40" t="s">
        <v>307</v>
      </c>
      <c r="B40" t="s">
        <v>308</v>
      </c>
      <c r="C40" t="s">
        <v>17</v>
      </c>
      <c r="D40" t="s">
        <v>244</v>
      </c>
      <c r="E40" t="s">
        <v>245</v>
      </c>
      <c r="F40" t="s">
        <v>20</v>
      </c>
      <c r="G40">
        <v>2</v>
      </c>
      <c r="H40">
        <v>1</v>
      </c>
      <c r="I40" t="s">
        <v>187</v>
      </c>
      <c r="J40" t="s">
        <v>188</v>
      </c>
      <c r="K40">
        <v>2144</v>
      </c>
      <c r="L40">
        <v>1</v>
      </c>
      <c r="M40" t="s">
        <v>113</v>
      </c>
      <c r="N40" t="s">
        <v>22</v>
      </c>
      <c r="O40" t="s">
        <v>17</v>
      </c>
      <c r="P40" t="s">
        <v>20</v>
      </c>
    </row>
    <row r="41" spans="1:16" x14ac:dyDescent="0.35">
      <c r="A41" t="s">
        <v>309</v>
      </c>
      <c r="B41" t="s">
        <v>310</v>
      </c>
      <c r="C41" t="s">
        <v>17</v>
      </c>
      <c r="D41" t="s">
        <v>244</v>
      </c>
      <c r="E41" t="s">
        <v>245</v>
      </c>
      <c r="F41" t="s">
        <v>20</v>
      </c>
      <c r="G41">
        <v>3</v>
      </c>
      <c r="H41">
        <v>2</v>
      </c>
      <c r="I41" t="s">
        <v>187</v>
      </c>
      <c r="J41" t="s">
        <v>188</v>
      </c>
      <c r="K41">
        <v>2144</v>
      </c>
      <c r="L41">
        <v>2</v>
      </c>
      <c r="M41" t="s">
        <v>43</v>
      </c>
      <c r="N41" t="s">
        <v>22</v>
      </c>
      <c r="O41" t="s">
        <v>17</v>
      </c>
      <c r="P41" t="s">
        <v>20</v>
      </c>
    </row>
    <row r="42" spans="1:16" x14ac:dyDescent="0.35">
      <c r="A42" t="s">
        <v>311</v>
      </c>
      <c r="B42" t="s">
        <v>312</v>
      </c>
      <c r="C42" t="s">
        <v>17</v>
      </c>
      <c r="D42" t="s">
        <v>244</v>
      </c>
      <c r="E42" t="s">
        <v>245</v>
      </c>
      <c r="F42" t="s">
        <v>20</v>
      </c>
      <c r="G42">
        <v>3</v>
      </c>
      <c r="H42">
        <v>2</v>
      </c>
      <c r="I42" t="s">
        <v>187</v>
      </c>
      <c r="J42" t="s">
        <v>188</v>
      </c>
      <c r="K42">
        <v>2144</v>
      </c>
      <c r="L42">
        <v>2</v>
      </c>
      <c r="M42" t="s">
        <v>43</v>
      </c>
      <c r="N42" t="s">
        <v>22</v>
      </c>
      <c r="O42" t="s">
        <v>17</v>
      </c>
      <c r="P42" t="s">
        <v>20</v>
      </c>
    </row>
    <row r="43" spans="1:16" x14ac:dyDescent="0.35">
      <c r="A43" t="s">
        <v>313</v>
      </c>
      <c r="B43" t="s">
        <v>314</v>
      </c>
      <c r="C43" t="s">
        <v>17</v>
      </c>
      <c r="D43" t="s">
        <v>315</v>
      </c>
      <c r="E43" t="s">
        <v>316</v>
      </c>
      <c r="F43" t="s">
        <v>20</v>
      </c>
      <c r="G43">
        <v>5</v>
      </c>
      <c r="H43">
        <v>4</v>
      </c>
      <c r="I43" t="s">
        <v>187</v>
      </c>
      <c r="J43" t="s">
        <v>188</v>
      </c>
      <c r="K43">
        <v>2144</v>
      </c>
      <c r="L43">
        <v>3</v>
      </c>
      <c r="M43" t="s">
        <v>317</v>
      </c>
      <c r="N43" t="s">
        <v>22</v>
      </c>
      <c r="O43" t="s">
        <v>17</v>
      </c>
      <c r="P43" t="s">
        <v>313</v>
      </c>
    </row>
    <row r="44" spans="1:16" x14ac:dyDescent="0.35">
      <c r="A44" t="s">
        <v>318</v>
      </c>
      <c r="B44" t="s">
        <v>319</v>
      </c>
      <c r="C44" t="s">
        <v>17</v>
      </c>
      <c r="D44" t="s">
        <v>244</v>
      </c>
      <c r="E44" t="s">
        <v>245</v>
      </c>
      <c r="F44" t="s">
        <v>20</v>
      </c>
      <c r="G44">
        <v>5</v>
      </c>
      <c r="H44">
        <v>5</v>
      </c>
      <c r="I44" t="s">
        <v>187</v>
      </c>
      <c r="J44" t="s">
        <v>188</v>
      </c>
      <c r="K44">
        <v>2144</v>
      </c>
      <c r="L44">
        <v>2</v>
      </c>
      <c r="M44" t="s">
        <v>43</v>
      </c>
      <c r="N44" t="s">
        <v>22</v>
      </c>
      <c r="O44" t="s">
        <v>17</v>
      </c>
      <c r="P44" t="s">
        <v>20</v>
      </c>
    </row>
    <row r="45" spans="1:16" x14ac:dyDescent="0.35">
      <c r="A45" t="s">
        <v>320</v>
      </c>
      <c r="B45" t="s">
        <v>321</v>
      </c>
      <c r="C45" t="s">
        <v>17</v>
      </c>
      <c r="D45" t="s">
        <v>240</v>
      </c>
      <c r="E45" t="s">
        <v>241</v>
      </c>
      <c r="F45" t="s">
        <v>20</v>
      </c>
      <c r="G45">
        <v>2</v>
      </c>
      <c r="H45">
        <v>1</v>
      </c>
      <c r="I45" t="s">
        <v>187</v>
      </c>
      <c r="J45" t="s">
        <v>188</v>
      </c>
      <c r="K45">
        <v>2144</v>
      </c>
      <c r="L45">
        <v>4</v>
      </c>
      <c r="O45" t="s">
        <v>17</v>
      </c>
      <c r="P45" t="s">
        <v>564</v>
      </c>
    </row>
    <row r="46" spans="1:16" x14ac:dyDescent="0.35">
      <c r="A46" t="s">
        <v>322</v>
      </c>
      <c r="B46" t="s">
        <v>323</v>
      </c>
      <c r="C46" t="s">
        <v>17</v>
      </c>
      <c r="D46" t="s">
        <v>324</v>
      </c>
      <c r="E46" t="s">
        <v>245</v>
      </c>
      <c r="F46" t="s">
        <v>20</v>
      </c>
      <c r="G46">
        <v>3</v>
      </c>
      <c r="H46">
        <v>2</v>
      </c>
      <c r="I46" t="s">
        <v>187</v>
      </c>
      <c r="J46" t="s">
        <v>188</v>
      </c>
      <c r="K46">
        <v>2144</v>
      </c>
      <c r="L46">
        <v>4</v>
      </c>
      <c r="O46" t="s">
        <v>17</v>
      </c>
      <c r="P46" t="s">
        <v>20</v>
      </c>
    </row>
    <row r="47" spans="1:16" x14ac:dyDescent="0.35">
      <c r="A47" t="s">
        <v>180</v>
      </c>
      <c r="B47" t="s">
        <v>325</v>
      </c>
      <c r="C47" t="s">
        <v>42</v>
      </c>
      <c r="D47" t="s">
        <v>326</v>
      </c>
      <c r="E47" t="s">
        <v>327</v>
      </c>
      <c r="F47" t="s">
        <v>20</v>
      </c>
      <c r="G47">
        <v>1</v>
      </c>
      <c r="H47">
        <v>1</v>
      </c>
      <c r="I47" t="s">
        <v>187</v>
      </c>
      <c r="J47" t="s">
        <v>188</v>
      </c>
      <c r="K47">
        <v>2144</v>
      </c>
      <c r="L47">
        <v>1</v>
      </c>
      <c r="O47" t="s">
        <v>42</v>
      </c>
      <c r="P47" t="s">
        <v>20</v>
      </c>
    </row>
    <row r="48" spans="1:16" x14ac:dyDescent="0.35">
      <c r="A48" t="s">
        <v>180</v>
      </c>
      <c r="B48" t="s">
        <v>70</v>
      </c>
      <c r="C48" t="s">
        <v>42</v>
      </c>
      <c r="D48" t="s">
        <v>328</v>
      </c>
      <c r="E48" t="s">
        <v>72</v>
      </c>
      <c r="F48" t="s">
        <v>20</v>
      </c>
      <c r="G48">
        <v>2</v>
      </c>
      <c r="H48">
        <v>2</v>
      </c>
      <c r="I48" t="s">
        <v>187</v>
      </c>
      <c r="J48" t="s">
        <v>188</v>
      </c>
      <c r="K48">
        <v>2144</v>
      </c>
      <c r="L48">
        <v>1</v>
      </c>
      <c r="O48" t="s">
        <v>42</v>
      </c>
      <c r="P48" t="s">
        <v>20</v>
      </c>
    </row>
    <row r="49" spans="1:16" x14ac:dyDescent="0.35">
      <c r="A49" t="s">
        <v>329</v>
      </c>
      <c r="B49" t="s">
        <v>70</v>
      </c>
      <c r="C49" t="s">
        <v>42</v>
      </c>
      <c r="D49" t="s">
        <v>330</v>
      </c>
      <c r="E49" t="s">
        <v>331</v>
      </c>
      <c r="F49" t="s">
        <v>20</v>
      </c>
      <c r="G49">
        <v>2</v>
      </c>
      <c r="H49">
        <v>2</v>
      </c>
      <c r="I49" t="s">
        <v>187</v>
      </c>
      <c r="J49" t="s">
        <v>188</v>
      </c>
      <c r="K49">
        <v>2144</v>
      </c>
      <c r="L49">
        <v>1</v>
      </c>
      <c r="O49" t="s">
        <v>42</v>
      </c>
      <c r="P49" t="s">
        <v>20</v>
      </c>
    </row>
    <row r="50" spans="1:16" x14ac:dyDescent="0.35">
      <c r="A50" t="s">
        <v>180</v>
      </c>
      <c r="B50" t="s">
        <v>332</v>
      </c>
      <c r="C50" t="s">
        <v>42</v>
      </c>
      <c r="D50" t="s">
        <v>333</v>
      </c>
      <c r="E50" t="s">
        <v>334</v>
      </c>
      <c r="F50" t="s">
        <v>20</v>
      </c>
      <c r="G50">
        <v>2</v>
      </c>
      <c r="H50">
        <v>2</v>
      </c>
      <c r="I50" t="s">
        <v>187</v>
      </c>
      <c r="J50" t="s">
        <v>188</v>
      </c>
      <c r="K50">
        <v>2144</v>
      </c>
      <c r="L50">
        <v>1</v>
      </c>
      <c r="O50" t="s">
        <v>42</v>
      </c>
      <c r="P50" t="s">
        <v>20</v>
      </c>
    </row>
    <row r="51" spans="1:16" x14ac:dyDescent="0.35">
      <c r="A51" t="s">
        <v>180</v>
      </c>
      <c r="B51" t="s">
        <v>335</v>
      </c>
      <c r="C51" t="s">
        <v>42</v>
      </c>
      <c r="D51" t="s">
        <v>336</v>
      </c>
      <c r="E51" t="s">
        <v>337</v>
      </c>
      <c r="F51" t="s">
        <v>39</v>
      </c>
      <c r="G51">
        <v>3</v>
      </c>
      <c r="H51">
        <v>2</v>
      </c>
      <c r="I51" t="s">
        <v>187</v>
      </c>
      <c r="J51" t="s">
        <v>188</v>
      </c>
      <c r="K51">
        <v>2144</v>
      </c>
      <c r="L51">
        <v>2</v>
      </c>
      <c r="O51" t="s">
        <v>42</v>
      </c>
      <c r="P5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3B19-037B-4CC0-8E9D-7E9D1A0456AE}">
  <dimension ref="A1:O51"/>
  <sheetViews>
    <sheetView workbookViewId="0">
      <selection activeCell="E13" sqref="E13"/>
    </sheetView>
  </sheetViews>
  <sheetFormatPr defaultRowHeight="14.5" x14ac:dyDescent="0.35"/>
  <cols>
    <col min="1" max="1" width="38" bestFit="1" customWidth="1"/>
    <col min="2" max="2" width="24" bestFit="1" customWidth="1"/>
    <col min="3" max="3" width="15.81640625" bestFit="1" customWidth="1"/>
    <col min="4" max="4" width="47.1796875" bestFit="1" customWidth="1"/>
    <col min="5" max="5" width="41.453125" bestFit="1" customWidth="1"/>
    <col min="6" max="6" width="18.7265625" bestFit="1" customWidth="1"/>
    <col min="7" max="7" width="11.453125" bestFit="1" customWidth="1"/>
    <col min="8" max="8" width="12" bestFit="1" customWidth="1"/>
    <col min="9" max="9" width="10.1796875" bestFit="1" customWidth="1"/>
    <col min="10" max="10" width="11.7265625" bestFit="1" customWidth="1"/>
    <col min="11" max="11" width="10.7265625" bestFit="1" customWidth="1"/>
    <col min="12" max="12" width="18.54296875" bestFit="1" customWidth="1"/>
    <col min="13" max="13" width="9" bestFit="1" customWidth="1"/>
    <col min="14" max="14" width="21.7265625" bestFit="1" customWidth="1"/>
    <col min="15" max="15" width="21"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t="s">
        <v>16</v>
      </c>
      <c r="C2" t="s">
        <v>17</v>
      </c>
      <c r="D2" t="s">
        <v>18</v>
      </c>
      <c r="E2" t="s">
        <v>19</v>
      </c>
      <c r="F2" t="s">
        <v>20</v>
      </c>
      <c r="G2">
        <v>5</v>
      </c>
      <c r="H2">
        <v>3</v>
      </c>
      <c r="I2" t="s">
        <v>21</v>
      </c>
      <c r="J2">
        <v>2148</v>
      </c>
      <c r="K2">
        <v>1</v>
      </c>
      <c r="L2" t="s">
        <v>317</v>
      </c>
      <c r="M2" t="s">
        <v>22</v>
      </c>
      <c r="N2" t="s">
        <v>17</v>
      </c>
      <c r="O2" t="s">
        <v>23</v>
      </c>
    </row>
    <row r="3" spans="1:15" x14ac:dyDescent="0.35">
      <c r="A3" t="s">
        <v>24</v>
      </c>
      <c r="B3" t="s">
        <v>25</v>
      </c>
      <c r="C3" t="s">
        <v>17</v>
      </c>
      <c r="D3" t="s">
        <v>26</v>
      </c>
      <c r="E3" t="s">
        <v>19</v>
      </c>
      <c r="F3" t="s">
        <v>20</v>
      </c>
      <c r="G3">
        <v>2</v>
      </c>
      <c r="H3">
        <v>1</v>
      </c>
      <c r="I3" t="s">
        <v>21</v>
      </c>
      <c r="J3">
        <v>2148</v>
      </c>
      <c r="K3">
        <v>2</v>
      </c>
      <c r="L3" t="s">
        <v>27</v>
      </c>
      <c r="M3" t="s">
        <v>22</v>
      </c>
      <c r="N3" t="s">
        <v>17</v>
      </c>
      <c r="O3" t="s">
        <v>23</v>
      </c>
    </row>
    <row r="4" spans="1:15" x14ac:dyDescent="0.35">
      <c r="A4" t="s">
        <v>24</v>
      </c>
      <c r="B4" t="s">
        <v>28</v>
      </c>
      <c r="C4" t="s">
        <v>17</v>
      </c>
      <c r="D4" t="s">
        <v>29</v>
      </c>
      <c r="E4" t="s">
        <v>30</v>
      </c>
      <c r="F4" t="s">
        <v>31</v>
      </c>
      <c r="G4">
        <v>2</v>
      </c>
      <c r="H4">
        <v>1</v>
      </c>
      <c r="I4" t="s">
        <v>21</v>
      </c>
      <c r="J4">
        <v>2148</v>
      </c>
      <c r="K4">
        <v>1</v>
      </c>
      <c r="L4" t="s">
        <v>43</v>
      </c>
      <c r="M4" t="s">
        <v>22</v>
      </c>
      <c r="N4" t="s">
        <v>17</v>
      </c>
      <c r="O4" t="s">
        <v>23</v>
      </c>
    </row>
    <row r="5" spans="1:15" x14ac:dyDescent="0.35">
      <c r="A5" t="s">
        <v>24</v>
      </c>
      <c r="B5" t="s">
        <v>32</v>
      </c>
      <c r="C5" t="s">
        <v>17</v>
      </c>
      <c r="D5" t="s">
        <v>33</v>
      </c>
      <c r="E5" t="s">
        <v>30</v>
      </c>
      <c r="F5" t="s">
        <v>31</v>
      </c>
      <c r="G5">
        <v>4</v>
      </c>
      <c r="H5">
        <v>1</v>
      </c>
      <c r="I5" t="s">
        <v>21</v>
      </c>
      <c r="J5">
        <v>2148</v>
      </c>
      <c r="K5">
        <v>2</v>
      </c>
      <c r="L5" t="s">
        <v>105</v>
      </c>
      <c r="M5" t="s">
        <v>22</v>
      </c>
      <c r="N5" t="s">
        <v>17</v>
      </c>
      <c r="O5" t="s">
        <v>23</v>
      </c>
    </row>
    <row r="6" spans="1:15" x14ac:dyDescent="0.35">
      <c r="A6" t="s">
        <v>196</v>
      </c>
      <c r="B6" t="s">
        <v>347</v>
      </c>
      <c r="C6" t="s">
        <v>17</v>
      </c>
      <c r="D6" t="s">
        <v>18</v>
      </c>
      <c r="E6" t="s">
        <v>19</v>
      </c>
      <c r="F6" t="s">
        <v>31</v>
      </c>
      <c r="G6">
        <v>4</v>
      </c>
      <c r="H6">
        <v>2</v>
      </c>
      <c r="I6" t="s">
        <v>21</v>
      </c>
      <c r="J6">
        <v>2148</v>
      </c>
      <c r="K6">
        <v>1</v>
      </c>
      <c r="L6" t="s">
        <v>303</v>
      </c>
      <c r="M6" t="s">
        <v>22</v>
      </c>
      <c r="N6" t="s">
        <v>17</v>
      </c>
      <c r="O6" t="s">
        <v>23</v>
      </c>
    </row>
    <row r="7" spans="1:15" x14ac:dyDescent="0.35">
      <c r="A7" t="s">
        <v>34</v>
      </c>
      <c r="B7" t="s">
        <v>35</v>
      </c>
      <c r="C7" t="s">
        <v>36</v>
      </c>
      <c r="D7" t="s">
        <v>37</v>
      </c>
      <c r="E7" t="s">
        <v>38</v>
      </c>
      <c r="F7" t="s">
        <v>39</v>
      </c>
      <c r="G7">
        <v>3</v>
      </c>
      <c r="H7">
        <v>2</v>
      </c>
      <c r="I7" t="s">
        <v>21</v>
      </c>
      <c r="J7">
        <v>2148</v>
      </c>
      <c r="K7">
        <v>1</v>
      </c>
      <c r="N7" t="s">
        <v>36</v>
      </c>
      <c r="O7" t="s">
        <v>20</v>
      </c>
    </row>
    <row r="8" spans="1:15" x14ac:dyDescent="0.35">
      <c r="A8" t="s">
        <v>40</v>
      </c>
      <c r="B8" t="s">
        <v>41</v>
      </c>
      <c r="C8" t="s">
        <v>42</v>
      </c>
      <c r="D8" t="s">
        <v>18</v>
      </c>
      <c r="E8" t="s">
        <v>19</v>
      </c>
      <c r="F8" t="s">
        <v>20</v>
      </c>
      <c r="G8">
        <v>1</v>
      </c>
      <c r="H8">
        <v>3</v>
      </c>
      <c r="I8" t="s">
        <v>21</v>
      </c>
      <c r="J8">
        <v>2148</v>
      </c>
      <c r="K8">
        <v>1</v>
      </c>
      <c r="L8" t="s">
        <v>43</v>
      </c>
      <c r="M8" t="s">
        <v>22</v>
      </c>
      <c r="N8" t="s">
        <v>42</v>
      </c>
      <c r="O8" t="s">
        <v>20</v>
      </c>
    </row>
    <row r="9" spans="1:15" x14ac:dyDescent="0.35">
      <c r="A9" t="s">
        <v>44</v>
      </c>
      <c r="B9" t="s">
        <v>45</v>
      </c>
      <c r="C9" t="s">
        <v>42</v>
      </c>
      <c r="D9" t="s">
        <v>46</v>
      </c>
      <c r="E9" t="s">
        <v>47</v>
      </c>
      <c r="F9" t="s">
        <v>20</v>
      </c>
      <c r="G9">
        <v>2</v>
      </c>
      <c r="H9">
        <v>2</v>
      </c>
      <c r="I9" t="s">
        <v>21</v>
      </c>
      <c r="J9">
        <v>2148</v>
      </c>
      <c r="K9">
        <v>1</v>
      </c>
      <c r="L9" t="s">
        <v>43</v>
      </c>
      <c r="M9" t="s">
        <v>22</v>
      </c>
      <c r="N9" t="s">
        <v>42</v>
      </c>
      <c r="O9" t="s">
        <v>338</v>
      </c>
    </row>
    <row r="10" spans="1:15" x14ac:dyDescent="0.35">
      <c r="A10" t="s">
        <v>48</v>
      </c>
      <c r="B10" t="s">
        <v>49</v>
      </c>
      <c r="C10" t="s">
        <v>42</v>
      </c>
      <c r="D10" t="s">
        <v>50</v>
      </c>
      <c r="E10" t="s">
        <v>51</v>
      </c>
      <c r="F10" t="s">
        <v>20</v>
      </c>
      <c r="G10">
        <v>2</v>
      </c>
      <c r="H10">
        <v>2</v>
      </c>
      <c r="I10" t="s">
        <v>21</v>
      </c>
      <c r="J10">
        <v>2148</v>
      </c>
      <c r="K10">
        <v>1</v>
      </c>
      <c r="N10" t="s">
        <v>42</v>
      </c>
      <c r="O10" t="s">
        <v>20</v>
      </c>
    </row>
    <row r="11" spans="1:15" x14ac:dyDescent="0.35">
      <c r="A11" t="s">
        <v>52</v>
      </c>
      <c r="B11" t="s">
        <v>53</v>
      </c>
      <c r="C11" t="s">
        <v>42</v>
      </c>
      <c r="D11" t="s">
        <v>54</v>
      </c>
      <c r="E11" t="s">
        <v>19</v>
      </c>
      <c r="F11" t="s">
        <v>20</v>
      </c>
      <c r="G11">
        <v>2</v>
      </c>
      <c r="H11">
        <v>3</v>
      </c>
      <c r="I11" t="s">
        <v>21</v>
      </c>
      <c r="J11">
        <v>2148</v>
      </c>
      <c r="K11">
        <v>1</v>
      </c>
      <c r="L11" t="s">
        <v>43</v>
      </c>
      <c r="M11" t="s">
        <v>22</v>
      </c>
      <c r="N11" t="s">
        <v>42</v>
      </c>
      <c r="O11" t="s">
        <v>20</v>
      </c>
    </row>
    <row r="12" spans="1:15" x14ac:dyDescent="0.35">
      <c r="A12" t="s">
        <v>55</v>
      </c>
      <c r="B12" t="s">
        <v>56</v>
      </c>
      <c r="C12" t="s">
        <v>42</v>
      </c>
      <c r="D12" t="s">
        <v>57</v>
      </c>
      <c r="E12" t="s">
        <v>58</v>
      </c>
      <c r="F12" t="s">
        <v>20</v>
      </c>
      <c r="G12">
        <v>2</v>
      </c>
      <c r="H12">
        <v>2</v>
      </c>
      <c r="I12" t="s">
        <v>21</v>
      </c>
      <c r="J12">
        <v>2148</v>
      </c>
      <c r="K12">
        <v>1</v>
      </c>
      <c r="N12" t="s">
        <v>42</v>
      </c>
      <c r="O12" t="s">
        <v>339</v>
      </c>
    </row>
    <row r="13" spans="1:15" x14ac:dyDescent="0.35">
      <c r="A13" t="s">
        <v>59</v>
      </c>
      <c r="B13" t="s">
        <v>60</v>
      </c>
      <c r="C13" t="s">
        <v>61</v>
      </c>
      <c r="D13" t="s">
        <v>62</v>
      </c>
      <c r="E13" t="s">
        <v>63</v>
      </c>
      <c r="F13" t="s">
        <v>39</v>
      </c>
      <c r="G13">
        <v>2</v>
      </c>
      <c r="H13">
        <v>1</v>
      </c>
      <c r="I13" t="s">
        <v>21</v>
      </c>
      <c r="J13">
        <v>2148</v>
      </c>
      <c r="K13">
        <v>1</v>
      </c>
      <c r="N13" t="s">
        <v>42</v>
      </c>
      <c r="O13" t="s">
        <v>20</v>
      </c>
    </row>
    <row r="14" spans="1:15" x14ac:dyDescent="0.35">
      <c r="A14" t="s">
        <v>64</v>
      </c>
      <c r="B14" t="s">
        <v>65</v>
      </c>
      <c r="C14" t="s">
        <v>42</v>
      </c>
      <c r="D14" t="s">
        <v>66</v>
      </c>
      <c r="E14" t="s">
        <v>67</v>
      </c>
      <c r="F14" t="s">
        <v>20</v>
      </c>
      <c r="G14">
        <v>2</v>
      </c>
      <c r="H14">
        <v>2</v>
      </c>
      <c r="I14" t="s">
        <v>21</v>
      </c>
      <c r="J14">
        <v>2148</v>
      </c>
      <c r="K14">
        <v>1</v>
      </c>
      <c r="L14" t="s">
        <v>68</v>
      </c>
      <c r="M14" t="s">
        <v>22</v>
      </c>
      <c r="N14" t="s">
        <v>42</v>
      </c>
      <c r="O14" t="s">
        <v>20</v>
      </c>
    </row>
    <row r="15" spans="1:15" x14ac:dyDescent="0.35">
      <c r="A15" t="s">
        <v>69</v>
      </c>
      <c r="B15" t="s">
        <v>70</v>
      </c>
      <c r="C15" t="s">
        <v>42</v>
      </c>
      <c r="D15" t="s">
        <v>71</v>
      </c>
      <c r="E15" t="s">
        <v>72</v>
      </c>
      <c r="F15" t="s">
        <v>31</v>
      </c>
      <c r="G15">
        <v>2</v>
      </c>
      <c r="H15">
        <v>2</v>
      </c>
      <c r="I15" t="s">
        <v>21</v>
      </c>
      <c r="J15">
        <v>2148</v>
      </c>
      <c r="K15">
        <v>1</v>
      </c>
      <c r="N15" t="s">
        <v>42</v>
      </c>
      <c r="O15" t="s">
        <v>20</v>
      </c>
    </row>
    <row r="16" spans="1:15" x14ac:dyDescent="0.35">
      <c r="A16" t="s">
        <v>69</v>
      </c>
      <c r="B16" t="s">
        <v>70</v>
      </c>
      <c r="C16" t="s">
        <v>42</v>
      </c>
      <c r="D16" t="s">
        <v>71</v>
      </c>
      <c r="E16" t="s">
        <v>72</v>
      </c>
      <c r="F16" t="s">
        <v>31</v>
      </c>
      <c r="G16">
        <v>2</v>
      </c>
      <c r="H16">
        <v>2</v>
      </c>
      <c r="I16" t="s">
        <v>21</v>
      </c>
      <c r="J16">
        <v>2148</v>
      </c>
      <c r="K16">
        <v>1</v>
      </c>
      <c r="N16" t="s">
        <v>42</v>
      </c>
      <c r="O16" t="s">
        <v>20</v>
      </c>
    </row>
    <row r="17" spans="1:15" x14ac:dyDescent="0.35">
      <c r="A17" t="s">
        <v>69</v>
      </c>
      <c r="B17" t="s">
        <v>70</v>
      </c>
      <c r="C17" t="s">
        <v>42</v>
      </c>
      <c r="D17" t="s">
        <v>71</v>
      </c>
      <c r="E17" t="s">
        <v>72</v>
      </c>
      <c r="F17" t="s">
        <v>31</v>
      </c>
      <c r="G17">
        <v>1</v>
      </c>
      <c r="H17">
        <v>1</v>
      </c>
      <c r="I17" t="s">
        <v>21</v>
      </c>
      <c r="J17">
        <v>2148</v>
      </c>
      <c r="K17">
        <v>1</v>
      </c>
      <c r="N17" t="s">
        <v>42</v>
      </c>
      <c r="O17" t="s">
        <v>20</v>
      </c>
    </row>
    <row r="18" spans="1:15" x14ac:dyDescent="0.35">
      <c r="A18" t="s">
        <v>73</v>
      </c>
      <c r="B18" t="s">
        <v>74</v>
      </c>
      <c r="C18" t="s">
        <v>42</v>
      </c>
      <c r="D18" t="s">
        <v>75</v>
      </c>
      <c r="E18" t="s">
        <v>76</v>
      </c>
      <c r="F18" t="s">
        <v>39</v>
      </c>
      <c r="G18">
        <v>2</v>
      </c>
      <c r="H18">
        <v>2</v>
      </c>
      <c r="I18" t="s">
        <v>21</v>
      </c>
      <c r="J18">
        <v>2148</v>
      </c>
      <c r="K18">
        <v>1</v>
      </c>
      <c r="N18" t="s">
        <v>42</v>
      </c>
      <c r="O18" t="s">
        <v>73</v>
      </c>
    </row>
    <row r="19" spans="1:15" x14ac:dyDescent="0.35">
      <c r="A19" t="s">
        <v>77</v>
      </c>
      <c r="B19" t="s">
        <v>78</v>
      </c>
      <c r="C19" t="s">
        <v>42</v>
      </c>
      <c r="D19" t="s">
        <v>79</v>
      </c>
      <c r="E19" t="s">
        <v>80</v>
      </c>
      <c r="F19" t="s">
        <v>20</v>
      </c>
      <c r="G19">
        <v>2</v>
      </c>
      <c r="H19">
        <v>2</v>
      </c>
      <c r="I19" t="s">
        <v>21</v>
      </c>
      <c r="J19">
        <v>2148</v>
      </c>
      <c r="K19">
        <v>1</v>
      </c>
      <c r="N19" t="s">
        <v>42</v>
      </c>
      <c r="O19" t="s">
        <v>77</v>
      </c>
    </row>
    <row r="20" spans="1:15" x14ac:dyDescent="0.35">
      <c r="A20" t="s">
        <v>81</v>
      </c>
      <c r="B20" t="s">
        <v>82</v>
      </c>
      <c r="C20" t="s">
        <v>42</v>
      </c>
      <c r="D20" t="s">
        <v>83</v>
      </c>
      <c r="E20" t="s">
        <v>84</v>
      </c>
      <c r="F20" t="s">
        <v>20</v>
      </c>
      <c r="G20">
        <v>2</v>
      </c>
      <c r="H20">
        <v>2</v>
      </c>
      <c r="I20" t="s">
        <v>21</v>
      </c>
      <c r="J20">
        <v>2148</v>
      </c>
      <c r="K20">
        <v>1</v>
      </c>
      <c r="N20" t="s">
        <v>42</v>
      </c>
      <c r="O20" t="s">
        <v>20</v>
      </c>
    </row>
    <row r="21" spans="1:15" x14ac:dyDescent="0.35">
      <c r="A21" t="s">
        <v>85</v>
      </c>
      <c r="B21" t="s">
        <v>86</v>
      </c>
      <c r="C21" t="s">
        <v>42</v>
      </c>
      <c r="D21" t="s">
        <v>87</v>
      </c>
      <c r="E21" t="s">
        <v>88</v>
      </c>
      <c r="F21" t="s">
        <v>20</v>
      </c>
      <c r="G21">
        <v>2</v>
      </c>
      <c r="H21">
        <v>2</v>
      </c>
      <c r="I21" t="s">
        <v>21</v>
      </c>
      <c r="J21">
        <v>2148</v>
      </c>
      <c r="K21">
        <v>1</v>
      </c>
      <c r="L21" t="s">
        <v>89</v>
      </c>
      <c r="M21" t="s">
        <v>22</v>
      </c>
      <c r="N21" t="s">
        <v>42</v>
      </c>
      <c r="O21" t="s">
        <v>340</v>
      </c>
    </row>
    <row r="22" spans="1:15" x14ac:dyDescent="0.35">
      <c r="A22" t="s">
        <v>94</v>
      </c>
      <c r="B22" t="s">
        <v>95</v>
      </c>
      <c r="C22" t="s">
        <v>36</v>
      </c>
      <c r="D22" t="s">
        <v>96</v>
      </c>
      <c r="E22" t="s">
        <v>97</v>
      </c>
      <c r="F22" t="s">
        <v>20</v>
      </c>
      <c r="G22">
        <v>3</v>
      </c>
      <c r="H22">
        <v>2</v>
      </c>
      <c r="I22" t="s">
        <v>21</v>
      </c>
      <c r="J22">
        <v>2148</v>
      </c>
      <c r="K22">
        <v>1</v>
      </c>
      <c r="N22" t="s">
        <v>36</v>
      </c>
      <c r="O22" t="s">
        <v>262</v>
      </c>
    </row>
    <row r="23" spans="1:15" x14ac:dyDescent="0.35">
      <c r="A23" t="s">
        <v>98</v>
      </c>
      <c r="B23" t="s">
        <v>99</v>
      </c>
      <c r="C23" t="s">
        <v>36</v>
      </c>
      <c r="D23" t="s">
        <v>26</v>
      </c>
      <c r="E23" t="s">
        <v>19</v>
      </c>
      <c r="F23" t="s">
        <v>20</v>
      </c>
      <c r="G23">
        <v>3</v>
      </c>
      <c r="H23">
        <v>3</v>
      </c>
      <c r="I23" t="s">
        <v>21</v>
      </c>
      <c r="J23">
        <v>2148</v>
      </c>
      <c r="K23">
        <v>1</v>
      </c>
      <c r="L23" t="s">
        <v>89</v>
      </c>
      <c r="M23" t="s">
        <v>22</v>
      </c>
      <c r="N23" t="s">
        <v>36</v>
      </c>
      <c r="O23" t="s">
        <v>20</v>
      </c>
    </row>
    <row r="24" spans="1:15" x14ac:dyDescent="0.35">
      <c r="A24" t="s">
        <v>100</v>
      </c>
      <c r="B24" t="s">
        <v>101</v>
      </c>
      <c r="C24" t="s">
        <v>36</v>
      </c>
      <c r="D24" t="s">
        <v>102</v>
      </c>
      <c r="E24" t="s">
        <v>103</v>
      </c>
      <c r="F24" t="s">
        <v>20</v>
      </c>
      <c r="G24">
        <v>3</v>
      </c>
      <c r="H24">
        <v>2</v>
      </c>
      <c r="I24" t="s">
        <v>21</v>
      </c>
      <c r="J24">
        <v>2148</v>
      </c>
      <c r="K24">
        <v>2</v>
      </c>
      <c r="N24" t="s">
        <v>36</v>
      </c>
      <c r="O24" t="s">
        <v>341</v>
      </c>
    </row>
    <row r="25" spans="1:15" x14ac:dyDescent="0.35">
      <c r="A25" t="s">
        <v>348</v>
      </c>
      <c r="B25" t="s">
        <v>104</v>
      </c>
      <c r="C25" t="s">
        <v>36</v>
      </c>
      <c r="D25" t="s">
        <v>54</v>
      </c>
      <c r="E25" t="s">
        <v>19</v>
      </c>
      <c r="F25" t="s">
        <v>349</v>
      </c>
      <c r="G25">
        <v>3</v>
      </c>
      <c r="H25">
        <v>3</v>
      </c>
      <c r="I25" t="s">
        <v>21</v>
      </c>
      <c r="J25">
        <v>2148</v>
      </c>
      <c r="K25">
        <v>1</v>
      </c>
      <c r="L25" t="s">
        <v>105</v>
      </c>
      <c r="M25" t="s">
        <v>22</v>
      </c>
      <c r="N25" t="s">
        <v>36</v>
      </c>
      <c r="O25" t="s">
        <v>20</v>
      </c>
    </row>
    <row r="26" spans="1:15" x14ac:dyDescent="0.35">
      <c r="A26" t="s">
        <v>106</v>
      </c>
      <c r="B26" t="s">
        <v>107</v>
      </c>
      <c r="C26" t="s">
        <v>36</v>
      </c>
      <c r="D26" t="s">
        <v>108</v>
      </c>
      <c r="E26" t="s">
        <v>76</v>
      </c>
      <c r="F26" t="s">
        <v>39</v>
      </c>
      <c r="G26">
        <v>4</v>
      </c>
      <c r="H26">
        <v>2</v>
      </c>
      <c r="I26" t="s">
        <v>21</v>
      </c>
      <c r="J26">
        <v>2148</v>
      </c>
      <c r="K26">
        <v>1</v>
      </c>
      <c r="N26" t="s">
        <v>36</v>
      </c>
      <c r="O26" t="s">
        <v>350</v>
      </c>
    </row>
    <row r="27" spans="1:15" x14ac:dyDescent="0.35">
      <c r="A27" t="s">
        <v>109</v>
      </c>
      <c r="B27" t="s">
        <v>110</v>
      </c>
      <c r="C27" t="s">
        <v>17</v>
      </c>
      <c r="D27" t="s">
        <v>111</v>
      </c>
      <c r="E27" t="s">
        <v>112</v>
      </c>
      <c r="F27" t="s">
        <v>20</v>
      </c>
      <c r="G27">
        <v>2</v>
      </c>
      <c r="H27">
        <v>1</v>
      </c>
      <c r="I27" t="s">
        <v>21</v>
      </c>
      <c r="J27">
        <v>2148</v>
      </c>
      <c r="K27">
        <v>1</v>
      </c>
      <c r="L27" t="s">
        <v>113</v>
      </c>
      <c r="M27" t="s">
        <v>22</v>
      </c>
      <c r="N27" t="s">
        <v>17</v>
      </c>
      <c r="O27" t="s">
        <v>109</v>
      </c>
    </row>
    <row r="28" spans="1:15" x14ac:dyDescent="0.35">
      <c r="A28" t="s">
        <v>114</v>
      </c>
      <c r="B28" t="s">
        <v>115</v>
      </c>
      <c r="C28" t="s">
        <v>17</v>
      </c>
      <c r="D28" t="s">
        <v>116</v>
      </c>
      <c r="E28" t="s">
        <v>76</v>
      </c>
      <c r="F28" t="s">
        <v>39</v>
      </c>
      <c r="G28">
        <v>3</v>
      </c>
      <c r="H28">
        <v>2</v>
      </c>
      <c r="I28" t="s">
        <v>21</v>
      </c>
      <c r="J28">
        <v>2148</v>
      </c>
      <c r="K28">
        <v>1</v>
      </c>
      <c r="N28" t="s">
        <v>17</v>
      </c>
      <c r="O28" t="s">
        <v>114</v>
      </c>
    </row>
    <row r="29" spans="1:15" x14ac:dyDescent="0.35">
      <c r="A29" t="s">
        <v>117</v>
      </c>
      <c r="B29" t="s">
        <v>118</v>
      </c>
      <c r="C29" t="s">
        <v>17</v>
      </c>
      <c r="D29" t="s">
        <v>119</v>
      </c>
      <c r="E29" t="s">
        <v>120</v>
      </c>
      <c r="F29" t="s">
        <v>31</v>
      </c>
      <c r="G29">
        <v>4</v>
      </c>
      <c r="H29">
        <v>4</v>
      </c>
      <c r="I29" t="s">
        <v>21</v>
      </c>
      <c r="J29">
        <v>2148</v>
      </c>
      <c r="K29">
        <v>2</v>
      </c>
      <c r="N29" t="s">
        <v>17</v>
      </c>
      <c r="O29" t="s">
        <v>351</v>
      </c>
    </row>
    <row r="30" spans="1:15" x14ac:dyDescent="0.35">
      <c r="A30" t="s">
        <v>121</v>
      </c>
      <c r="B30" t="s">
        <v>122</v>
      </c>
      <c r="C30" t="s">
        <v>17</v>
      </c>
      <c r="D30" t="s">
        <v>18</v>
      </c>
      <c r="E30" t="s">
        <v>19</v>
      </c>
      <c r="F30" t="s">
        <v>20</v>
      </c>
      <c r="G30">
        <v>3</v>
      </c>
      <c r="H30">
        <v>2</v>
      </c>
      <c r="I30" t="s">
        <v>21</v>
      </c>
      <c r="J30">
        <v>2148</v>
      </c>
      <c r="K30">
        <v>1</v>
      </c>
      <c r="L30" t="s">
        <v>317</v>
      </c>
      <c r="M30" t="s">
        <v>22</v>
      </c>
      <c r="N30" t="s">
        <v>17</v>
      </c>
      <c r="O30" t="s">
        <v>20</v>
      </c>
    </row>
    <row r="31" spans="1:15" x14ac:dyDescent="0.35">
      <c r="A31" t="s">
        <v>123</v>
      </c>
      <c r="B31" t="s">
        <v>124</v>
      </c>
      <c r="C31" t="s">
        <v>17</v>
      </c>
      <c r="D31" t="s">
        <v>125</v>
      </c>
      <c r="E31" t="s">
        <v>19</v>
      </c>
      <c r="F31" t="s">
        <v>31</v>
      </c>
      <c r="G31">
        <v>4</v>
      </c>
      <c r="H31">
        <v>2</v>
      </c>
      <c r="I31" t="s">
        <v>21</v>
      </c>
      <c r="J31">
        <v>2148</v>
      </c>
      <c r="K31">
        <v>1</v>
      </c>
      <c r="L31" t="s">
        <v>89</v>
      </c>
      <c r="M31" t="s">
        <v>22</v>
      </c>
      <c r="N31" t="s">
        <v>17</v>
      </c>
      <c r="O31" t="s">
        <v>20</v>
      </c>
    </row>
    <row r="32" spans="1:15" x14ac:dyDescent="0.35">
      <c r="A32" t="s">
        <v>126</v>
      </c>
      <c r="B32" t="s">
        <v>127</v>
      </c>
      <c r="C32" t="s">
        <v>17</v>
      </c>
      <c r="D32" t="s">
        <v>128</v>
      </c>
      <c r="E32" t="s">
        <v>129</v>
      </c>
      <c r="F32" t="s">
        <v>20</v>
      </c>
      <c r="G32">
        <v>4</v>
      </c>
      <c r="H32">
        <v>1</v>
      </c>
      <c r="I32" t="s">
        <v>21</v>
      </c>
      <c r="J32">
        <v>2148</v>
      </c>
      <c r="K32">
        <v>2</v>
      </c>
      <c r="N32" t="s">
        <v>17</v>
      </c>
      <c r="O32" t="s">
        <v>20</v>
      </c>
    </row>
    <row r="33" spans="1:15" x14ac:dyDescent="0.35">
      <c r="A33" t="s">
        <v>130</v>
      </c>
      <c r="B33" t="s">
        <v>131</v>
      </c>
      <c r="C33" t="s">
        <v>17</v>
      </c>
      <c r="D33" t="s">
        <v>128</v>
      </c>
      <c r="E33" t="s">
        <v>129</v>
      </c>
      <c r="F33" t="s">
        <v>20</v>
      </c>
      <c r="G33">
        <v>3</v>
      </c>
      <c r="H33">
        <v>1</v>
      </c>
      <c r="I33" t="s">
        <v>21</v>
      </c>
      <c r="J33">
        <v>2148</v>
      </c>
      <c r="K33">
        <v>2</v>
      </c>
      <c r="N33" t="s">
        <v>17</v>
      </c>
      <c r="O33" t="s">
        <v>342</v>
      </c>
    </row>
    <row r="34" spans="1:15" x14ac:dyDescent="0.35">
      <c r="A34" t="s">
        <v>132</v>
      </c>
      <c r="B34" t="s">
        <v>133</v>
      </c>
      <c r="C34" t="s">
        <v>17</v>
      </c>
      <c r="D34" t="s">
        <v>134</v>
      </c>
      <c r="E34" t="s">
        <v>30</v>
      </c>
      <c r="F34" t="s">
        <v>20</v>
      </c>
      <c r="G34">
        <v>4</v>
      </c>
      <c r="H34">
        <v>2</v>
      </c>
      <c r="I34" t="s">
        <v>21</v>
      </c>
      <c r="J34">
        <v>2148</v>
      </c>
      <c r="K34">
        <v>3</v>
      </c>
      <c r="N34" t="s">
        <v>17</v>
      </c>
      <c r="O34" t="s">
        <v>343</v>
      </c>
    </row>
    <row r="35" spans="1:15" x14ac:dyDescent="0.35">
      <c r="A35" t="s">
        <v>135</v>
      </c>
      <c r="B35" t="s">
        <v>136</v>
      </c>
      <c r="C35" t="s">
        <v>17</v>
      </c>
      <c r="D35" t="s">
        <v>137</v>
      </c>
      <c r="E35" t="s">
        <v>129</v>
      </c>
      <c r="F35" t="s">
        <v>20</v>
      </c>
      <c r="G35">
        <v>4</v>
      </c>
      <c r="H35">
        <v>1</v>
      </c>
      <c r="I35" t="s">
        <v>21</v>
      </c>
      <c r="J35">
        <v>2148</v>
      </c>
      <c r="K35">
        <v>2</v>
      </c>
      <c r="L35" t="s">
        <v>138</v>
      </c>
      <c r="M35" t="s">
        <v>22</v>
      </c>
      <c r="N35" t="s">
        <v>17</v>
      </c>
      <c r="O35" t="s">
        <v>352</v>
      </c>
    </row>
    <row r="36" spans="1:15" x14ac:dyDescent="0.35">
      <c r="A36" t="s">
        <v>139</v>
      </c>
      <c r="B36" t="s">
        <v>140</v>
      </c>
      <c r="C36" t="s">
        <v>36</v>
      </c>
      <c r="D36" t="s">
        <v>141</v>
      </c>
      <c r="E36" t="s">
        <v>142</v>
      </c>
      <c r="F36" t="s">
        <v>20</v>
      </c>
      <c r="G36">
        <v>4</v>
      </c>
      <c r="H36">
        <v>3</v>
      </c>
      <c r="I36" t="s">
        <v>21</v>
      </c>
      <c r="J36">
        <v>2148</v>
      </c>
      <c r="N36" t="s">
        <v>36</v>
      </c>
      <c r="O36" t="s">
        <v>139</v>
      </c>
    </row>
    <row r="37" spans="1:15" x14ac:dyDescent="0.35">
      <c r="A37" t="s">
        <v>139</v>
      </c>
      <c r="B37" t="s">
        <v>143</v>
      </c>
      <c r="C37" t="s">
        <v>17</v>
      </c>
      <c r="D37" t="s">
        <v>144</v>
      </c>
      <c r="E37" t="s">
        <v>142</v>
      </c>
      <c r="F37" t="s">
        <v>20</v>
      </c>
      <c r="G37">
        <v>3</v>
      </c>
      <c r="H37">
        <v>3</v>
      </c>
      <c r="I37" t="s">
        <v>21</v>
      </c>
      <c r="J37">
        <v>2148</v>
      </c>
      <c r="K37">
        <v>4</v>
      </c>
      <c r="N37" t="s">
        <v>17</v>
      </c>
      <c r="O37" t="s">
        <v>139</v>
      </c>
    </row>
    <row r="38" spans="1:15" x14ac:dyDescent="0.35">
      <c r="A38" t="s">
        <v>145</v>
      </c>
      <c r="B38" t="s">
        <v>70</v>
      </c>
      <c r="C38" t="s">
        <v>17</v>
      </c>
      <c r="D38" t="s">
        <v>146</v>
      </c>
      <c r="E38" t="s">
        <v>72</v>
      </c>
      <c r="F38" t="s">
        <v>20</v>
      </c>
      <c r="G38">
        <v>6</v>
      </c>
      <c r="H38">
        <v>2</v>
      </c>
      <c r="I38" t="s">
        <v>21</v>
      </c>
      <c r="J38">
        <v>2148</v>
      </c>
      <c r="K38">
        <v>3</v>
      </c>
      <c r="N38" t="s">
        <v>17</v>
      </c>
      <c r="O38" t="s">
        <v>145</v>
      </c>
    </row>
    <row r="39" spans="1:15" x14ac:dyDescent="0.35">
      <c r="A39" t="s">
        <v>147</v>
      </c>
      <c r="B39" t="s">
        <v>148</v>
      </c>
      <c r="C39" t="s">
        <v>17</v>
      </c>
      <c r="D39" t="s">
        <v>29</v>
      </c>
      <c r="E39" t="s">
        <v>30</v>
      </c>
      <c r="F39" t="s">
        <v>39</v>
      </c>
      <c r="G39">
        <v>2</v>
      </c>
      <c r="H39">
        <v>1</v>
      </c>
      <c r="I39" t="s">
        <v>21</v>
      </c>
      <c r="J39">
        <v>2148</v>
      </c>
      <c r="K39">
        <v>1</v>
      </c>
      <c r="N39" t="s">
        <v>17</v>
      </c>
      <c r="O39" t="s">
        <v>147</v>
      </c>
    </row>
    <row r="40" spans="1:15" x14ac:dyDescent="0.35">
      <c r="A40" t="s">
        <v>149</v>
      </c>
      <c r="B40" t="s">
        <v>150</v>
      </c>
      <c r="C40" t="s">
        <v>42</v>
      </c>
      <c r="D40" t="s">
        <v>151</v>
      </c>
      <c r="E40" t="s">
        <v>76</v>
      </c>
      <c r="F40" t="s">
        <v>20</v>
      </c>
      <c r="G40">
        <v>2</v>
      </c>
      <c r="H40">
        <v>1</v>
      </c>
      <c r="I40" t="s">
        <v>21</v>
      </c>
      <c r="J40">
        <v>2148</v>
      </c>
      <c r="K40">
        <v>1</v>
      </c>
      <c r="L40" t="s">
        <v>152</v>
      </c>
      <c r="M40" t="s">
        <v>22</v>
      </c>
      <c r="N40" t="s">
        <v>42</v>
      </c>
      <c r="O40" t="s">
        <v>149</v>
      </c>
    </row>
    <row r="41" spans="1:15" x14ac:dyDescent="0.35">
      <c r="A41" t="s">
        <v>153</v>
      </c>
      <c r="B41" t="s">
        <v>154</v>
      </c>
      <c r="C41" t="s">
        <v>17</v>
      </c>
      <c r="D41" t="s">
        <v>155</v>
      </c>
      <c r="E41" t="s">
        <v>156</v>
      </c>
      <c r="F41" t="s">
        <v>39</v>
      </c>
      <c r="G41">
        <v>7</v>
      </c>
      <c r="H41">
        <v>4</v>
      </c>
      <c r="I41" t="s">
        <v>21</v>
      </c>
      <c r="J41">
        <v>2148</v>
      </c>
      <c r="K41">
        <v>4</v>
      </c>
      <c r="N41" t="s">
        <v>17</v>
      </c>
      <c r="O41" t="s">
        <v>20</v>
      </c>
    </row>
    <row r="42" spans="1:15" x14ac:dyDescent="0.35">
      <c r="A42" t="s">
        <v>157</v>
      </c>
      <c r="B42" t="s">
        <v>158</v>
      </c>
      <c r="C42" t="s">
        <v>42</v>
      </c>
      <c r="D42" t="s">
        <v>159</v>
      </c>
      <c r="E42" t="s">
        <v>160</v>
      </c>
      <c r="F42" t="s">
        <v>39</v>
      </c>
      <c r="G42">
        <v>1</v>
      </c>
      <c r="H42">
        <v>1</v>
      </c>
      <c r="I42" t="s">
        <v>21</v>
      </c>
      <c r="J42">
        <v>2148</v>
      </c>
      <c r="K42">
        <v>1</v>
      </c>
      <c r="N42" t="s">
        <v>42</v>
      </c>
      <c r="O42" t="s">
        <v>157</v>
      </c>
    </row>
    <row r="43" spans="1:15" x14ac:dyDescent="0.35">
      <c r="A43" t="s">
        <v>161</v>
      </c>
      <c r="B43" t="s">
        <v>162</v>
      </c>
      <c r="C43" t="s">
        <v>42</v>
      </c>
      <c r="D43" t="s">
        <v>163</v>
      </c>
      <c r="E43" t="s">
        <v>164</v>
      </c>
      <c r="F43" t="s">
        <v>20</v>
      </c>
      <c r="G43">
        <v>2</v>
      </c>
      <c r="H43">
        <v>1</v>
      </c>
      <c r="I43" t="s">
        <v>21</v>
      </c>
      <c r="J43">
        <v>2148</v>
      </c>
      <c r="K43">
        <v>1</v>
      </c>
      <c r="N43" t="s">
        <v>42</v>
      </c>
      <c r="O43" t="s">
        <v>161</v>
      </c>
    </row>
    <row r="44" spans="1:15" x14ac:dyDescent="0.35">
      <c r="A44" t="s">
        <v>139</v>
      </c>
      <c r="B44" t="s">
        <v>165</v>
      </c>
      <c r="C44" t="s">
        <v>17</v>
      </c>
      <c r="D44" t="s">
        <v>166</v>
      </c>
      <c r="E44" t="s">
        <v>167</v>
      </c>
      <c r="F44" t="s">
        <v>20</v>
      </c>
      <c r="G44">
        <v>6</v>
      </c>
      <c r="H44">
        <v>2</v>
      </c>
      <c r="I44" t="s">
        <v>21</v>
      </c>
      <c r="J44">
        <v>2148</v>
      </c>
      <c r="K44">
        <v>1</v>
      </c>
      <c r="L44" t="s">
        <v>353</v>
      </c>
      <c r="M44" t="s">
        <v>22</v>
      </c>
      <c r="N44" t="s">
        <v>17</v>
      </c>
      <c r="O44" t="s">
        <v>139</v>
      </c>
    </row>
    <row r="45" spans="1:15" x14ac:dyDescent="0.35">
      <c r="A45" t="s">
        <v>174</v>
      </c>
      <c r="B45" t="s">
        <v>91</v>
      </c>
      <c r="C45" t="s">
        <v>61</v>
      </c>
      <c r="D45" t="s">
        <v>92</v>
      </c>
      <c r="E45" t="s">
        <v>93</v>
      </c>
      <c r="F45" t="s">
        <v>39</v>
      </c>
      <c r="G45">
        <v>2</v>
      </c>
      <c r="H45">
        <v>1</v>
      </c>
      <c r="I45" t="s">
        <v>21</v>
      </c>
      <c r="J45">
        <v>2148</v>
      </c>
      <c r="K45">
        <v>1</v>
      </c>
      <c r="N45" t="s">
        <v>42</v>
      </c>
      <c r="O45" t="s">
        <v>174</v>
      </c>
    </row>
    <row r="46" spans="1:15" x14ac:dyDescent="0.35">
      <c r="A46" t="s">
        <v>168</v>
      </c>
      <c r="B46" t="s">
        <v>169</v>
      </c>
      <c r="C46" t="s">
        <v>17</v>
      </c>
      <c r="D46" t="s">
        <v>170</v>
      </c>
      <c r="E46" t="s">
        <v>76</v>
      </c>
      <c r="F46" t="s">
        <v>39</v>
      </c>
      <c r="G46">
        <v>3</v>
      </c>
      <c r="H46">
        <v>1</v>
      </c>
      <c r="I46" t="s">
        <v>21</v>
      </c>
      <c r="J46">
        <v>2148</v>
      </c>
      <c r="K46">
        <v>1</v>
      </c>
      <c r="N46" t="s">
        <v>17</v>
      </c>
      <c r="O46" t="s">
        <v>168</v>
      </c>
    </row>
    <row r="47" spans="1:15" x14ac:dyDescent="0.35">
      <c r="A47" t="s">
        <v>147</v>
      </c>
      <c r="B47" t="s">
        <v>171</v>
      </c>
      <c r="C47" t="s">
        <v>17</v>
      </c>
      <c r="D47" t="s">
        <v>33</v>
      </c>
      <c r="E47" t="s">
        <v>30</v>
      </c>
      <c r="F47" t="s">
        <v>20</v>
      </c>
      <c r="G47">
        <v>5</v>
      </c>
      <c r="H47">
        <v>2</v>
      </c>
      <c r="I47" t="s">
        <v>21</v>
      </c>
      <c r="J47">
        <v>2148</v>
      </c>
      <c r="K47">
        <v>3</v>
      </c>
      <c r="L47" t="s">
        <v>105</v>
      </c>
      <c r="M47" t="s">
        <v>22</v>
      </c>
      <c r="N47" t="s">
        <v>17</v>
      </c>
      <c r="O47" t="s">
        <v>147</v>
      </c>
    </row>
    <row r="48" spans="1:15" x14ac:dyDescent="0.35">
      <c r="A48" t="s">
        <v>149</v>
      </c>
      <c r="B48" t="s">
        <v>172</v>
      </c>
      <c r="C48" t="s">
        <v>42</v>
      </c>
      <c r="D48" t="s">
        <v>173</v>
      </c>
      <c r="E48" t="s">
        <v>76</v>
      </c>
      <c r="F48" t="s">
        <v>20</v>
      </c>
      <c r="G48">
        <v>2</v>
      </c>
      <c r="H48">
        <v>2</v>
      </c>
      <c r="I48" t="s">
        <v>21</v>
      </c>
      <c r="J48">
        <v>2148</v>
      </c>
      <c r="K48">
        <v>1</v>
      </c>
      <c r="N48" t="s">
        <v>42</v>
      </c>
      <c r="O48" t="s">
        <v>149</v>
      </c>
    </row>
    <row r="49" spans="1:15" x14ac:dyDescent="0.35">
      <c r="A49" t="s">
        <v>174</v>
      </c>
      <c r="B49" t="s">
        <v>175</v>
      </c>
      <c r="C49" t="s">
        <v>42</v>
      </c>
      <c r="D49" t="s">
        <v>176</v>
      </c>
      <c r="E49" t="s">
        <v>177</v>
      </c>
      <c r="F49" t="s">
        <v>39</v>
      </c>
      <c r="G49">
        <v>2</v>
      </c>
      <c r="H49">
        <v>2</v>
      </c>
      <c r="I49" t="s">
        <v>21</v>
      </c>
      <c r="J49">
        <v>2148</v>
      </c>
      <c r="K49">
        <v>1</v>
      </c>
      <c r="N49" t="s">
        <v>42</v>
      </c>
      <c r="O49" t="s">
        <v>174</v>
      </c>
    </row>
    <row r="50" spans="1:15" x14ac:dyDescent="0.35">
      <c r="A50" t="s">
        <v>178</v>
      </c>
      <c r="B50" t="s">
        <v>179</v>
      </c>
      <c r="C50" t="s">
        <v>42</v>
      </c>
      <c r="D50" t="s">
        <v>173</v>
      </c>
      <c r="E50" t="s">
        <v>76</v>
      </c>
      <c r="F50" t="s">
        <v>20</v>
      </c>
      <c r="G50">
        <v>2</v>
      </c>
      <c r="H50">
        <v>2</v>
      </c>
      <c r="I50" t="s">
        <v>21</v>
      </c>
      <c r="J50">
        <v>2148</v>
      </c>
      <c r="K50">
        <v>1</v>
      </c>
      <c r="N50" t="s">
        <v>42</v>
      </c>
      <c r="O50" t="s">
        <v>178</v>
      </c>
    </row>
    <row r="51" spans="1:15" x14ac:dyDescent="0.35">
      <c r="A51" t="s">
        <v>180</v>
      </c>
      <c r="B51" t="s">
        <v>181</v>
      </c>
      <c r="C51" t="s">
        <v>17</v>
      </c>
      <c r="D51" t="s">
        <v>166</v>
      </c>
      <c r="E51" t="s">
        <v>167</v>
      </c>
      <c r="F51" t="s">
        <v>20</v>
      </c>
      <c r="G51">
        <v>3</v>
      </c>
      <c r="H51">
        <v>1</v>
      </c>
      <c r="I51" t="s">
        <v>21</v>
      </c>
      <c r="J51">
        <v>2148</v>
      </c>
      <c r="K51">
        <v>1</v>
      </c>
      <c r="L51" t="s">
        <v>105</v>
      </c>
      <c r="M51" t="s">
        <v>22</v>
      </c>
      <c r="N51" t="s">
        <v>17</v>
      </c>
      <c r="O51" t="s">
        <v>180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AD91-6546-45BF-9F50-38352CFFD8EC}">
  <dimension ref="A1:Q30"/>
  <sheetViews>
    <sheetView showGridLines="0" tabSelected="1" topLeftCell="A3" workbookViewId="0">
      <selection activeCell="N38" sqref="N38"/>
    </sheetView>
  </sheetViews>
  <sheetFormatPr defaultRowHeight="14.5" x14ac:dyDescent="0.35"/>
  <cols>
    <col min="12" max="12" width="32.54296875" bestFit="1" customWidth="1"/>
    <col min="13" max="13" width="14.453125" bestFit="1" customWidth="1"/>
  </cols>
  <sheetData>
    <row r="1" spans="1:17" ht="16" customHeight="1" x14ac:dyDescent="0.35">
      <c r="A1" s="1"/>
      <c r="B1" s="1"/>
      <c r="C1" s="1"/>
      <c r="D1" s="1"/>
      <c r="E1" s="1"/>
      <c r="F1" s="1"/>
      <c r="G1" s="1"/>
      <c r="H1" s="1"/>
      <c r="I1" s="1"/>
      <c r="J1" s="1"/>
      <c r="K1" s="1"/>
      <c r="L1" s="1"/>
      <c r="M1" s="1"/>
      <c r="N1" s="1"/>
      <c r="O1" s="1"/>
      <c r="P1" s="1"/>
      <c r="Q1" s="1"/>
    </row>
    <row r="2" spans="1:17" x14ac:dyDescent="0.35">
      <c r="A2" s="1"/>
      <c r="B2" s="1"/>
      <c r="C2" s="1"/>
      <c r="D2" s="1"/>
      <c r="E2" s="1"/>
      <c r="F2" s="1"/>
      <c r="G2" s="1"/>
      <c r="H2" s="1"/>
      <c r="I2" s="1"/>
      <c r="J2" s="1"/>
      <c r="K2" s="1"/>
      <c r="L2" s="1"/>
      <c r="M2" s="1"/>
      <c r="N2" s="1"/>
      <c r="O2" s="1"/>
      <c r="P2" s="1"/>
      <c r="Q2" s="1"/>
    </row>
    <row r="3" spans="1:17" x14ac:dyDescent="0.35">
      <c r="A3" s="1"/>
      <c r="B3" s="1"/>
      <c r="C3" s="1"/>
      <c r="D3" s="1"/>
      <c r="E3" s="1"/>
      <c r="F3" s="1"/>
      <c r="G3" s="1"/>
      <c r="H3" s="1"/>
      <c r="I3" s="1"/>
      <c r="J3" s="1"/>
      <c r="K3" s="1"/>
      <c r="L3" s="1"/>
      <c r="M3" s="1"/>
      <c r="N3" s="1"/>
      <c r="O3" s="1"/>
      <c r="P3" s="1"/>
      <c r="Q3" s="1"/>
    </row>
    <row r="4" spans="1:17" x14ac:dyDescent="0.35">
      <c r="A4" s="1"/>
      <c r="B4" s="5" t="s">
        <v>344</v>
      </c>
      <c r="C4" s="5"/>
      <c r="D4" s="5"/>
      <c r="E4" s="1"/>
      <c r="F4" s="1"/>
      <c r="G4" s="1"/>
      <c r="H4" s="1"/>
      <c r="I4" s="1"/>
      <c r="J4" s="1"/>
      <c r="K4" s="1"/>
      <c r="L4" s="1"/>
      <c r="M4" s="1"/>
      <c r="N4" s="1"/>
      <c r="O4" s="1"/>
      <c r="P4" s="1"/>
      <c r="Q4" s="1"/>
    </row>
    <row r="5" spans="1:17" x14ac:dyDescent="0.35">
      <c r="A5" s="1"/>
      <c r="B5" s="6" t="s">
        <v>345</v>
      </c>
      <c r="C5" s="6"/>
      <c r="D5" s="6"/>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row r="8" spans="1:17" x14ac:dyDescent="0.35">
      <c r="A8" s="1"/>
      <c r="B8" s="1"/>
      <c r="C8" s="1"/>
      <c r="D8" s="1"/>
      <c r="E8" s="1"/>
      <c r="F8" s="1"/>
      <c r="G8" s="1"/>
      <c r="H8" s="1"/>
      <c r="I8" s="1"/>
      <c r="J8" s="1"/>
      <c r="K8" s="1"/>
      <c r="L8" s="1"/>
      <c r="M8" s="1"/>
      <c r="N8" s="1"/>
      <c r="O8" s="1"/>
      <c r="P8" s="1"/>
      <c r="Q8" s="1"/>
    </row>
    <row r="10" spans="1:17" x14ac:dyDescent="0.35">
      <c r="L10" s="2" t="s">
        <v>2</v>
      </c>
      <c r="M10" s="2" t="s">
        <v>566</v>
      </c>
    </row>
    <row r="11" spans="1:17" x14ac:dyDescent="0.35">
      <c r="L11" s="3" t="s">
        <v>389</v>
      </c>
      <c r="M11" s="2">
        <v>1</v>
      </c>
    </row>
    <row r="12" spans="1:17" x14ac:dyDescent="0.35">
      <c r="L12" s="3" t="s">
        <v>202</v>
      </c>
      <c r="M12" s="2">
        <v>1</v>
      </c>
    </row>
    <row r="13" spans="1:17" x14ac:dyDescent="0.35">
      <c r="L13" s="3" t="s">
        <v>502</v>
      </c>
      <c r="M13" s="2">
        <v>3</v>
      </c>
    </row>
    <row r="14" spans="1:17" x14ac:dyDescent="0.35">
      <c r="L14" s="3" t="s">
        <v>36</v>
      </c>
      <c r="M14" s="2">
        <v>12</v>
      </c>
    </row>
    <row r="15" spans="1:17" x14ac:dyDescent="0.35">
      <c r="L15" s="3" t="s">
        <v>17</v>
      </c>
      <c r="M15" s="2">
        <v>41</v>
      </c>
    </row>
    <row r="16" spans="1:17" x14ac:dyDescent="0.35">
      <c r="L16" s="3" t="s">
        <v>42</v>
      </c>
      <c r="M16" s="2">
        <v>92</v>
      </c>
    </row>
    <row r="17" spans="12:13" x14ac:dyDescent="0.35">
      <c r="L17" s="3" t="s">
        <v>346</v>
      </c>
      <c r="M17" s="2">
        <v>150</v>
      </c>
    </row>
    <row r="19" spans="12:13" x14ac:dyDescent="0.35">
      <c r="L19" s="2" t="s">
        <v>567</v>
      </c>
      <c r="M19" s="2" t="s">
        <v>568</v>
      </c>
    </row>
    <row r="20" spans="12:13" x14ac:dyDescent="0.35">
      <c r="L20" s="3" t="s">
        <v>72</v>
      </c>
      <c r="M20" s="2">
        <v>5</v>
      </c>
    </row>
    <row r="21" spans="12:13" x14ac:dyDescent="0.35">
      <c r="L21" s="3" t="s">
        <v>393</v>
      </c>
      <c r="M21" s="2">
        <v>5</v>
      </c>
    </row>
    <row r="22" spans="12:13" x14ac:dyDescent="0.35">
      <c r="L22" s="3" t="s">
        <v>30</v>
      </c>
      <c r="M22" s="2">
        <v>5</v>
      </c>
    </row>
    <row r="23" spans="12:13" x14ac:dyDescent="0.35">
      <c r="L23" s="3" t="s">
        <v>245</v>
      </c>
      <c r="M23" s="2">
        <v>6</v>
      </c>
    </row>
    <row r="24" spans="12:13" x14ac:dyDescent="0.35">
      <c r="L24" s="3" t="s">
        <v>257</v>
      </c>
      <c r="M24" s="2">
        <v>6</v>
      </c>
    </row>
    <row r="25" spans="12:13" x14ac:dyDescent="0.35">
      <c r="L25" s="3" t="s">
        <v>362</v>
      </c>
      <c r="M25" s="2">
        <v>6</v>
      </c>
    </row>
    <row r="26" spans="12:13" x14ac:dyDescent="0.35">
      <c r="L26" s="3" t="s">
        <v>182</v>
      </c>
      <c r="M26" s="2">
        <v>7</v>
      </c>
    </row>
    <row r="27" spans="12:13" x14ac:dyDescent="0.35">
      <c r="L27" s="3" t="s">
        <v>76</v>
      </c>
      <c r="M27" s="2">
        <v>7</v>
      </c>
    </row>
    <row r="28" spans="12:13" x14ac:dyDescent="0.35">
      <c r="L28" s="3" t="s">
        <v>19</v>
      </c>
      <c r="M28" s="2">
        <v>9</v>
      </c>
    </row>
    <row r="29" spans="12:13" x14ac:dyDescent="0.35">
      <c r="L29" s="3" t="s">
        <v>88</v>
      </c>
      <c r="M29" s="2">
        <v>10</v>
      </c>
    </row>
    <row r="30" spans="12:13" x14ac:dyDescent="0.35">
      <c r="L30" s="3" t="s">
        <v>346</v>
      </c>
      <c r="M30" s="2">
        <v>66</v>
      </c>
    </row>
  </sheetData>
  <mergeCells count="2">
    <mergeCell ref="B4:D4"/>
    <mergeCell ref="B5:D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3 c c 3 f d - d c 7 f - 4 5 2 4 - b 5 e 3 - 7 c 2 b 9 8 d 5 b f c 0 "   x m l n s = " h t t p : / / s c h e m a s . m i c r o s o f t . c o m / D a t a M a s h u p " > A A A A A I 8 K A A B Q S w M E F A A C A A g A T w X s W l A P q + u l A A A A 9 g A A A B I A H A B D b 2 5 m a W c v U G F j a 2 F n Z S 5 4 b W w g o h g A K K A U A A A A A A A A A A A A A A A A A A A A A A A A A A A A h Y 9 N D o I w G E S v Q r q n P 0 i C I a X E u J X E x G j c N r V C I 3 w Y W i x 3 c + G R v I I Y R d 2 5 n D d v M X O / 3 n g + N H V w 0 Z 0 1 L W S I Y Y o C D a o 9 G C g z 1 L t j O E e 5 4 G u p T r L U w S i D T Q d 7 y F D l 3 D k l x H u P / Q y 3 X U k i S h n Z F 6 u N q n Q j 0 U c 2 / + X Q g H U S l E a C 7 1 5 j R I R Z H G O W J J h y M k F e G P g K 0 b j 3 2 f 5 A v u x r 1 3 d a a A g X W 0 6 m y M n 7 g 3 g A U E s D B B Q A A g A I A E 8 F 7 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B e x a y 3 X i M I g H A A C X M g A A E w A c A E Z v c m 1 1 b G F z L 1 N l Y 3 R p b 2 4 x L m 0 g o h g A K K A U A A A A A A A A A A A A A A A A A A A A A A A A A A A A 3 V t r b 9 s 2 F P 0 e I P + B 0 A r M 2 W T H e t i W W w R D X m 2 D t W s Q p x u G o B g Y m Y v V 6 u F R d B y j 6 3 7 7 S M m 2 J F K U K V v J 1 h Y o 0 p K 8 L / L e K 5 5 T N k Y u 8 a I Q j N K f x o v 9 v f 2 9 e A I x G o M T H 7 q f S D Q P w R H w E d n f A / T X K J p h F 9 G R 3 9 B t 5 w R H 8 x j h 0 y g k K C R x S 5 s Q M o 2 f H x 7 O 5 / M O 9 P 1 J F K C 4 4 0 Z B B 8 4 O Y + i j w 9 u V z n Y Y z 9 u m Y T u H 2 o G e q v 5 O O 3 8 g G L q E 2 r 6 G t z 4 C L 3 E U g N c k 8 D V q k P 3 s J O O t 1 A k d f P 6 s n U b + L A g N T Q d a x 4 3 j t m F 2 g w f P 1 r 7 Q 2 e W k y S Z v P I K C K Y 6 m R 5 o W E 4 w Q O R 6 P M Y p j T f u Q X 2 y t N Y 3 v + p 8 s L z 9 n 5 6 z 0 g 0 l s 5 i d 7 6 0 n f G P Y m 4 / x c f z 1 n E 8 e E 5 v O Q T N r u x P P H L e M A p B q R e 4 / d M C 8 1 y M w F i / l H f J + f d N a T L h n + Z Q 5 L V O I J I h 8 L f g z l Q q Z U y O j y + w f T n X s T u d D 3 y I L b Q c O Q r L 9 C d z T F + N X C 6 U y j m E D / N B o j f q l V G T P x i I 8 K 6 + 3 K c M X 1 P f l 6 S 7 4 9 / U o p 0 c p A T E e I y R k k Q r z Z G T t w P L g f g B 8 K 0 0 N 5 V l l 8 V l G 5 m 6 t o P k I + L f Q I H y 3 z C v f 9 2 W C g f c h K 8 H Q C w z t W g I s p Y l W X F F z n G s M w / j P C Q W q a T c a t q n r V C 6 V J 6 H p A 0 A P h q r J s 3 J K M 2 5 L x n m S c H c t F S P p 2 h 3 n L l V W Z g C M T G M o m k s o o U 2 X I g k 6 y v V y X L G 5 D F n i S r u W 6 + j I R W e x J q p V O D A s T X 7 J E u U I h D O j J p + v i L F f S i e V w i 8 u o Y l 5 o l 9 h z k d C r V 5 2 Z b 8 u X t F 4 Q J o t U F d + Y j + / o N w j 8 Q m 0 L b Z l N u Y v l X C G G I L o v j 4 F N Z D H w w e p Z l s m 3 x J D v C W 8 4 2 5 a k O 7 y O Z j G i k + H Y Y 1 9 l o e + f o D G O o k B o 7 S e Q T P i J t H 2 P Z r c z f C u 2 6 R F h f U f o x 5 e 0 B 7 u s A 1 f s l q G 8 X Q b b r 6 U l q T q z S h 1 n W C 9 U T V Y o 8 r M w l c / C z O d o k j 2 n E I N L i D 9 V b Y a l v B l m z v u q 7 L G U P b b y H i f 5 8 8 a L i R f e g T P + c J 3 V m c / i q m h s 5 W i s X D T D f D S 0 h t m q W U x o O q 6 1 0 d F 0 s R i F n a 9 w V u B / n P o I h n Q U Q X c C v D / B T a H + P 1 C l 2 v v Q I + A Q H E / p F z S g 5 a 8 B M k E h L f h s A P m 0 l D j R c j e N c j 8 L k a x 6 F k i c m 0 1 z 7 l 3 T B t l h V 2 H o 0 Z 2 6 S Z Z 9 Y M 1 n l l y t t Y O V b 8 u / A + p C 4 l y F 7 M s I g x G 9 N 6 + F l a R e z b w x e l 5 P J o 0 q k a w n + D f d / W n k h c l 2 g y j 0 F z U N X 1 2 c n o N X 7 y / O z r f 2 O B / r J r H 2 a m 2 y 4 A T R W w 0 6 Q 7 4 X 0 B s Z 5 t Y p e E E i R X 1 s 4 U r f c r T 8 1 m V s v H Y V k 5 Y V f 6 H g J R / s a + w F r H K Z n 1 I T / A c 7 V c + n f B I q 0 y e 9 G 0 w p z q M q f o X + D O W b S T K e j L Y 4 j 3 T a Z 3 0 f 0 A 9 V N J 6 A r g k c y z T B w D F p z 9 I 0 f S m K V z q Y j M 5 7 J n X B k P r A u a p r a S b u b t J U N G m w y F l e u Q Q c B z C k J Q S 6 d m 8 A n P 4 Q O L 1 B A 6 5 Y i q 6 Y L P y k A 9 S w u b / n h T K z e T b h m N 1 A m q Q S Y K J w x S P Y T f M I D y E c O B / B j 0 X Q Z V Y R D V Y d o i E D p y L R 0 M t Z E Y i G D G + K R M M O l I E A V C v I A j n D k N 4 2 a 2 B u o 3 K 9 z I p A G m y g J I S T q a Q k b H V K 4 m u g D P 5 b 7 F + K U J 8 C / J e N V 2 H / s v E t o X + 5 i C z o a u h f r u v x s P 8 2 8 J i D + O v T 3 4 Y u k E N j s 5 Q x s C S M Q Q F P C I z B m h Y Q G Y O + w B h w / V V A 5 0 1 g 5 G z b n E Y o B S O 3 c U M J Z 5 A 2 3 4 w 0 2 B K c i 1 h / X S O N A 3 J T Q m Z Y 5 W S G X S Q z + M b 9 R M i + N h Y u s F 1 l W J j D s 0 e 7 A 2 F 1 9 q G I h 3 d l H h Q A u E g 5 N A v C t 4 X h 2 w H x H a D 4 7 m B 8 B z i + N S B X k q 2 J y j c r v H 6 n q J E t 3 F N Q W A / o Z z 4 K W L 8 I k m w p N u N Q v t a 6 C O M p T v + 5 9 m S R P + i D B j C i I k S k D X W p 8 a 4 u U N w d m q 9 h M v t u P z F E L z W X z D 4 O D q c n H K K 7 i H g w 6 V P b B K t M + P B e 7 k 7 5 9 F Q 5 n y S p 0 W M l d V 9 x w + l l Q P u Z / t a 7 3 e 6 u N g e K N u k 1 U x u 9 e 3 M G b h f g k k I / 3 5 v S r 6 Y 3 j k I E r h D 0 K Y j d f Q M c R W c Y y / S W X p F w C A w d m D q w w P K + G H f A W 3 o 1 A d 5 2 O V g 0 M 1 R 0 h 1 F + z 4 a 9 L j s P 8 A 9 4 Z g R s f 5 I y W A 3 v 3 H a 6 i r 4 M m V G z M 3 D A 2 8 w J U x 8 4 9 d y Q 0 2 T U k z x P d o l C 7 J F J g 0 R Z j C B 2 J z + N 6 d W M O k W O p q m F d j S j H 6 7 2 H M X 0 R 9 i O F + M Q L R i d 9 j U S a e p c U E + Z 3 M l Y G p G h y 4 g 2 k Y T L O J g S E u 4 x W D W Z 1 B Y P c W q 8 r q l 4 j V P K 9 F W + n v o q i L T S t z e C Y b v E s F l x g D Y X 3 j d O 1 5 U a e B q + r n y m 8 q 1 O f b 7 u / / J U h 0 u + n P V v i u E T u a C e j P P p V z K C g w r a z 9 n w K E d K s H W l r 3 L y r 2 + a 5 Q / T R r 5 O 1 a b J R E N 4 b N U 0 b b g b d 5 b l U B P 0 0 B b M 0 C a R k / e / n 1 + N v h c 4 F h W 2 Q A 6 W i 6 x c g U N 6 W q C 8 O z u g / h S J A 8 0 V W p V o x r L 3 S M 3 k 0 V 7 9 P N o o I s m j j X I 1 q L a N u u q R Y i o Z r k y H N c t C q V I z 2 5 e W 6 j s J + q 2 N g l s v p H + k 9 1 K o l Q L B 1 N P l w t b n 9 f / U 0 J f P L P Q V j K z R S V c Y r v i J f M x X e P k t K X j 3 4 l 9 Q S w E C L Q A U A A I A C A B P B e x a U A + r 6 6 U A A A D 2 A A A A E g A A A A A A A A A A A A A A A A A A A A A A Q 2 9 u Z m l n L 1 B h Y 2 t h Z 2 U u e G 1 s U E s B A i 0 A F A A C A A g A T w X s W g / K 6 a u k A A A A 6 Q A A A B M A A A A A A A A A A A A A A A A A 8 Q A A A F t D b 2 5 0 Z W 5 0 X 1 R 5 c G V z X S 5 4 b W x Q S w E C L Q A U A A I A C A B P B e x a y 3 X i M I g H A A C X M g A A E w A A A A A A A A A A A A A A A A D i A Q A A R m 9 y b X V s Y X M v U 2 V j d G l v b j E u b V B L B Q Y A A A A A A w A D A M I A A A C 3 C 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k W M A A A A A A A B v 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h Y 2 t 0 b 3 d u P C 9 J d G V t U G F 0 a D 4 8 L 0 l 0 Z W 1 M b 2 N h d G l v b j 4 8 U 3 R h Y m x l R W 5 0 c m l l c z 4 8 R W 5 0 c n k g V H l w Z T 0 i U X V l c n l J R C I g V m F s d W U 9 I n M 4 M m J m Z T Q x N S 0 x Z j U 3 L T Q z Z W M t O T R j M y 0 y N z l h N j k y N W I 0 Y T Y 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F j a 3 R v d 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Y t M j V U M D k 6 M T Q 6 M j M u N T g 2 N T c y M F o i I C 8 + P E V u d H J 5 I F R 5 c G U 9 I k Z p b G x D b 2 x 1 b W 5 U e X B l c y I g V m F s d W U 9 I n N C Z 1 l H Q m d Z R 0 F 3 T U d B d 0 1 H Q m d B R y I g L z 4 8 R W 5 0 c n k g V H l w Z T 0 i R m l s b E N v b H V t b k 5 h b W V z I i B W Y W x 1 Z T 0 i c 1 s m c X V v d D t Q c m l j Z S Z x d W 9 0 O y w m c X V v d D t B Z G R y Z X N z J n F 1 b 3 Q 7 L C Z x d W 9 0 O 1 B y b 3 B l c n R 5 I F R 5 c G U m c X V v d D s s J n F 1 b 3 Q 7 Q W d l b n Q g T m F t Z S Z x d W 9 0 O y w m c X V v d D t B Z 2 V u Y 3 k g T m F t Z S Z x d W 9 0 O y w m c X V v d D t I b 3 V z Z S B D b 2 5 k a X R p b 2 4 m c X V v d D s s J n F 1 b 3 Q 7 Q m V k c m 9 v b S Z x d W 9 0 O y w m c X V v d D t C Y X R o c m 9 v b S Z x d W 9 0 O y w m c X V v d D t T d W J 1 c m I m c X V v d D s s J n F 1 b 3 Q 7 U G 9 z d G N v Z G U m c X V v d D s s J n F 1 b 3 Q 7 Q 2 F y I F B h c m s m c X V v d D s s J n F 1 b 3 Q 7 T G l z d G l u Z y B E Y X R l J n F 1 b 3 Q 7 L C Z x d W 9 0 O 1 N 0 Y X R 1 c y Z x d W 9 0 O y w m c X V v d D t Q c m 9 w Z X J 0 e V R 5 c G V f Q 2 x l Y W 4 m c X V v d D s s J n F 1 b 3 Q 7 U H J p Y 2 U g Q 2 x l Y W 5 1 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D b 2 x 1 b W 5 D b 3 V u d C Z x d W 9 0 O z o x N S w m c X V v d D t L Z X l D b 2 x 1 b W 5 O Y W 1 l c y Z x d W 9 0 O z p b X S w m c X V v d D t D 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S Z W x h d G l v b n N o a X B J b m Z v J n F 1 b 3 Q 7 O l t d f S I g L z 4 8 L 1 N 0 Y W J s Z U V u d H J p Z X M + P C 9 J d G V t P j x J d G V t P j x J d G V t T G 9 j Y X R p b 2 4 + P E l 0 Z W 1 U e X B l P k Z v c m 1 1 b G E 8 L 0 l 0 Z W 1 U e X B l P j x J d G V t U G F 0 a D 5 T Z W N 0 a W 9 u M S 9 C b G F j a 3 R v d 2 4 v U 2 9 1 c m N l P C 9 J d G V t U G F 0 a D 4 8 L 0 l 0 Z W 1 M b 2 N h d G l v b j 4 8 U 3 R h Y m x l R W 5 0 c m l l c y A v P j w v S X R l b T 4 8 S X R l b T 4 8 S X R l b U x v Y 2 F 0 a W 9 u P j x J d G V t V H l w Z T 5 G b 3 J t d W x h P C 9 J d G V t V H l w Z T 4 8 S X R l b V B h d G g + U 2 V j d G l v b j E v Q m x h Y 2 t 0 b 3 d u L 0 V 4 d H J h Y 3 R l Z C U y M F R h Y m x l J T I w R n J v b S U y M E h 0 b W w 8 L 0 l 0 Z W 1 Q Y X R o P j w v S X R l b U x v Y 2 F 0 a W 9 u P j x T d G F i b G V F b n R y a W V z I C 8 + P C 9 J d G V t P j x J d G V t P j x J d G V t T G 9 j Y X R p b 2 4 + P E l 0 Z W 1 U e X B l P k Z v c m 1 1 b G E 8 L 0 l 0 Z W 1 U e X B l P j x J d G V t U G F 0 a D 5 T Z W N 0 a W 9 u M S 9 C b G F j a 3 R v d 2 4 v Q 2 h h b m d l Z C U y M F R 5 c G U 8 L 0 l 0 Z W 1 Q Y X R o P j w v S X R l b U x v Y 2 F 0 a W 9 u P j x T d G F i b G V F b n R y a W V z I C 8 + P C 9 J d G V t P j x J d G V t P j x J d G V t T G 9 j Y X R p b 2 4 + P E l 0 Z W 1 U e X B l P k Z v c m 1 1 b G E 8 L 0 l 0 Z W 1 U e X B l P j x J d G V t U G F 0 a D 5 T Z W N 0 a W 9 u M S 9 C b G F j a 3 R v d 2 4 v U m V u Y W 1 l Z C U y M E N v b H V t b n M 8 L 0 l 0 Z W 1 Q Y X R o P j w v S X R l b U x v Y 2 F 0 a W 9 u P j x T d G F i b G V F b n R y a W V z I C 8 + P C 9 J d G V t P j x J d G V t P j x J d G V t T G 9 j Y X R p b 2 4 + P E l 0 Z W 1 U e X B l P k Z v c m 1 1 b G E 8 L 0 l 0 Z W 1 U e X B l P j x J d G V t U G F 0 a D 5 T Z W N 0 a W 9 u M S 9 C b G F j a 3 R v d 2 4 v U m V t b 3 Z l Z C U y M E N v b H V t b n M 8 L 0 l 0 Z W 1 Q Y X R o P j w v S X R l b U x v Y 2 F 0 a W 9 u P j x T d G F i b G V F b n R y a W V z I C 8 + P C 9 J d G V t P j x J d G V t P j x J d G V t T G 9 j Y X R p b 2 4 + P E l 0 Z W 1 U e X B l P k Z v c m 1 1 b G E 8 L 0 l 0 Z W 1 U e X B l P j x J d G V t U G F 0 a D 5 T Z W N 0 a W 9 u M S 9 C b G F j a 3 R v d 2 4 v U m V u Y W 1 l Z C U y M E N v b H V t b n M x P C 9 J d G V t U G F 0 a D 4 8 L 0 l 0 Z W 1 M b 2 N h d G l v b j 4 8 U 3 R h Y m x l R W 5 0 c m l l c y A v P j w v S X R l b T 4 8 S X R l b T 4 8 S X R l b U x v Y 2 F 0 a W 9 u P j x J d G V t V H l w Z T 5 G b 3 J t d W x h P C 9 J d G V t V H l w Z T 4 8 S X R l b V B h d G g + U 2 V j d G l v b j E v Q m x h Y 2 t 0 b 3 d u L 1 J l b W 9 2 Z W Q l M j B D b 2 x 1 b W 5 z M T w v S X R l b V B h d G g + P C 9 J d G V t T G 9 j Y X R p b 2 4 + P F N 0 Y W J s Z U V u d H J p Z X M g L z 4 8 L 0 l 0 Z W 0 + P E l 0 Z W 0 + P E l 0 Z W 1 M b 2 N h d G l v b j 4 8 S X R l b V R 5 c G U + R m 9 y b X V s Y T w v S X R l b V R 5 c G U + P E l 0 Z W 1 Q Y X R o P l N l Y 3 R p b 2 4 x L 0 J s Y W N r d G 9 3 b i 9 S Z W 1 v d m V k J T I w Q 2 9 s d W 1 u c z I 8 L 0 l 0 Z W 1 Q Y X R o P j w v S X R l b U x v Y 2 F 0 a W 9 u P j x T d G F i b G V F b n R y a W V z I C 8 + P C 9 J d G V t P j x J d G V t P j x J d G V t T G 9 j Y X R p b 2 4 + P E l 0 Z W 1 U e X B l P k Z v c m 1 1 b G E 8 L 0 l 0 Z W 1 U e X B l P j x J d G V t U G F 0 a D 5 T Z W N 0 a W 9 u M S 9 C b G F j a 3 R v d 2 4 v U m V u Y W 1 l Z C U y M E N v b H V t b n M y P C 9 J d G V t U G F 0 a D 4 8 L 0 l 0 Z W 1 M b 2 N h d G l v b j 4 8 U 3 R h Y m x l R W 5 0 c m l l c y A v P j w v S X R l b T 4 8 S X R l b T 4 8 S X R l b U x v Y 2 F 0 a W 9 u P j x J d G V t V H l w Z T 5 G b 3 J t d W x h P C 9 J d G V t V H l w Z T 4 8 S X R l b V B h d G g + U 2 V j d G l v b j E v Q m x h Y 2 t 0 b 3 d u L 1 J l b W 9 2 Z W Q l M j B D b 2 x 1 b W 5 z M z w v S X R l b V B h d G g + P C 9 J d G V t T G 9 j Y X R p b 2 4 + P F N 0 Y W J s Z U V u d H J p Z X M g L z 4 8 L 0 l 0 Z W 0 + P E l 0 Z W 0 + P E l 0 Z W 1 M b 2 N h d G l v b j 4 8 S X R l b V R 5 c G U + R m 9 y b X V s Y T w v S X R l b V R 5 c G U + P E l 0 Z W 1 Q Y X R o P l N l Y 3 R p b 2 4 x L 0 J s Y W N r d G 9 3 b i 9 S Z W 5 h b W V k J T I w Q 2 9 s d W 1 u c z M 8 L 0 l 0 Z W 1 Q Y X R o P j w v S X R l b U x v Y 2 F 0 a W 9 u P j x T d G F i b G V F b n R y a W V z I C 8 + P C 9 J d G V t P j x J d G V t P j x J d G V t T G 9 j Y X R p b 2 4 + P E l 0 Z W 1 U e X B l P k Z v c m 1 1 b G E 8 L 0 l 0 Z W 1 U e X B l P j x J d G V t U G F 0 a D 5 T Z W N 0 a W 9 u M S 9 C b G F j a 3 R v d 2 4 v U m V t b 3 Z l Z C U y M E N v b H V t b n M 0 P C 9 J d G V t U G F 0 a D 4 8 L 0 l 0 Z W 1 M b 2 N h d G l v b j 4 8 U 3 R h Y m x l R W 5 0 c m l l c y A v P j w v S X R l b T 4 8 S X R l b T 4 8 S X R l b U x v Y 2 F 0 a W 9 u P j x J d G V t V H l w Z T 5 G b 3 J t d W x h P C 9 J d G V t V H l w Z T 4 8 S X R l b V B h d G g + U 2 V j d G l v b j E v Q m x h Y 2 t 0 b 3 d u L 0 F k Z G V k J T I w Q 3 V z d G 9 t P C 9 J d G V t U G F 0 a D 4 8 L 0 l 0 Z W 1 M b 2 N h d G l v b j 4 8 U 3 R h Y m x l R W 5 0 c m l l c y A v P j w v S X R l b T 4 8 S X R l b T 4 8 S X R l b U x v Y 2 F 0 a W 9 u P j x J d G V t V H l w Z T 5 G b 3 J t d W x h P C 9 J d G V t V H l w Z T 4 8 S X R l b V B h d G g + U 2 V j d G l v b j E v Q m x h Y 2 t 0 b 3 d u L 0 F k Z G V k J T I w Q 3 V z d G 9 t M T w v S X R l b V B h d G g + P C 9 J d G V t T G 9 j Y X R p b 2 4 + P F N 0 Y W J s Z U V u d H J p Z X M g L z 4 8 L 0 l 0 Z W 0 + P E l 0 Z W 0 + P E l 0 Z W 1 M b 2 N h d G l v b j 4 8 S X R l b V R 5 c G U + R m 9 y b X V s Y T w v S X R l b V R 5 c G U + P E l 0 Z W 1 Q Y X R o P l N l Y 3 R p b 2 4 x L 0 J s Y W N r d G 9 3 b i 9 D a G F u Z 2 V k J T I w V H l w Z T E 8 L 0 l 0 Z W 1 Q Y X R o P j w v S X R l b U x v Y 2 F 0 a W 9 u P j x T d G F i b G V F b n R y a W V z I C 8 + P C 9 J d G V t P j x J d G V t P j x J d G V t T G 9 j Y X R p b 2 4 + P E l 0 Z W 1 U e X B l P k Z v c m 1 1 b G E 8 L 0 l 0 Z W 1 U e X B l P j x J d G V t U G F 0 a D 5 T Z W N 0 a W 9 u M S 9 B d W J 1 c m 4 8 L 0 l 0 Z W 1 Q Y X R o P j w v S X R l b U x v Y 2 F 0 a W 9 u P j x T d G F i b G V F b n R y a W V z P j x F b n R y e S B U e X B l P S J R d W V y e U l E I i B W Y W x 1 Z T 0 i c z h m N T Y x N D h k L W Y 3 Y m M t N D B k M C 1 i M T M 3 L T J i M 2 U 3 Y j Y 2 Z D l h O 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1 Y n V y b i I g L z 4 8 R W 5 0 c n k g V H l w Z T 0 i R m l s b G V k Q 2 9 t c G x l d G V S Z X N 1 b H R U b 1 d v c m t z a G V l d C I g V m F s d W U 9 I m w x I i A v P j x F b n R y e S B U e X B l P S J G a W x s U 3 R h d H V z I i B W Y W x 1 Z T 0 i c 0 N v b X B s Z X R l 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T d G F 0 Z S Z x d W 9 0 O y w m c X V v d D t Q b 3 N 0 Y 2 9 k Z S Z x d W 9 0 O y w m c X V v d D t D Y X I g U G F y a y Z x d W 9 0 O y w m c X V v d D t M a X N 0 a W 5 n I E R h d G U m c X V v d D s s J n F 1 b 3 Q 7 U 3 R h d H V z J n F 1 b 3 Q 7 L C Z x d W 9 0 O 1 B y b 3 B l c n R 5 V H l w Z V 9 D b G V h b i Z x d W 9 0 O y w m c X V v d D t Q c m l j Z S B D b G V h b n V w J n F 1 b 3 Q 7 X S I g L z 4 8 R W 5 0 c n k g V H l w Z T 0 i R m l s b E N v b H V t b l R 5 c G V z I i B W Y W x 1 Z T 0 i c 0 J n W U d C Z 1 l H Q X d N R 0 J n T U R C Z 1 l B Q m c 9 P S I g L z 4 8 R W 5 0 c n k g V H l w Z T 0 i R m l s b E x h c 3 R V c G R h d G V k I i B W Y W x 1 Z T 0 i Z D I w M j U t M D Y t M j V U M D k 6 M T Q 6 M z U u M j k z M j c w M l o i I C 8 + P E V u d H J 5 I F R 5 c G U 9 I k Z p b G x F c n J v c k N v d W 5 0 I i B W Y W x 1 Z T 0 i b D A i I C 8 + P E V u d H J 5 I F R 5 c G U 9 I k Z p b G x F c n J v c k N v Z G U i I F Z h b H V l P S J z V W 5 r b m 9 3 b i I g L z 4 8 R W 5 0 c n k g V H l w Z T 0 i R m l s b E N v d W 5 0 I i B W Y W x 1 Z T 0 i b D U 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B d W J 1 c m 4 v Q X V 0 b 1 J l b W 9 2 Z W R D b 2 x 1 b W 5 z M S 5 7 U H J p Y 2 U s M H 0 m c X V v d D s s J n F 1 b 3 Q 7 U 2 V j d G l v b j E v Q X V i d X J u L 0 F 1 d G 9 S Z W 1 v d m V k Q 2 9 s d W 1 u c z E u e 0 F k Z H J l c 3 M s M X 0 m c X V v d D s s J n F 1 b 3 Q 7 U 2 V j d G l v b j E v Q X V i d X J u L 0 F 1 d G 9 S Z W 1 v d m V k Q 2 9 s d W 1 u c z E u e 1 B y b 3 B l c n R 5 I F R 5 c G U s M n 0 m c X V v d D s s J n F 1 b 3 Q 7 U 2 V j d G l v b j E v Q X V i d X J u L 0 F 1 d G 9 S Z W 1 v d m V k Q 2 9 s d W 1 u c z E u e 0 F n Z W 5 0 I E 5 h b W U s M 3 0 m c X V v d D s s J n F 1 b 3 Q 7 U 2 V j d G l v b j E v Q X V i d X J u L 0 F 1 d G 9 S Z W 1 v d m V k Q 2 9 s d W 1 u c z E u e 0 F n Z W 5 j e S B O Y W 1 l L D R 9 J n F 1 b 3 Q 7 L C Z x d W 9 0 O 1 N l Y 3 R p b 2 4 x L 0 F 1 Y n V y b i 9 B d X R v U m V t b 3 Z l Z E N v b H V t b n M x L n t I b 3 V z Z S B D b 2 5 k a X R p b 2 4 s N X 0 m c X V v d D s s J n F 1 b 3 Q 7 U 2 V j d G l v b j E v Q X V i d X J u L 0 F 1 d G 9 S Z W 1 v d m V k Q 2 9 s d W 1 u c z E u e 0 J l Z H J v b 2 0 s N n 0 m c X V v d D s s J n F 1 b 3 Q 7 U 2 V j d G l v b j E v Q X V i d X J u L 0 F 1 d G 9 S Z W 1 v d m V k Q 2 9 s d W 1 u c z E u e 0 J h d G h y b 2 9 t L D d 9 J n F 1 b 3 Q 7 L C Z x d W 9 0 O 1 N l Y 3 R p b 2 4 x L 0 F 1 Y n V y b i 9 B d X R v U m V t b 3 Z l Z E N v b H V t b n M x L n t T d W J 1 c m I s O H 0 m c X V v d D s s J n F 1 b 3 Q 7 U 2 V j d G l v b j E v Q X V i d X J u L 0 F 1 d G 9 S Z W 1 v d m V k Q 2 9 s d W 1 u c z E u e 1 N 0 Y X R l L D l 9 J n F 1 b 3 Q 7 L C Z x d W 9 0 O 1 N l Y 3 R p b 2 4 x L 0 F 1 Y n V y b i 9 B d X R v U m V t b 3 Z l Z E N v b H V t b n M x L n t Q b 3 N 0 Y 2 9 k Z S w x M H 0 m c X V v d D s s J n F 1 b 3 Q 7 U 2 V j d G l v b j E v Q X V i d X J u L 0 F 1 d G 9 S Z W 1 v d m V k Q 2 9 s d W 1 u c z E u e 0 N h c i B Q Y X J r L D E x f S Z x d W 9 0 O y w m c X V v d D t T Z W N 0 a W 9 u M S 9 B d W J 1 c m 4 v Q X V 0 b 1 J l b W 9 2 Z W R D b 2 x 1 b W 5 z M S 5 7 T G l z d G l u Z y B E Y X R l L D E y f S Z x d W 9 0 O y w m c X V v d D t T Z W N 0 a W 9 u M S 9 B d W J 1 c m 4 v Q X V 0 b 1 J l b W 9 2 Z W R D b 2 x 1 b W 5 z M S 5 7 U 3 R h d H V z L D E z f S Z x d W 9 0 O y w m c X V v d D t T Z W N 0 a W 9 u M S 9 B d W J 1 c m 4 v Q X V 0 b 1 J l b W 9 2 Z W R D b 2 x 1 b W 5 z M S 5 7 U H J v c G V y d H l U e X B l X 0 N s Z W F u L D E 0 f S Z x d W 9 0 O y w m c X V v d D t T Z W N 0 a W 9 u M S 9 B d W J 1 c m 4 v Q X V 0 b 1 J l b W 9 2 Z W R D b 2 x 1 b W 5 z M S 5 7 U H J p Y 2 U g Q 2 x l Y W 5 1 c C w x N X 0 m c X V v d D t d L C Z x d W 9 0 O 0 N v b H V t b k N v d W 5 0 J n F 1 b 3 Q 7 O j E 2 L C Z x d W 9 0 O 0 t l e U N v b H V t b k 5 h b W V z J n F 1 b 3 Q 7 O l t d L C Z x d W 9 0 O 0 N v b H V t b k l k Z W 5 0 a X R p Z X M m c X V v d D s 6 W y Z x d W 9 0 O 1 N l Y 3 R p b 2 4 x L 0 F 1 Y n V y b i 9 B d X R v U m V t b 3 Z l Z E N v b H V t b n M x L n t Q c m l j Z S w w f S Z x d W 9 0 O y w m c X V v d D t T Z W N 0 a W 9 u M S 9 B d W J 1 c m 4 v Q X V 0 b 1 J l b W 9 2 Z W R D b 2 x 1 b W 5 z M S 5 7 Q W R k c m V z c y w x f S Z x d W 9 0 O y w m c X V v d D t T Z W N 0 a W 9 u M S 9 B d W J 1 c m 4 v Q X V 0 b 1 J l b W 9 2 Z W R D b 2 x 1 b W 5 z M S 5 7 U H J v c G V y d H k g V H l w Z S w y f S Z x d W 9 0 O y w m c X V v d D t T Z W N 0 a W 9 u M S 9 B d W J 1 c m 4 v Q X V 0 b 1 J l b W 9 2 Z W R D b 2 x 1 b W 5 z M S 5 7 Q W d l b n Q g T m F t Z S w z f S Z x d W 9 0 O y w m c X V v d D t T Z W N 0 a W 9 u M S 9 B d W J 1 c m 4 v Q X V 0 b 1 J l b W 9 2 Z W R D b 2 x 1 b W 5 z M S 5 7 Q W d l b m N 5 I E 5 h b W U s N H 0 m c X V v d D s s J n F 1 b 3 Q 7 U 2 V j d G l v b j E v Q X V i d X J u L 0 F 1 d G 9 S Z W 1 v d m V k Q 2 9 s d W 1 u c z E u e 0 h v d X N l I E N v b m R p d G l v b i w 1 f S Z x d W 9 0 O y w m c X V v d D t T Z W N 0 a W 9 u M S 9 B d W J 1 c m 4 v Q X V 0 b 1 J l b W 9 2 Z W R D b 2 x 1 b W 5 z M S 5 7 Q m V k c m 9 v b S w 2 f S Z x d W 9 0 O y w m c X V v d D t T Z W N 0 a W 9 u M S 9 B d W J 1 c m 4 v Q X V 0 b 1 J l b W 9 2 Z W R D b 2 x 1 b W 5 z M S 5 7 Q m F 0 a H J v b 2 0 s N 3 0 m c X V v d D s s J n F 1 b 3 Q 7 U 2 V j d G l v b j E v Q X V i d X J u L 0 F 1 d G 9 S Z W 1 v d m V k Q 2 9 s d W 1 u c z E u e 1 N 1 Y n V y Y i w 4 f S Z x d W 9 0 O y w m c X V v d D t T Z W N 0 a W 9 u M S 9 B d W J 1 c m 4 v Q X V 0 b 1 J l b W 9 2 Z W R D b 2 x 1 b W 5 z M S 5 7 U 3 R h d G U s O X 0 m c X V v d D s s J n F 1 b 3 Q 7 U 2 V j d G l v b j E v Q X V i d X J u L 0 F 1 d G 9 S Z W 1 v d m V k Q 2 9 s d W 1 u c z E u e 1 B v c 3 R j b 2 R l L D E w f S Z x d W 9 0 O y w m c X V v d D t T Z W N 0 a W 9 u M S 9 B d W J 1 c m 4 v Q X V 0 b 1 J l b W 9 2 Z W R D b 2 x 1 b W 5 z M S 5 7 Q 2 F y I F B h c m s s M T F 9 J n F 1 b 3 Q 7 L C Z x d W 9 0 O 1 N l Y 3 R p b 2 4 x L 0 F 1 Y n V y b i 9 B d X R v U m V t b 3 Z l Z E N v b H V t b n M x L n t M a X N 0 a W 5 n I E R h d G U s M T J 9 J n F 1 b 3 Q 7 L C Z x d W 9 0 O 1 N l Y 3 R p b 2 4 x L 0 F 1 Y n V y b i 9 B d X R v U m V t b 3 Z l Z E N v b H V t b n M x L n t T d G F 0 d X M s M T N 9 J n F 1 b 3 Q 7 L C Z x d W 9 0 O 1 N l Y 3 R p b 2 4 x L 0 F 1 Y n V y b i 9 B d X R v U m V t b 3 Z l Z E N v b H V t b n M x L n t Q c m 9 w Z X J 0 e V R 5 c G V f Q 2 x l Y W 4 s M T R 9 J n F 1 b 3 Q 7 L C Z x d W 9 0 O 1 N l Y 3 R p b 2 4 x L 0 F 1 Y n V y b i 9 B d X R v U m V t b 3 Z l Z E N v b H V t b n M x L n t Q c m l j Z S B D b G V h b n V w L D E 1 f S Z x d W 9 0 O 1 0 s J n F 1 b 3 Q 7 U m V s Y X R p b 2 5 z a G l w S W 5 m b y Z x d W 9 0 O z p b X X 0 i I C 8 + P C 9 T d G F i b G V F b n R y a W V z P j w v S X R l b T 4 8 S X R l b T 4 8 S X R l b U x v Y 2 F 0 a W 9 u P j x J d G V t V H l w Z T 5 G b 3 J t d W x h P C 9 J d G V t V H l w Z T 4 8 S X R l b V B h d G g + U 2 V j d G l v b j E v Q X V i d X J u L 1 N v d X J j Z T w v S X R l b V B h d G g + P C 9 J d G V t T G 9 j Y X R p b 2 4 + P F N 0 Y W J s Z U V u d H J p Z X M g L z 4 8 L 0 l 0 Z W 0 + P E l 0 Z W 0 + P E l 0 Z W 1 M b 2 N h d G l v b j 4 8 S X R l b V R 5 c G U + R m 9 y b X V s Y T w v S X R l b V R 5 c G U + P E l 0 Z W 1 Q Y X R o P l N l Y 3 R p b 2 4 x L 0 F 1 Y n V y b i 9 F e H R y Y W N 0 Z W Q l M j B U Y W J s Z S U y M E Z y b 2 0 l M j B I d G 1 s P C 9 J d G V t U G F 0 a D 4 8 L 0 l 0 Z W 1 M b 2 N h d G l v b j 4 8 U 3 R h Y m x l R W 5 0 c m l l c y A v P j w v S X R l b T 4 8 S X R l b T 4 8 S X R l b U x v Y 2 F 0 a W 9 u P j x J d G V t V H l w Z T 5 G b 3 J t d W x h P C 9 J d G V t V H l w Z T 4 8 S X R l b V B h d G g + U 2 V j d G l v b j E v Q X V i d X J u L 0 N o Y W 5 n Z W Q l M j B U e X B l P C 9 J d G V t U G F 0 a D 4 8 L 0 l 0 Z W 1 M b 2 N h d G l v b j 4 8 U 3 R h Y m x l R W 5 0 c m l l c y A v P j w v S X R l b T 4 8 S X R l b T 4 8 S X R l b U x v Y 2 F 0 a W 9 u P j x J d G V t V H l w Z T 5 G b 3 J t d W x h P C 9 J d G V t V H l w Z T 4 8 S X R l b V B h d G g + U 2 V j d G l v b j E v Q X V i d X J u L 1 J l b W 9 2 Z W Q l M j B D b 2 x 1 b W 5 z P C 9 J d G V t U G F 0 a D 4 8 L 0 l 0 Z W 1 M b 2 N h d G l v b j 4 8 U 3 R h Y m x l R W 5 0 c m l l c y A v P j w v S X R l b T 4 8 S X R l b T 4 8 S X R l b U x v Y 2 F 0 a W 9 u P j x J d G V t V H l w Z T 5 G b 3 J t d W x h P C 9 J d G V t V H l w Z T 4 8 S X R l b V B h d G g + U 2 V j d G l v b j E v Q X V i d X J u L 1 J l b m F t Z W Q l M j B D b 2 x 1 b W 5 z P C 9 J d G V t U G F 0 a D 4 8 L 0 l 0 Z W 1 M b 2 N h d G l v b j 4 8 U 3 R h Y m x l R W 5 0 c m l l c y A v P j w v S X R l b T 4 8 S X R l b T 4 8 S X R l b U x v Y 2 F 0 a W 9 u P j x J d G V t V H l w Z T 5 G b 3 J t d W x h P C 9 J d G V t V H l w Z T 4 8 S X R l b V B h d G g + U 2 V j d G l v b j E v Q X V i d X J u L 1 J l b W 9 2 Z W Q l M j B D b 2 x 1 b W 5 z M T w v S X R l b V B h d G g + P C 9 J d G V t T G 9 j Y X R p b 2 4 + P F N 0 Y W J s Z U V u d H J p Z X M g L z 4 8 L 0 l 0 Z W 0 + P E l 0 Z W 0 + P E l 0 Z W 1 M b 2 N h d G l v b j 4 8 S X R l b V R 5 c G U + R m 9 y b X V s Y T w v S X R l b V R 5 c G U + P E l 0 Z W 1 Q Y X R o P l N l Y 3 R p b 2 4 x L 0 F 1 Y n V y b i 9 S Z W 5 h b W V k J T I w Q 2 9 s d W 1 u c z E 8 L 0 l 0 Z W 1 Q Y X R o P j w v S X R l b U x v Y 2 F 0 a W 9 u P j x T d G F i b G V F b n R y a W V z I C 8 + P C 9 J d G V t P j x J d G V t P j x J d G V t T G 9 j Y X R p b 2 4 + P E l 0 Z W 1 U e X B l P k Z v c m 1 1 b G E 8 L 0 l 0 Z W 1 U e X B l P j x J d G V t U G F 0 a D 5 T Z W N 0 a W 9 u M S 9 B d W J 1 c m 4 v U m V t b 3 Z l Z C U y M E N v b H V t b n M y P C 9 J d G V t U G F 0 a D 4 8 L 0 l 0 Z W 1 M b 2 N h d G l v b j 4 8 U 3 R h Y m x l R W 5 0 c m l l c y A v P j w v S X R l b T 4 8 S X R l b T 4 8 S X R l b U x v Y 2 F 0 a W 9 u P j x J d G V t V H l w Z T 5 G b 3 J t d W x h P C 9 J d G V t V H l w Z T 4 8 S X R l b V B h d G g + U 2 V j d G l v b j E v Q X V i d X J u L 1 J l b m F t Z W Q l M j B D b 2 x 1 b W 5 z M j w v S X R l b V B h d G g + P C 9 J d G V t T G 9 j Y X R p b 2 4 + P F N 0 Y W J s Z U V u d H J p Z X M g L z 4 8 L 0 l 0 Z W 0 + P E l 0 Z W 0 + P E l 0 Z W 1 M b 2 N h d G l v b j 4 8 S X R l b V R 5 c G U + R m 9 y b X V s Y T w v S X R l b V R 5 c G U + P E l 0 Z W 1 Q Y X R o P l N l Y 3 R p b 2 4 x L 0 F 1 Y n V y b i 9 S Z W 1 v d m V k J T I w Q 2 9 s d W 1 u c z M 8 L 0 l 0 Z W 1 Q Y X R o P j w v S X R l b U x v Y 2 F 0 a W 9 u P j x T d G F i b G V F b n R y a W V z I C 8 + P C 9 J d G V t P j x J d G V t P j x J d G V t T G 9 j Y X R p b 2 4 + P E l 0 Z W 1 U e X B l P k Z v c m 1 1 b G E 8 L 0 l 0 Z W 1 U e X B l P j x J d G V t U G F 0 a D 5 T Z W N 0 a W 9 u M S 9 B d W J 1 c m 4 v U m V u Y W 1 l Z C U y M E N v b H V t b n M z P C 9 J d G V t U G F 0 a D 4 8 L 0 l 0 Z W 1 M b 2 N h d G l v b j 4 8 U 3 R h Y m x l R W 5 0 c m l l c y A v P j w v S X R l b T 4 8 S X R l b T 4 8 S X R l b U x v Y 2 F 0 a W 9 u P j x J d G V t V H l w Z T 5 G b 3 J t d W x h P C 9 J d G V t V H l w Z T 4 8 S X R l b V B h d G g + U 2 V j d G l v b j E v Q X V i d X J u L 0 F k Z G V k J T I w Q 3 V z d G 9 t P C 9 J d G V t U G F 0 a D 4 8 L 0 l 0 Z W 1 M b 2 N h d G l v b j 4 8 U 3 R h Y m x l R W 5 0 c m l l c y A v P j w v S X R l b T 4 8 S X R l b T 4 8 S X R l b U x v Y 2 F 0 a W 9 u P j x J d G V t V H l w Z T 5 G b 3 J t d W x h P C 9 J d G V t V H l w Z T 4 8 S X R l b V B h d G g + U 2 V j d G l v b j E v Q X V i d X J u L 0 F k Z G V k J T I w Q 3 V z d G 9 t M T w v S X R l b V B h d G g + P C 9 J d G V t T G 9 j Y X R p b 2 4 + P F N 0 Y W J s Z U V u d H J p Z X M g L z 4 8 L 0 l 0 Z W 0 + P E l 0 Z W 0 + P E l 0 Z W 1 M b 2 N h d G l v b j 4 8 S X R l b V R 5 c G U + R m 9 y b X V s Y T w v S X R l b V R 5 c G U + P E l 0 Z W 1 Q Y X R o P l N l Y 3 R p b 2 4 x L 0 F 1 Y n V y b i 9 S Z X B s Y W N l Z C U y M F Z h b H V l P C 9 J d G V t U G F 0 a D 4 8 L 0 l 0 Z W 1 M b 2 N h d G l v b j 4 8 U 3 R h Y m x l R W 5 0 c m l l c y A v P j w v S X R l b T 4 8 S X R l b T 4 8 S X R l b U x v Y 2 F 0 a W 9 u P j x J d G V t V H l w Z T 5 G b 3 J t d W x h P C 9 J d G V t V H l w Z T 4 8 S X R l b V B h d G g + U 2 V j d G l v b j E v Q X V i d X J u L 1 J l c G x h Y 2 V k J T I w V m F s d W U x P C 9 J d G V t U G F 0 a D 4 8 L 0 l 0 Z W 1 M b 2 N h d G l v b j 4 8 U 3 R h Y m x l R W 5 0 c m l l c y A v P j w v S X R l b T 4 8 S X R l b T 4 8 S X R l b U x v Y 2 F 0 a W 9 u P j x J d G V t V H l w Z T 5 G b 3 J t d W x h P C 9 J d G V t V H l w Z T 4 8 S X R l b V B h d G g + U 2 V j d G l v b j E v Q X V i d X J u L 1 J l c G x h Y 2 V k J T I w V m F s d W U y P C 9 J d G V t U G F 0 a D 4 8 L 0 l 0 Z W 1 M b 2 N h d G l v b j 4 8 U 3 R h Y m x l R W 5 0 c m l l c y A v P j w v S X R l b T 4 8 S X R l b T 4 8 S X R l b U x v Y 2 F 0 a W 9 u P j x J d G V t V H l w Z T 5 G b 3 J t d W x h P C 9 J d G V t V H l w Z T 4 8 S X R l b V B h d G g + U 2 V j d G l v b j E v Q X V i d X J u L 1 J l c G x h Y 2 V k J T I w V m F s d W U z P C 9 J d G V t U G F 0 a D 4 8 L 0 l 0 Z W 1 M b 2 N h d G l v b j 4 8 U 3 R h Y m x l R W 5 0 c m l l c y A v P j w v S X R l b T 4 8 S X R l b T 4 8 S X R l b U x v Y 2 F 0 a W 9 u P j x J d G V t V H l w Z T 5 G b 3 J t d W x h P C 9 J d G V t V H l w Z T 4 8 S X R l b V B h d G g + U 2 V j d G l v b j E v Q X V i d X J u L 1 R y a W 1 t Z W Q l M j B U Z X h 0 P C 9 J d G V t U G F 0 a D 4 8 L 0 l 0 Z W 1 M b 2 N h d G l v b j 4 8 U 3 R h Y m x l R W 5 0 c m l l c y A v P j w v S X R l b T 4 8 S X R l b T 4 8 S X R l b U x v Y 2 F 0 a W 9 u P j x J d G V t V H l w Z T 5 G b 3 J t d W x h P C 9 J d G V t V H l w Z T 4 8 S X R l b V B h d G g + U 2 V j d G l v b j E v Q m x h Y 2 t 0 b 3 d u L 1 R y a W 1 t Z W Q l M j B U Z X h 0 P C 9 J d G V t U G F 0 a D 4 8 L 0 l 0 Z W 1 M b 2 N h d G l v b j 4 8 U 3 R h Y m x l R W 5 0 c m l l c y A v P j w v S X R l b T 4 8 S X R l b T 4 8 S X R l b U x v Y 2 F 0 a W 9 u P j x J d G V t V H l w Z T 5 G b 3 J t d W x h P C 9 J d G V t V H l w Z T 4 8 S X R l b V B h d G g + U 2 V j d G l v b j E v U G V u c m l 0 a D w v S X R l b V B h d G g + P C 9 J d G V t T G 9 j Y X R p b 2 4 + P F N 0 Y W J s Z U V u d H J p Z X M + P E V u d H J 5 I F R 5 c G U 9 I l F 1 Z X J 5 S U Q i I F Z h b H V l P S J z M D I x Y z d i O T g t Z G R i Z S 0 0 N 2 Z k L T g y M G Q t Z j N k O W I w N 2 M 0 Y j h l 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V u c m l 0 a 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i 0 y N V Q w O T o x N D o y N i 4 5 M j Q 1 O D k 3 W i I g L z 4 8 R W 5 0 c n k g V H l w Z T 0 i R m l s b E N v b H V t b l R 5 c G V z I i B W Y W x 1 Z T 0 i c 0 J n W U d B d 1 l H Q m d N R E J n W U R C Z 1 l H Q X d Z P S I g L z 4 8 R W 5 0 c n k g V H l w Z T 0 i R m l s b E N v b H V t b k 5 h b W V z I i B W Y W x 1 Z T 0 i c 1 s m c X V v d D t Q c m l j Z S Z x d W 9 0 O y w m c X V v d D t B Z G R y Z X N z J n F 1 b 3 Q 7 L C Z x d W 9 0 O 1 N 1 Y n V y Y i Z x d W 9 0 O y w m c X V v d D t Q b 3 N 0 Y 2 9 k Z S Z x d W 9 0 O y w m c X V v d D t Q c m 9 w Z X J 0 e S B U e X B l J n F 1 b 3 Q 7 L C Z x d W 9 0 O 0 F n Z W 5 j e S B O Y W 1 l J n F 1 b 3 Q 7 L C Z x d W 9 0 O 0 h v d X N l I E N v b m R p d G l v b i Z x d W 9 0 O y w m c X V v d D t C Z W R y b 2 9 t J n F 1 b 3 Q 7 L C Z x d W 9 0 O 0 J h d G h y b 2 9 t J n F 1 b 3 Q 7 L C Z x d W 9 0 O 1 N 0 Y X R l J n F 1 b 3 Q 7 L C Z x d W 9 0 O 0 F n Z W 5 0 I E 5 h b W U m c X V v d D s s J n F 1 b 3 Q 7 Q 2 9 s d W 1 u M T U m c X V v d D s s J n F 1 b 3 Q 7 Q 2 9 s d W 1 u M T c m c X V v d D s s J n F 1 b 3 Q 7 Q 2 9 s d W 1 u M T g m c X V v d D s s J n F 1 b 3 Q 7 Q 2 9 s d W 1 u M T k m c X V v d D s s J n F 1 b 3 Q 7 Q 2 9 s d W 1 u M j A m c X V v d D s s J n F 1 b 3 Q 7 U H J p Y 2 U g Q 2 x l Y W 5 1 c 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D b 2 x 1 b W 5 D b 3 V u d C Z x d W 9 0 O z o x N y w m c X V v d D t L Z X l D b 2 x 1 b W 5 O Y W 1 l c y Z x d W 9 0 O z p b X S w m c X V v d D t D 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S Z W x h d G l v b n N o a X B J b m Z v J n F 1 b 3 Q 7 O l t d f S I g L z 4 8 L 1 N 0 Y W J s Z U V u d H J p Z X M + P C 9 J d G V t P j x J d G V t P j x J d G V t T G 9 j Y X R p b 2 4 + P E l 0 Z W 1 U e X B l P k Z v c m 1 1 b G E 8 L 0 l 0 Z W 1 U e X B l P j x J d G V t U G F 0 a D 5 T Z W N 0 a W 9 u M S 9 Q Z W 5 y a X R o L 1 N v d X J j Z T w v S X R l b V B h d G g + P C 9 J d G V t T G 9 j Y X R p b 2 4 + P F N 0 Y W J s Z U V u d H J p Z X M g L z 4 8 L 0 l 0 Z W 0 + P E l 0 Z W 0 + P E l 0 Z W 1 M b 2 N h d G l v b j 4 8 S X R l b V R 5 c G U + R m 9 y b X V s Y T w v S X R l b V R 5 c G U + P E l 0 Z W 1 Q Y X R o P l N l Y 3 R p b 2 4 x L 1 B l b n J p d G g v R X h 0 c m F j d G V k J T I w V G F i b G U l M j B G c m 9 t J T I w S H R t b D w v S X R l b V B h d G g + P C 9 J d G V t T G 9 j Y X R p b 2 4 + P F N 0 Y W J s Z U V u d H J p Z X M g L z 4 8 L 0 l 0 Z W 0 + P E l 0 Z W 0 + P E l 0 Z W 1 M b 2 N h d G l v b j 4 8 S X R l b V R 5 c G U + R m 9 y b X V s Y T w v S X R l b V R 5 c G U + P E l 0 Z W 1 Q Y X R o P l N l Y 3 R p b 2 4 x L 1 B l b n J p d G g v Q 2 h h b m d l Z C U y M F R 5 c G U 8 L 0 l 0 Z W 1 Q Y X R o P j w v S X R l b U x v Y 2 F 0 a W 9 u P j x T d G F i b G V F b n R y a W V z I C 8 + P C 9 J d G V t P j x J d G V t P j x J d G V t T G 9 j Y X R p b 2 4 + P E l 0 Z W 1 U e X B l P k Z v c m 1 1 b G E 8 L 0 l 0 Z W 1 U e X B l P j x J d G V t U G F 0 a D 5 T Z W N 0 a W 9 u M S 9 Q Z W 5 y a X R o L 1 J l b W 9 2 Z W Q l M j B D b 2 x 1 b W 5 z P C 9 J d G V t U G F 0 a D 4 8 L 0 l 0 Z W 1 M b 2 N h d G l v b j 4 8 U 3 R h Y m x l R W 5 0 c m l l c y A v P j w v S X R l b T 4 8 S X R l b T 4 8 S X R l b U x v Y 2 F 0 a W 9 u P j x J d G V t V H l w Z T 5 G b 3 J t d W x h P C 9 J d G V t V H l w Z T 4 8 S X R l b V B h d G g + U 2 V j d G l v b j E v U G V u c m l 0 a C 9 S Z W 5 h b W V k J T I w Q 2 9 s d W 1 u c z w v S X R l b V B h d G g + P C 9 J d G V t T G 9 j Y X R p b 2 4 + P F N 0 Y W J s Z U V u d H J p Z X M g L z 4 8 L 0 l 0 Z W 0 + P E l 0 Z W 0 + P E l 0 Z W 1 M b 2 N h d G l v b j 4 8 S X R l b V R 5 c G U + R m 9 y b X V s Y T w v S X R l b V R 5 c G U + P E l 0 Z W 1 Q Y X R o P l N l Y 3 R p b 2 4 x L 1 B l b n J p d G g v U m V t b 3 Z l Z C U y M E N v b H V t b n M x P C 9 J d G V t U G F 0 a D 4 8 L 0 l 0 Z W 1 M b 2 N h d G l v b j 4 8 U 3 R h Y m x l R W 5 0 c m l l c y A v P j w v S X R l b T 4 8 S X R l b T 4 8 S X R l b U x v Y 2 F 0 a W 9 u P j x J d G V t V H l w Z T 5 G b 3 J t d W x h P C 9 J d G V t V H l w Z T 4 8 S X R l b V B h d G g + U 2 V j d G l v b j E v U G V u c m l 0 a C 9 S Z W 5 h b W V k J T I w Q 2 9 s d W 1 u c z E 8 L 0 l 0 Z W 1 Q Y X R o P j w v S X R l b U x v Y 2 F 0 a W 9 u P j x T d G F i b G V F b n R y a W V z I C 8 + P C 9 J d G V t P j x J d G V t P j x J d G V t T G 9 j Y X R p b 2 4 + P E l 0 Z W 1 U e X B l P k Z v c m 1 1 b G E 8 L 0 l 0 Z W 1 U e X B l P j x J d G V t U G F 0 a D 5 T Z W N 0 a W 9 u M S 9 Q Z W 5 y a X R o L 1 J l b W 9 2 Z W Q l M j B D b 2 x 1 b W 5 z M j w v S X R l b V B h d G g + P C 9 J d G V t T G 9 j Y X R p b 2 4 + P F N 0 Y W J s Z U V u d H J p Z X M g L z 4 8 L 0 l 0 Z W 0 + P E l 0 Z W 0 + P E l 0 Z W 1 M b 2 N h d G l v b j 4 8 S X R l b V R 5 c G U + R m 9 y b X V s Y T w v S X R l b V R 5 c G U + P E l 0 Z W 1 Q Y X R o P l N l Y 3 R p b 2 4 x L 1 B l b n J p d G g v Q W R k Z W Q l M j B D d X N 0 b 2 0 8 L 0 l 0 Z W 1 Q Y X R o P j w v S X R l b U x v Y 2 F 0 a W 9 u P j x T d G F i b G V F b n R y a W V z I C 8 + P C 9 J d G V t P j x J d G V t P j x J d G V t T G 9 j Y X R p b 2 4 + P E l 0 Z W 1 U e X B l P k Z v c m 1 1 b G E 8 L 0 l 0 Z W 1 U e X B l P j x J d G V t U G F 0 a D 5 T Z W N 0 a W 9 u M S 9 Q Z W 5 y a X R o L 1 J l c G x h Y 2 V k J T I w V m F s d W U x P C 9 J d G V t U G F 0 a D 4 8 L 0 l 0 Z W 1 M b 2 N h d G l v b j 4 8 U 3 R h Y m x l R W 5 0 c m l l c y A v P j w v S X R l b T 4 8 S X R l b T 4 8 S X R l b U x v Y 2 F 0 a W 9 u P j x J d G V t V H l w Z T 5 G b 3 J t d W x h P C 9 J d G V t V H l w Z T 4 8 S X R l b V B h d G g + U 2 V j d G l v b j E v U G V u c m l 0 a C 9 S Z X B s Y W N l Z C U y M F Z h b H V l M j w v S X R l b V B h d G g + P C 9 J d G V t T G 9 j Y X R p b 2 4 + P F N 0 Y W J s Z U V u d H J p Z X M g L z 4 8 L 0 l 0 Z W 0 + P E l 0 Z W 0 + P E l 0 Z W 1 M b 2 N h d G l v b j 4 8 S X R l b V R 5 c G U + R m 9 y b X V s Y T w v S X R l b V R 5 c G U + P E l 0 Z W 1 Q Y X R o P l N l Y 3 R p b 2 4 x L 1 B l b n J p d G g v U m V t b 3 Z l Z C U y M E N v b H V t b n M 0 P C 9 J d G V t U G F 0 a D 4 8 L 0 l 0 Z W 1 M b 2 N h d G l v b j 4 8 U 3 R h Y m x l R W 5 0 c m l l c y A v P j w v S X R l b T 4 8 S X R l b T 4 8 S X R l b U x v Y 2 F 0 a W 9 u P j x J d G V t V H l w Z T 5 G b 3 J t d W x h P C 9 J d G V t V H l w Z T 4 8 S X R l b V B h d G g + U 2 V j d G l v b j E v U G V u c m l 0 a C 9 B Z G R l Z C U y M E N 1 c 3 R v b T E 8 L 0 l 0 Z W 1 Q Y X R o P j w v S X R l b U x v Y 2 F 0 a W 9 u P j x T d G F i b G V F b n R y a W V z I C 8 + P C 9 J d G V t P j x J d G V t P j x J d G V t T G 9 j Y X R p b 2 4 + P E l 0 Z W 1 U e X B l P k Z v c m 1 1 b G E 8 L 0 l 0 Z W 1 U e X B l P j x J d G V t U G F 0 a D 5 T Z W N 0 a W 9 u M S 9 Q Z W 5 y a X R o L 1 J l c G x h Y 2 V k J T I w V m F s d W U 8 L 0 l 0 Z W 1 Q Y X R o P j w v S X R l b U x v Y 2 F 0 a W 9 u P j x T d G F i b G V F b n R y a W V z I C 8 + P C 9 J d G V t P j x J d G V t P j x J d G V t T G 9 j Y X R p b 2 4 + P E l 0 Z W 1 U e X B l P k Z v c m 1 1 b G E 8 L 0 l 0 Z W 1 U e X B l P j x J d G V t U G F 0 a D 5 T Z W N 0 a W 9 u M S 9 Q Z W 5 y a X R o L 1 J l c G x h Y 2 V k J T I w V m F s d W U z P C 9 J d G V t U G F 0 a D 4 8 L 0 l 0 Z W 1 M b 2 N h d G l v b j 4 8 U 3 R h Y m x l R W 5 0 c m l l c y A v P j w v S X R l b T 4 8 S X R l b T 4 8 S X R l b U x v Y 2 F 0 a W 9 u P j x J d G V t V H l w Z T 5 G b 3 J t d W x h P C 9 J d G V t V H l w Z T 4 8 S X R l b V B h d G g + U 2 V j d G l v b j E v Q X V i d X J u L 1 J l c G x h Y 2 V k J T I w V m F s d W U 0 P C 9 J d G V t U G F 0 a D 4 8 L 0 l 0 Z W 1 M b 2 N h d G l v b j 4 8 U 3 R h Y m x l R W 5 0 c m l l c y A v P j w v S X R l b T 4 8 S X R l b T 4 8 S X R l b U x v Y 2 F 0 a W 9 u P j x J d G V t V H l w Z T 5 G b 3 J t d W x h P C 9 J d G V t V H l w Z T 4 8 S X R l b V B h d G g + U 2 V j d G l v b j E v Q X V i d X J u L 1 J l c G x h Y 2 V k J T I w V m F s d W U 1 P C 9 J d G V t U G F 0 a D 4 8 L 0 l 0 Z W 1 M b 2 N h d G l v b j 4 8 U 3 R h Y m x l R W 5 0 c m l l c y A v P j w v S X R l b T 4 8 S X R l b T 4 8 S X R l b U x v Y 2 F 0 a W 9 u P j x J d G V t V H l w Z T 5 G b 3 J t d W x h P C 9 J d G V t V H l w Z T 4 8 S X R l b V B h d G g + U 2 V j d G l v b j E v Q X V i d X J u L 1 J l c G x h Y 2 V k J T I w V m F s d W U 2 P C 9 J d G V t U G F 0 a D 4 8 L 0 l 0 Z W 1 M b 2 N h d G l v b j 4 8 U 3 R h Y m x l R W 5 0 c m l l c y A v P j w v S X R l b T 4 8 S X R l b T 4 8 S X R l b U x v Y 2 F 0 a W 9 u P j x J d G V t V H l w Z T 5 G b 3 J t d W x h P C 9 J d G V t V H l w Z T 4 8 S X R l b V B h d G g + U 2 V j d G l v b j E v Q X V i d X J u L 1 J l c G x h Y 2 V k J T I w V m F s d W U 3 P C 9 J d G V t U G F 0 a D 4 8 L 0 l 0 Z W 1 M b 2 N h d G l v b j 4 8 U 3 R h Y m x l R W 5 0 c m l l c y A v P j w v S X R l b T 4 8 S X R l b T 4 8 S X R l b U x v Y 2 F 0 a W 9 u P j x J d G V t V H l w Z T 5 G b 3 J t d W x h P C 9 J d G V t V H l w Z T 4 8 S X R l b V B h d G g + U 2 V j d G l v b j E v Q X V i d X J u L 1 J l c G x h Y 2 V k J T I w V m F s d W U 4 P C 9 J d G V t U G F 0 a D 4 8 L 0 l 0 Z W 1 M b 2 N h d G l v b j 4 8 U 3 R h Y m x l R W 5 0 c m l l c y A v P j w v S X R l b T 4 8 S X R l b T 4 8 S X R l b U x v Y 2 F 0 a W 9 u P j x J d G V t V H l w Z T 5 G b 3 J t d W x h P C 9 J d G V t V H l w Z T 4 8 S X R l b V B h d G g + U 2 V j d G l v b j E v Q X V i d X J u L 1 J l c G x h Y 2 V k J T I w V m F s d W U 5 P C 9 J d G V t U G F 0 a D 4 8 L 0 l 0 Z W 1 M b 2 N h d G l v b j 4 8 U 3 R h Y m x l R W 5 0 c m l l c y A v P j w v S X R l b T 4 8 S X R l b T 4 8 S X R l b U x v Y 2 F 0 a W 9 u P j x J d G V t V H l w Z T 5 G b 3 J t d W x h P C 9 J d G V t V H l w Z T 4 8 S X R l b V B h d G g + U 2 V j d G l v b j E v Q X V i d X J u L 1 J l c G x h Y 2 V k J T I w V m F s d W U x M D w v S X R l b V B h d G g + P C 9 J d G V t T G 9 j Y X R p b 2 4 + P F N 0 Y W J s Z U V u d H J p Z X M g L z 4 8 L 0 l 0 Z W 0 + P E l 0 Z W 0 + P E l 0 Z W 1 M b 2 N h d G l v b j 4 8 S X R l b V R 5 c G U + R m 9 y b X V s Y T w v S X R l b V R 5 c G U + P E l 0 Z W 1 Q Y X R o P l N l Y 3 R p b 2 4 x L 0 J s Y W N r d G 9 3 b i 9 S Z X B s Y W N l Z C U y M F Z h b H V l P C 9 J d G V t U G F 0 a D 4 8 L 0 l 0 Z W 1 M b 2 N h d G l v b j 4 8 U 3 R h Y m x l R W 5 0 c m l l c y A v P j w v S X R l b T 4 8 S X R l b T 4 8 S X R l b U x v Y 2 F 0 a W 9 u P j x J d G V t V H l w Z T 5 G b 3 J t d W x h P C 9 J d G V t V H l w Z T 4 8 S X R l b V B h d G g + U 2 V j d G l v b j E v Q m x h Y 2 t 0 b 3 d u L 1 J l c G x h Y 2 V k J T I w V m F s d W U x P C 9 J d G V t U G F 0 a D 4 8 L 0 l 0 Z W 1 M b 2 N h d G l v b j 4 8 U 3 R h Y m x l R W 5 0 c m l l c y A v P j w v S X R l b T 4 8 S X R l b T 4 8 S X R l b U x v Y 2 F 0 a W 9 u P j x J d G V t V H l w Z T 5 G b 3 J t d W x h P C 9 J d G V t V H l w Z T 4 8 S X R l b V B h d G g + U 2 V j d G l v b j E v Q m x h Y 2 t 0 b 3 d u L 1 J l c G x h Y 2 V k J T I w V m F s d W U y P C 9 J d G V t U G F 0 a D 4 8 L 0 l 0 Z W 1 M b 2 N h d G l v b j 4 8 U 3 R h Y m x l R W 5 0 c m l l c y A v P j w v S X R l b T 4 8 S X R l b T 4 8 S X R l b U x v Y 2 F 0 a W 9 u P j x J d G V t V H l w Z T 5 G b 3 J t d W x h P C 9 J d G V t V H l w Z T 4 8 S X R l b V B h d G g + U 2 V j d G l v b j E v Q m x h Y 2 t 0 b 3 d u L 1 J l c G x h Y 2 V k J T I w V m F s d W U z P C 9 J d G V t U G F 0 a D 4 8 L 0 l 0 Z W 1 M b 2 N h d G l v b j 4 8 U 3 R h Y m x l R W 5 0 c m l l c y A v P j w v S X R l b T 4 8 S X R l b T 4 8 S X R l b U x v Y 2 F 0 a W 9 u P j x J d G V t V H l w Z T 5 G b 3 J t d W x h P C 9 J d G V t V H l w Z T 4 8 S X R l b V B h d G g + U 2 V j d G l v b j E v Q 2 9 t Y m l u Z W Q l M j B E Y X R h P C 9 J d G V t U G F 0 a D 4 8 L 0 l 0 Z W 1 M b 2 N h d G l v b j 4 8 U 3 R h Y m x l R W 5 0 c m l l c z 4 8 R W 5 0 c n k g V H l w Z T 0 i S X N Q c m l 2 Y X R l I i B W Y W x 1 Z T 0 i b D A i I C 8 + P E V u d H J 5 I F R 5 c G U 9 I l F 1 Z X J 5 S U Q i I F Z h b H V l P S J z Z j Y w M 2 E 3 M z Y t Z T M 3 M S 0 0 O G U 1 L T l l N m E t M G U 4 Y m N i M j U 3 M T 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1 i a W 5 l Z F 9 E Y X R h 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S 0 w N i 0 y N V Q w O T o x N D o 0 N i 4 z M T k 5 M j I 1 W i I g L z 4 8 R W 5 0 c n k g V H l w Z T 0 i R m l s b E N v b H V t b l R 5 c G V z I i B W Y W x 1 Z T 0 i c 0 J n W U d C Z 1 l H Q X d N R 0 F 3 T U d C Z 0 F H Q m d N R 0 J n W U R B Q T 0 9 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Q b 3 N 0 Y 2 9 k Z S Z x d W 9 0 O y w m c X V v d D t D Y X I g U G F y a y Z x d W 9 0 O y w m c X V v d D t M a X N 0 a W 5 n I E R h d G U m c X V v d D s s J n F 1 b 3 Q 7 U 3 R h d H V z J n F 1 b 3 Q 7 L C Z x d W 9 0 O 1 B y b 3 B l c n R 5 V H l w Z V 9 D b G V h b i Z x d W 9 0 O y w m c X V v d D t Q c m l j Z S B D b G V h b n V w J n F 1 b 3 Q 7 L C Z x d W 9 0 O 1 N 0 Y X R l J n F 1 b 3 Q 7 L C Z x d W 9 0 O 0 N v b H V t b j E 1 J n F 1 b 3 Q 7 L C Z x d W 9 0 O 0 N v b H V t b j E 3 J n F 1 b 3 Q 7 L C Z x d W 9 0 O 0 N v b H V t b j E 4 J n F 1 b 3 Q 7 L C Z x d W 9 0 O 0 N v b H V t b j E 5 J n F 1 b 3 Q 7 L C Z x d W 9 0 O 0 N v b H V t b j I w J n F 1 b 3 Q 7 L C Z x d W 9 0 O 1 B y b 3 B l c n R 5 I F R 5 c G V f Q 2 x l Y W 4 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Q 2 9 t Y m l u Z W Q g R G F 0 Y S 9 B d X R v U m V t b 3 Z l Z E N v b H V t b n M x L n t Q c m l j Z S w w f S Z x d W 9 0 O y w m c X V v d D t T Z W N 0 a W 9 u M S 9 D b 2 1 i a W 5 l Z C B E Y X R h L 0 F 1 d G 9 S Z W 1 v d m V k Q 2 9 s d W 1 u c z E u e 0 F k Z H J l c 3 M s M X 0 m c X V v d D s s J n F 1 b 3 Q 7 U 2 V j d G l v b j E v Q 2 9 t Y m l u Z W Q g R G F 0 Y S 9 B d X R v U m V t b 3 Z l Z E N v b H V t b n M x L n t Q c m 9 w Z X J 0 e S B U e X B l L D J 9 J n F 1 b 3 Q 7 L C Z x d W 9 0 O 1 N l Y 3 R p b 2 4 x L 0 N v b W J p b m V k I E R h d G E v Q X V 0 b 1 J l b W 9 2 Z W R D b 2 x 1 b W 5 z M S 5 7 Q W d l b n Q g T m F t Z S w z f S Z x d W 9 0 O y w m c X V v d D t T Z W N 0 a W 9 u M S 9 D b 2 1 i a W 5 l Z C B E Y X R h L 0 F 1 d G 9 S Z W 1 v d m V k Q 2 9 s d W 1 u c z E u e 0 F n Z W 5 j e S B O Y W 1 l L D R 9 J n F 1 b 3 Q 7 L C Z x d W 9 0 O 1 N l Y 3 R p b 2 4 x L 0 N v b W J p b m V k I E R h d G E v Q X V 0 b 1 J l b W 9 2 Z W R D b 2 x 1 b W 5 z M S 5 7 S G 9 1 c 2 U g Q 2 9 u Z G l 0 a W 9 u L D V 9 J n F 1 b 3 Q 7 L C Z x d W 9 0 O 1 N l Y 3 R p b 2 4 x L 0 N v b W J p b m V k I E R h d G E v Q X V 0 b 1 J l b W 9 2 Z W R D b 2 x 1 b W 5 z M S 5 7 Q m V k c m 9 v b S w 2 f S Z x d W 9 0 O y w m c X V v d D t T Z W N 0 a W 9 u M S 9 D b 2 1 i a W 5 l Z C B E Y X R h L 0 F 1 d G 9 S Z W 1 v d m V k Q 2 9 s d W 1 u c z E u e 0 J h d G h y b 2 9 t L D d 9 J n F 1 b 3 Q 7 L C Z x d W 9 0 O 1 N l Y 3 R p b 2 4 x L 0 N v b W J p b m V k I E R h d G E v Q X V 0 b 1 J l b W 9 2 Z W R D b 2 x 1 b W 5 z M S 5 7 U 3 V i d X J i L D h 9 J n F 1 b 3 Q 7 L C Z x d W 9 0 O 1 N l Y 3 R p b 2 4 x L 0 N v b W J p b m V k I E R h d G E v Q X V 0 b 1 J l b W 9 2 Z W R D b 2 x 1 b W 5 z M S 5 7 U G 9 z d G N v Z G U s O X 0 m c X V v d D s s J n F 1 b 3 Q 7 U 2 V j d G l v b j E v Q 2 9 t Y m l u Z W Q g R G F 0 Y S 9 B d X R v U m V t b 3 Z l Z E N v b H V t b n M x L n t D Y X I g U G F y a y w x M H 0 m c X V v d D s s J n F 1 b 3 Q 7 U 2 V j d G l v b j E v Q 2 9 t Y m l u Z W Q g R G F 0 Y S 9 B d X R v U m V t b 3 Z l Z E N v b H V t b n M x L n t M a X N 0 a W 5 n I E R h d G U s M T F 9 J n F 1 b 3 Q 7 L C Z x d W 9 0 O 1 N l Y 3 R p b 2 4 x L 0 N v b W J p b m V k I E R h d G E v Q X V 0 b 1 J l b W 9 2 Z W R D b 2 x 1 b W 5 z M S 5 7 U 3 R h d H V z L D E y f S Z x d W 9 0 O y w m c X V v d D t T Z W N 0 a W 9 u M S 9 D b 2 1 i a W 5 l Z C B E Y X R h L 0 F 1 d G 9 S Z W 1 v d m V k Q 2 9 s d W 1 u c z E u e 1 B y b 3 B l c n R 5 V H l w Z V 9 D b G V h b i w x M 3 0 m c X V v d D s s J n F 1 b 3 Q 7 U 2 V j d G l v b j E v Q 2 9 t Y m l u Z W Q g R G F 0 Y S 9 B d X R v U m V t b 3 Z l Z E N v b H V t b n M x L n t Q c m l j Z S B D b G V h b n V w L D E 0 f S Z x d W 9 0 O y w m c X V v d D t T Z W N 0 a W 9 u M S 9 D b 2 1 i a W 5 l Z C B E Y X R h L 0 F 1 d G 9 S Z W 1 v d m V k Q 2 9 s d W 1 u c z E u e 1 N 0 Y X R l L D E 1 f S Z x d W 9 0 O y w m c X V v d D t T Z W N 0 a W 9 u M S 9 D b 2 1 i a W 5 l Z C B E Y X R h L 0 F 1 d G 9 S Z W 1 v d m V k Q 2 9 s d W 1 u c z E u e 0 N v b H V t b j E 1 L D E 2 f S Z x d W 9 0 O y w m c X V v d D t T Z W N 0 a W 9 u M S 9 D b 2 1 i a W 5 l Z C B E Y X R h L 0 F 1 d G 9 S Z W 1 v d m V k Q 2 9 s d W 1 u c z E u e 0 N v b H V t b j E 3 L D E 3 f S Z x d W 9 0 O y w m c X V v d D t T Z W N 0 a W 9 u M S 9 D b 2 1 i a W 5 l Z C B E Y X R h L 0 F 1 d G 9 S Z W 1 v d m V k Q 2 9 s d W 1 u c z E u e 0 N v b H V t b j E 4 L D E 4 f S Z x d W 9 0 O y w m c X V v d D t T Z W N 0 a W 9 u M S 9 D b 2 1 i a W 5 l Z C B E Y X R h L 0 F 1 d G 9 S Z W 1 v d m V k Q 2 9 s d W 1 u c z E u e 0 N v b H V t b j E 5 L D E 5 f S Z x d W 9 0 O y w m c X V v d D t T Z W N 0 a W 9 u M S 9 D b 2 1 i a W 5 l Z C B E Y X R h L 0 F 1 d G 9 S Z W 1 v d m V k Q 2 9 s d W 1 u c z E u e 0 N v b H V t b j I w L D I w f S Z x d W 9 0 O y w m c X V v d D t T Z W N 0 a W 9 u M S 9 D b 2 1 i a W 5 l Z C B E Y X R h L 0 F 1 d G 9 S Z W 1 v d m V k Q 2 9 s d W 1 u c z E u e 1 B y b 3 B l c n R 5 I F R 5 c G V f Q 2 x l Y W 4 s M j F 9 J n F 1 b 3 Q 7 X S w m c X V v d D t D b 2 x 1 b W 5 D b 3 V u d C Z x d W 9 0 O z o y M i w m c X V v d D t L Z X l D b 2 x 1 b W 5 O Y W 1 l c y Z x d W 9 0 O z p b X S w m c X V v d D t D b 2 x 1 b W 5 J Z G V u d G l 0 a W V z J n F 1 b 3 Q 7 O l s m c X V v d D t T Z W N 0 a W 9 u M S 9 D b 2 1 i a W 5 l Z C B E Y X R h L 0 F 1 d G 9 S Z W 1 v d m V k Q 2 9 s d W 1 u c z E u e 1 B y a W N l L D B 9 J n F 1 b 3 Q 7 L C Z x d W 9 0 O 1 N l Y 3 R p b 2 4 x L 0 N v b W J p b m V k I E R h d G E v Q X V 0 b 1 J l b W 9 2 Z W R D b 2 x 1 b W 5 z M S 5 7 Q W R k c m V z c y w x f S Z x d W 9 0 O y w m c X V v d D t T Z W N 0 a W 9 u M S 9 D b 2 1 i a W 5 l Z C B E Y X R h L 0 F 1 d G 9 S Z W 1 v d m V k Q 2 9 s d W 1 u c z E u e 1 B y b 3 B l c n R 5 I F R 5 c G U s M n 0 m c X V v d D s s J n F 1 b 3 Q 7 U 2 V j d G l v b j E v Q 2 9 t Y m l u Z W Q g R G F 0 Y S 9 B d X R v U m V t b 3 Z l Z E N v b H V t b n M x L n t B Z 2 V u d C B O Y W 1 l L D N 9 J n F 1 b 3 Q 7 L C Z x d W 9 0 O 1 N l Y 3 R p b 2 4 x L 0 N v b W J p b m V k I E R h d G E v Q X V 0 b 1 J l b W 9 2 Z W R D b 2 x 1 b W 5 z M S 5 7 Q W d l b m N 5 I E 5 h b W U s N H 0 m c X V v d D s s J n F 1 b 3 Q 7 U 2 V j d G l v b j E v Q 2 9 t Y m l u Z W Q g R G F 0 Y S 9 B d X R v U m V t b 3 Z l Z E N v b H V t b n M x L n t I b 3 V z Z S B D b 2 5 k a X R p b 2 4 s N X 0 m c X V v d D s s J n F 1 b 3 Q 7 U 2 V j d G l v b j E v Q 2 9 t Y m l u Z W Q g R G F 0 Y S 9 B d X R v U m V t b 3 Z l Z E N v b H V t b n M x L n t C Z W R y b 2 9 t L D Z 9 J n F 1 b 3 Q 7 L C Z x d W 9 0 O 1 N l Y 3 R p b 2 4 x L 0 N v b W J p b m V k I E R h d G E v Q X V 0 b 1 J l b W 9 2 Z W R D b 2 x 1 b W 5 z M S 5 7 Q m F 0 a H J v b 2 0 s N 3 0 m c X V v d D s s J n F 1 b 3 Q 7 U 2 V j d G l v b j E v Q 2 9 t Y m l u Z W Q g R G F 0 Y S 9 B d X R v U m V t b 3 Z l Z E N v b H V t b n M x L n t T d W J 1 c m I s O H 0 m c X V v d D s s J n F 1 b 3 Q 7 U 2 V j d G l v b j E v Q 2 9 t Y m l u Z W Q g R G F 0 Y S 9 B d X R v U m V t b 3 Z l Z E N v b H V t b n M x L n t Q b 3 N 0 Y 2 9 k Z S w 5 f S Z x d W 9 0 O y w m c X V v d D t T Z W N 0 a W 9 u M S 9 D b 2 1 i a W 5 l Z C B E Y X R h L 0 F 1 d G 9 S Z W 1 v d m V k Q 2 9 s d W 1 u c z E u e 0 N h c i B Q Y X J r L D E w f S Z x d W 9 0 O y w m c X V v d D t T Z W N 0 a W 9 u M S 9 D b 2 1 i a W 5 l Z C B E Y X R h L 0 F 1 d G 9 S Z W 1 v d m V k Q 2 9 s d W 1 u c z E u e 0 x p c 3 R p b m c g R G F 0 Z S w x M X 0 m c X V v d D s s J n F 1 b 3 Q 7 U 2 V j d G l v b j E v Q 2 9 t Y m l u Z W Q g R G F 0 Y S 9 B d X R v U m V t b 3 Z l Z E N v b H V t b n M x L n t T d G F 0 d X M s M T J 9 J n F 1 b 3 Q 7 L C Z x d W 9 0 O 1 N l Y 3 R p b 2 4 x L 0 N v b W J p b m V k I E R h d G E v Q X V 0 b 1 J l b W 9 2 Z W R D b 2 x 1 b W 5 z M S 5 7 U H J v c G V y d H l U e X B l X 0 N s Z W F u L D E z f S Z x d W 9 0 O y w m c X V v d D t T Z W N 0 a W 9 u M S 9 D b 2 1 i a W 5 l Z C B E Y X R h L 0 F 1 d G 9 S Z W 1 v d m V k Q 2 9 s d W 1 u c z E u e 1 B y a W N l I E N s Z W F u d X A s M T R 9 J n F 1 b 3 Q 7 L C Z x d W 9 0 O 1 N l Y 3 R p b 2 4 x L 0 N v b W J p b m V k I E R h d G E v Q X V 0 b 1 J l b W 9 2 Z W R D b 2 x 1 b W 5 z M S 5 7 U 3 R h d G U s M T V 9 J n F 1 b 3 Q 7 L C Z x d W 9 0 O 1 N l Y 3 R p b 2 4 x L 0 N v b W J p b m V k I E R h d G E v Q X V 0 b 1 J l b W 9 2 Z W R D b 2 x 1 b W 5 z M S 5 7 Q 2 9 s d W 1 u M T U s M T Z 9 J n F 1 b 3 Q 7 L C Z x d W 9 0 O 1 N l Y 3 R p b 2 4 x L 0 N v b W J p b m V k I E R h d G E v Q X V 0 b 1 J l b W 9 2 Z W R D b 2 x 1 b W 5 z M S 5 7 Q 2 9 s d W 1 u M T c s M T d 9 J n F 1 b 3 Q 7 L C Z x d W 9 0 O 1 N l Y 3 R p b 2 4 x L 0 N v b W J p b m V k I E R h d G E v Q X V 0 b 1 J l b W 9 2 Z W R D b 2 x 1 b W 5 z M S 5 7 Q 2 9 s d W 1 u M T g s M T h 9 J n F 1 b 3 Q 7 L C Z x d W 9 0 O 1 N l Y 3 R p b 2 4 x L 0 N v b W J p b m V k I E R h d G E v Q X V 0 b 1 J l b W 9 2 Z W R D b 2 x 1 b W 5 z M S 5 7 Q 2 9 s d W 1 u M T k s M T l 9 J n F 1 b 3 Q 7 L C Z x d W 9 0 O 1 N l Y 3 R p b 2 4 x L 0 N v b W J p b m V k I E R h d G E v Q X V 0 b 1 J l b W 9 2 Z W R D b 2 x 1 b W 5 z M S 5 7 Q 2 9 s d W 1 u M j A s M j B 9 J n F 1 b 3 Q 7 L C Z x d W 9 0 O 1 N l Y 3 R p b 2 4 x L 0 N v b W J p b m V k I E R h d G E v Q X V 0 b 1 J l b W 9 2 Z W R D b 2 x 1 b W 5 z M S 5 7 U H J v c G V y d H k g V H l w Z V 9 D b G V h b i w y M X 0 m c X V v d D t d L C Z x d W 9 0 O 1 J l b G F 0 a W 9 u c 2 h p c E l u Z m 8 m c X V v d D s 6 W 1 1 9 I i A v P j w v U 3 R h Y m x l R W 5 0 c m l l c z 4 8 L 0 l 0 Z W 0 + P E l 0 Z W 0 + P E l 0 Z W 1 M b 2 N h d G l v b j 4 8 S X R l b V R 5 c G U + R m 9 y b X V s Y T w v S X R l b V R 5 c G U + P E l 0 Z W 1 Q Y X R o P l N l Y 3 R p b 2 4 x L 0 N v b W J p b m V k J T I w R G F 0 Y S 9 T b 3 V y Y 2 U 8 L 0 l 0 Z W 1 Q Y X R o P j w v S X R l b U x v Y 2 F 0 a W 9 u P j x T d G F i b G V F b n R y a W V z I C 8 + P C 9 J d G V t P j x J d G V t P j x J d G V t T G 9 j Y X R p b 2 4 + P E l 0 Z W 1 U e X B l P k Z v c m 1 1 b G E 8 L 0 l 0 Z W 1 U e X B l P j x J d G V t U G F 0 a D 5 T Z W N 0 a W 9 u M S 9 D b 2 1 i a W 5 l Z C U y M E R h d G E v Q W R k Z W Q l M j B D d X N 0 b 2 0 8 L 0 l 0 Z W 1 Q Y X R o P j w v S X R l b U x v Y 2 F 0 a W 9 u P j x T d G F i b G V F b n R y a W V z I C 8 + P C 9 J d G V t P j w v S X R l b X M + P C 9 M b 2 N h b F B h Y 2 t h Z 2 V N Z X R h Z G F 0 Y U Z p b G U + F g A A A F B L B Q Y A A A A A A A A A A A A A A A A A A A A A A A A m A Q A A A Q A A A N C M n d 8 B F d E R j H o A w E / C l + s B A A A A z c w M n C 8 1 H U + n Q L Q + t 0 Z 1 U Q A A A A A C A A A A A A A Q Z g A A A A E A A C A A A A C 8 p j 0 j d s e X L L 7 s + M 2 1 0 f i / y I c M x M y 4 I k W a d F I n l A m Z t Q A A A A A O g A A A A A I A A C A A A A B 0 M 6 P c v J P A K 8 K t N 4 r P F M r j F + 6 h q r 5 y l y Z w S x z w b e G C e F A A A A A j M B P T j s g b T e A k y a Z O s / 5 y D R 3 a 9 i S z J 8 4 G f t l u g i s N S V + V J U A J c c p G M 6 C I E A p J n X a M c x C a o U h s Y K U 6 r k Q / p C + a 5 1 1 R v r 5 z o b a Z w 7 2 J S N K 6 r 0 A A A A D s H A G 2 q b S D P d / A L G K y c a b 5 e X B w U L o Y f T Z G e w 2 m 7 j B H H / m Z 2 T F H U J e J q B Z 8 5 Z S d C 1 6 T X X l o s I Y Z c Z r N C i 4 5 k 2 U 0 < / D a t a M a s h u p > 
</file>

<file path=customXml/itemProps1.xml><?xml version="1.0" encoding="utf-8"?>
<ds:datastoreItem xmlns:ds="http://schemas.openxmlformats.org/officeDocument/2006/customXml" ds:itemID="{580EA59C-E409-473F-A316-F45B2E6E70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Data</vt:lpstr>
      <vt:lpstr>Penrith</vt:lpstr>
      <vt:lpstr>Auburn</vt:lpstr>
      <vt:lpstr>Blacktown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Bimal Adhikari</dc:creator>
  <cp:lastModifiedBy>Bimal Adhikari</cp:lastModifiedBy>
  <dcterms:created xsi:type="dcterms:W3CDTF">2025-06-24T06:11:17Z</dcterms:created>
  <dcterms:modified xsi:type="dcterms:W3CDTF">2025-07-11T15:19:09Z</dcterms:modified>
</cp:coreProperties>
</file>