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9e9aec158df94f1/Desktop/Job ready week 1 excel/"/>
    </mc:Choice>
  </mc:AlternateContent>
  <xr:revisionPtr revIDLastSave="176" documentId="8_{A48639A8-0C3F-4684-94B9-6A3DDADABBFB}" xr6:coauthVersionLast="47" xr6:coauthVersionMax="47" xr10:uidLastSave="{AED5BC90-0B8D-490C-9F9F-E2011E30B8F5}"/>
  <bookViews>
    <workbookView xWindow="-110" yWindow="-110" windowWidth="22780" windowHeight="14540" xr2:uid="{00000000-000D-0000-FFFF-FFFF00000000}"/>
  </bookViews>
  <sheets>
    <sheet name="Sheet1" sheetId="1" r:id="rId1"/>
    <sheet name="Dashboard" sheetId="6" r:id="rId2"/>
  </sheets>
  <definedNames>
    <definedName name="_xlchart.v2.0" hidden="1">Sheet1!$A$12:$A$17</definedName>
    <definedName name="_xlchart.v2.1" hidden="1">Sheet1!$B$12:$B$17</definedName>
    <definedName name="_xlchart.v5.2" hidden="1">Sheet1!$A$4:$A$9</definedName>
    <definedName name="_xlchart.v5.3" hidden="1">Sheet1!$B$4:$B$9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9" i="1" s="1"/>
  <c r="B14" i="1"/>
  <c r="B16" i="1"/>
  <c r="B17" i="1"/>
  <c r="B15" i="1"/>
  <c r="B13" i="1"/>
  <c r="B9" i="1"/>
  <c r="B5" i="1"/>
  <c r="B6" i="1"/>
  <c r="B8" i="1"/>
  <c r="B20" i="1" l="1"/>
  <c r="B21" i="1" s="1"/>
</calcChain>
</file>

<file path=xl/sharedStrings.xml><?xml version="1.0" encoding="utf-8"?>
<sst xmlns="http://schemas.openxmlformats.org/spreadsheetml/2006/main" count="19" uniqueCount="19">
  <si>
    <t>Budget Tracking Dashboard</t>
  </si>
  <si>
    <t>Income</t>
  </si>
  <si>
    <t>Column1</t>
  </si>
  <si>
    <t>Salary</t>
  </si>
  <si>
    <t>Tax(20%)</t>
  </si>
  <si>
    <t>Super</t>
  </si>
  <si>
    <t>Insurance</t>
  </si>
  <si>
    <t>Bonus</t>
  </si>
  <si>
    <t>Net Income</t>
  </si>
  <si>
    <t>Expenses</t>
  </si>
  <si>
    <t>Car Petrol</t>
  </si>
  <si>
    <t>Food</t>
  </si>
  <si>
    <t>Mobile Bills</t>
  </si>
  <si>
    <t>Rent</t>
  </si>
  <si>
    <t>Travel</t>
  </si>
  <si>
    <t>Net Expenses</t>
  </si>
  <si>
    <t>Net Profit</t>
  </si>
  <si>
    <t>%saving</t>
  </si>
  <si>
    <t>%expenses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</si>
</sst>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??_);_(@_)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3" fillId="0" borderId="0" xfId="0" applyFont="1"/>
    <xf numFmtId="10" fontId="3" fillId="0" borderId="0" xfId="0" applyNumberFormat="1" applyFont="1"/>
    <xf numFmtId="0" fontId="2" fillId="0" borderId="2" xfId="0" applyFont="1" applyBorder="1"/>
    <xf numFmtId="0" fontId="0" fillId="0" borderId="2" xfId="0" applyBorder="1"/>
    <xf numFmtId="164" fontId="0" fillId="0" borderId="2" xfId="0" applyNumberFormat="1" applyBorder="1"/>
    <xf numFmtId="164" fontId="3" fillId="0" borderId="2" xfId="0" applyNumberFormat="1" applyFont="1" applyBorder="1"/>
    <xf numFmtId="0" fontId="0" fillId="0" borderId="3" xfId="0" applyBorder="1"/>
    <xf numFmtId="164" fontId="0" fillId="0" borderId="4" xfId="0" applyNumberFormat="1" applyBorder="1"/>
    <xf numFmtId="0" fontId="2" fillId="0" borderId="5" xfId="0" applyFont="1" applyBorder="1"/>
    <xf numFmtId="0" fontId="0" fillId="0" borderId="6" xfId="0" applyBorder="1"/>
    <xf numFmtId="0" fontId="2" fillId="0" borderId="7" xfId="0" applyFont="1" applyBorder="1"/>
    <xf numFmtId="164" fontId="3" fillId="0" borderId="8" xfId="0" applyNumberFormat="1" applyFont="1" applyBorder="1"/>
    <xf numFmtId="10" fontId="3" fillId="0" borderId="2" xfId="0" applyNumberFormat="1" applyFont="1" applyBorder="1"/>
    <xf numFmtId="0" fontId="1" fillId="0" borderId="1" xfId="1" applyFill="1"/>
  </cellXfs>
  <cellStyles count="2">
    <cellStyle name="Heading 1" xfId="1" builtinId="16"/>
    <cellStyle name="Normal" xfId="0" builtinId="0"/>
  </cellStyles>
  <dxfs count="6">
    <dxf>
      <numFmt numFmtId="164" formatCode="_([$$-409]* #,##0_);_([$$-409]* \(#,##0\);_([$$-409]* &quot;-&quot;??_);_(@_)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png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Saving and expenses from total Income</a:t>
            </a:r>
          </a:p>
        </c:rich>
      </c:tx>
      <c:layout>
        <c:manualLayout>
          <c:xMode val="edge"/>
          <c:yMode val="edge"/>
          <c:x val="0.1496596675415573"/>
          <c:y val="5.41657589244032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911832895888011"/>
          <c:y val="0.23752762130030189"/>
          <c:w val="0.43343022747156601"/>
          <c:h val="0.722383712452610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BD-4A52-BA54-DD0950C186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BD-4A52-BA54-DD0950C1869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781C80D-C760-48B9-BAC9-DB6E86B52543}" type="VALUE">
                      <a:rPr lang="en-US" sz="1200" b="1"/>
                      <a:pPr/>
                      <a:t>[VALUE]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4BD-4A52-BA54-DD0950C1869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Sheet1!$A$20:$A$21</c:f>
              <c:strCache>
                <c:ptCount val="2"/>
                <c:pt idx="0">
                  <c:v>%saving</c:v>
                </c:pt>
                <c:pt idx="1">
                  <c:v>%expenses</c:v>
                </c:pt>
              </c:strCache>
            </c:strRef>
          </c:cat>
          <c:val>
            <c:numRef>
              <c:f>Sheet1!$B$20:$B$21</c:f>
              <c:numCache>
                <c:formatCode>0.00%</c:formatCode>
                <c:ptCount val="2"/>
                <c:pt idx="0">
                  <c:v>0.62253521126760558</c:v>
                </c:pt>
                <c:pt idx="1">
                  <c:v>0.37746478873239442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BD-4A52-BA54-DD0950C186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Expenses Breakdown</a:t>
          </a:r>
        </a:p>
      </cx:txPr>
    </cx:title>
    <cx:plotArea>
      <cx:plotAreaRegion>
        <cx:plotSurface>
          <cx:spPr>
            <a:solidFill>
              <a:schemeClr val="bg1">
                <a:alpha val="73000"/>
              </a:schemeClr>
            </a:solidFill>
          </cx:spPr>
        </cx:plotSurface>
        <cx:series layoutId="funnel" uniqueId="{A364578B-1987-43C8-BBAC-371464D457FB}">
          <cx:spPr>
            <a:blipFill>
              <a:blip r:embed="rId1"/>
              <a:stretch>
                <a:fillRect/>
              </a:stretch>
            </a:blip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_xlchart.v5.3</cx:f>
      </cx:numDim>
    </cx:data>
  </cx:chartData>
  <cx:chart>
    <cx:title pos="t" align="ctr" overlay="0">
      <cx:tx>
        <cx:txData>
          <cx:v>Net 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Net Income Breakdown</a:t>
          </a:r>
        </a:p>
      </cx:txPr>
    </cx:title>
    <cx:plotArea>
      <cx:plotAreaRegion>
        <cx:series layoutId="waterfall" uniqueId="{3BD19D62-893E-494F-B94B-47E299753845}">
          <cx:dataPt idx="0">
            <cx:spPr>
              <a:solidFill>
                <a:srgbClr val="E8E8E8">
                  <a:lumMod val="75000"/>
                </a:srgbClr>
              </a:solidFill>
            </cx:spPr>
          </cx:dataPt>
          <cx:dataPt idx="5">
            <cx:spPr>
              <a:solidFill>
                <a:srgbClr val="E8E8E8">
                  <a:lumMod val="75000"/>
                </a:srgbClr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0"/>
            <cx:subtotals>
              <cx:idx val="0"/>
              <cx:idx val="5"/>
            </cx:subtotals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0">
      <cx:spPr>
        <a:solidFill>
          <a:srgbClr val="00B050"/>
        </a:solidFill>
      </cx:spPr>
    </cx:fmtOvr>
    <cx:fmtOvr idx="1">
      <cx:spPr>
        <a:solidFill>
          <a:srgbClr val="FF000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06AD158-4656-4C8B-98F0-69D75BD5E555}" type="doc">
      <dgm:prSet loTypeId="urn:microsoft.com/office/officeart/2005/8/layout/pyramid3" loCatId="pyramid" qsTypeId="urn:microsoft.com/office/officeart/2005/8/quickstyle/simple1" qsCatId="simple" csTypeId="urn:microsoft.com/office/officeart/2005/8/colors/accent1_2" csCatId="accent1" phldr="1"/>
      <dgm:spPr/>
    </dgm:pt>
    <dgm:pt modelId="{301D88A6-7F76-4CAF-8377-0B2B5376D0CE}" type="pres">
      <dgm:prSet presAssocID="{206AD158-4656-4C8B-98F0-69D75BD5E555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AF9673B5-73D1-4302-8823-E8107CD2F4DC}" type="presOf" srcId="{206AD158-4656-4C8B-98F0-69D75BD5E555}" destId="{301D88A6-7F76-4CAF-8377-0B2B5376D0CE}" srcOrd="0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23</xdr:row>
      <xdr:rowOff>19050</xdr:rowOff>
    </xdr:from>
    <xdr:to>
      <xdr:col>12</xdr:col>
      <xdr:colOff>104775</xdr:colOff>
      <xdr:row>38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5547264-C0CF-9898-DD2D-9F96B6696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114300</xdr:rowOff>
    </xdr:from>
    <xdr:to>
      <xdr:col>17</xdr:col>
      <xdr:colOff>25400</xdr:colOff>
      <xdr:row>18</xdr:row>
      <xdr:rowOff>133350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3EAB05-3656-4ACD-AE4C-BCB25B2203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0800" y="114300"/>
              <a:ext cx="525780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590550</xdr:colOff>
      <xdr:row>19</xdr:row>
      <xdr:rowOff>38100</xdr:rowOff>
    </xdr:from>
    <xdr:to>
      <xdr:col>11</xdr:col>
      <xdr:colOff>266700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03454-54F3-4BBC-897A-422BC6911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0</xdr:row>
      <xdr:rowOff>107950</xdr:rowOff>
    </xdr:from>
    <xdr:to>
      <xdr:col>8</xdr:col>
      <xdr:colOff>158750</xdr:colOff>
      <xdr:row>18</xdr:row>
      <xdr:rowOff>146050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52027CC-1346-4EBC-892C-98A3D35DED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107950"/>
              <a:ext cx="4940300" cy="335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D4AEC-5608-4C7A-BA39-AF8F27E62641}" name="Table1" displayName="Table1" ref="A3:B9" totalsRowShown="0" headerRowDxfId="5" headerRowBorderDxfId="4" tableBorderDxfId="3" totalsRowBorderDxfId="2">
  <autoFilter ref="A3:B9" xr:uid="{222D4AEC-5608-4C7A-BA39-AF8F27E62641}"/>
  <tableColumns count="2">
    <tableColumn id="1" xr3:uid="{F088DFAF-F8CF-4FFF-AE1D-A9775FDCD45D}" name="Income" dataDxfId="1"/>
    <tableColumn id="2" xr3:uid="{4634AAC7-BD93-4AC9-A9AD-729A2E630CAF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L11" sqref="L11"/>
    </sheetView>
  </sheetViews>
  <sheetFormatPr defaultRowHeight="14.5" x14ac:dyDescent="0.35"/>
  <cols>
    <col min="1" max="1" width="12.81640625" bestFit="1" customWidth="1"/>
    <col min="2" max="2" width="12.54296875" bestFit="1" customWidth="1"/>
    <col min="4" max="4" width="33.81640625" bestFit="1" customWidth="1"/>
  </cols>
  <sheetData>
    <row r="1" spans="1:4" ht="19.5" x14ac:dyDescent="0.45">
      <c r="D1" s="14" t="s">
        <v>0</v>
      </c>
    </row>
    <row r="3" spans="1:4" x14ac:dyDescent="0.35">
      <c r="A3" s="9" t="s">
        <v>1</v>
      </c>
      <c r="B3" s="10" t="s">
        <v>2</v>
      </c>
    </row>
    <row r="4" spans="1:4" x14ac:dyDescent="0.35">
      <c r="A4" s="7" t="s">
        <v>3</v>
      </c>
      <c r="B4" s="8">
        <v>100000</v>
      </c>
    </row>
    <row r="5" spans="1:4" x14ac:dyDescent="0.35">
      <c r="A5" s="7" t="s">
        <v>4</v>
      </c>
      <c r="B5" s="8">
        <f>-15%*B4</f>
        <v>-15000</v>
      </c>
    </row>
    <row r="6" spans="1:4" x14ac:dyDescent="0.35">
      <c r="A6" s="7" t="s">
        <v>5</v>
      </c>
      <c r="B6" s="8">
        <f>-11%*B4</f>
        <v>-11000</v>
      </c>
    </row>
    <row r="7" spans="1:4" x14ac:dyDescent="0.35">
      <c r="A7" s="7" t="s">
        <v>6</v>
      </c>
      <c r="B7" s="8">
        <v>-8000</v>
      </c>
    </row>
    <row r="8" spans="1:4" x14ac:dyDescent="0.35">
      <c r="A8" s="7" t="s">
        <v>7</v>
      </c>
      <c r="B8" s="8">
        <f>5%*B4</f>
        <v>5000</v>
      </c>
    </row>
    <row r="9" spans="1:4" x14ac:dyDescent="0.35">
      <c r="A9" s="11" t="s">
        <v>8</v>
      </c>
      <c r="B9" s="12">
        <f>SUM(B4:B8)</f>
        <v>71000</v>
      </c>
    </row>
    <row r="11" spans="1:4" x14ac:dyDescent="0.35">
      <c r="A11" s="3" t="s">
        <v>9</v>
      </c>
      <c r="B11" s="4"/>
    </row>
    <row r="12" spans="1:4" x14ac:dyDescent="0.35">
      <c r="A12" s="3" t="s">
        <v>15</v>
      </c>
      <c r="B12" s="6">
        <f>SUM(B13:B17)</f>
        <v>26800</v>
      </c>
    </row>
    <row r="13" spans="1:4" x14ac:dyDescent="0.35">
      <c r="A13" s="4" t="s">
        <v>13</v>
      </c>
      <c r="B13" s="5">
        <f>200*52</f>
        <v>10400</v>
      </c>
    </row>
    <row r="14" spans="1:4" x14ac:dyDescent="0.35">
      <c r="A14" s="4" t="s">
        <v>11</v>
      </c>
      <c r="B14" s="5">
        <f>180*52</f>
        <v>9360</v>
      </c>
    </row>
    <row r="15" spans="1:4" x14ac:dyDescent="0.35">
      <c r="A15" s="4" t="s">
        <v>10</v>
      </c>
      <c r="B15" s="5">
        <f>60*52</f>
        <v>3120</v>
      </c>
    </row>
    <row r="16" spans="1:4" x14ac:dyDescent="0.35">
      <c r="A16" s="4" t="s">
        <v>14</v>
      </c>
      <c r="B16" s="5">
        <f>50*52</f>
        <v>2600</v>
      </c>
    </row>
    <row r="17" spans="1:2" x14ac:dyDescent="0.35">
      <c r="A17" s="4" t="s">
        <v>12</v>
      </c>
      <c r="B17" s="5">
        <f>110*12</f>
        <v>1320</v>
      </c>
    </row>
    <row r="19" spans="1:2" x14ac:dyDescent="0.35">
      <c r="A19" s="3" t="s">
        <v>16</v>
      </c>
      <c r="B19" s="6">
        <f>B9-B12</f>
        <v>44200</v>
      </c>
    </row>
    <row r="20" spans="1:2" x14ac:dyDescent="0.35">
      <c r="A20" s="3" t="s">
        <v>17</v>
      </c>
      <c r="B20" s="13">
        <f>B19/B9</f>
        <v>0.62253521126760558</v>
      </c>
    </row>
    <row r="21" spans="1:2" x14ac:dyDescent="0.35">
      <c r="A21" s="1" t="s">
        <v>18</v>
      </c>
      <c r="B21" s="2">
        <f>1-B20</f>
        <v>0.37746478873239442</v>
      </c>
    </row>
  </sheetData>
  <sortState xmlns:xlrd2="http://schemas.microsoft.com/office/spreadsheetml/2017/richdata2" ref="A12:B17">
    <sortCondition descending="1" ref="B12:B17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D8BA-1FBD-4D7A-804E-20D762CF9EB0}">
  <dimension ref="A1"/>
  <sheetViews>
    <sheetView workbookViewId="0">
      <selection activeCell="N27" sqref="N2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Bimal Adhikari</cp:lastModifiedBy>
  <cp:revision/>
  <dcterms:created xsi:type="dcterms:W3CDTF">2025-06-10T09:57:39Z</dcterms:created>
  <dcterms:modified xsi:type="dcterms:W3CDTF">2025-06-16T06:29:07Z</dcterms:modified>
  <cp:category/>
  <cp:contentStatus/>
</cp:coreProperties>
</file>