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e9aec158df94f1/Documents/GitHub/Data-Analyst-Projects/"/>
    </mc:Choice>
  </mc:AlternateContent>
  <xr:revisionPtr revIDLastSave="0" documentId="8_{7E667974-6F3E-47C4-BF76-91A32B47E8D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Dashboard" sheetId="2" r:id="rId2"/>
  </sheets>
  <definedNames>
    <definedName name="_xlchart.v1.12" hidden="1">Sheet1!$A$4:$A$9</definedName>
    <definedName name="_xlchart.v1.13" hidden="1">Sheet1!$B$4:$B$9</definedName>
    <definedName name="_xlchart.v1.4" hidden="1">Sheet1!$A$4:$A$9</definedName>
    <definedName name="_xlchart.v1.5" hidden="1">Sheet1!$B$4:$B$9</definedName>
    <definedName name="_xlchart.v1.6" hidden="1">Sheet1!$A$4:$A$9</definedName>
    <definedName name="_xlchart.v1.7" hidden="1">Sheet1!$B$4:$B$9</definedName>
    <definedName name="_xlchart.v1.8" hidden="1">Sheet1!$A$4:$A$8</definedName>
    <definedName name="_xlchart.v1.9" hidden="1">Sheet1!$B$4:$B$8</definedName>
    <definedName name="_xlchart.v2.2" hidden="1">Sheet1!$A$12:$A$17</definedName>
    <definedName name="_xlchart.v2.3" hidden="1">Sheet1!$B$12:$B$17</definedName>
    <definedName name="_xlchart.v5.0" hidden="1">Sheet1!$A$4:$A$9</definedName>
    <definedName name="_xlchart.v5.1" hidden="1">Sheet1!$B$4:$B$9</definedName>
    <definedName name="_xlchart.v5.10" hidden="1">Sheet1!$A$4:$A$9</definedName>
    <definedName name="_xlchart.v5.11" hidden="1">Sheet1!$B$4:$B$9</definedName>
    <definedName name="_xlchart.v5.14" hidden="1">Sheet1!$A$4:$A$9</definedName>
    <definedName name="_xlchart.v5.15" hidden="1">Sheet1!$B$4:$B$9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2" i="1"/>
  <c r="B14" i="1"/>
  <c r="B16" i="1"/>
  <c r="B17" i="1"/>
  <c r="B15" i="1"/>
  <c r="B13" i="1"/>
  <c r="B9" i="1"/>
  <c r="B5" i="1"/>
  <c r="B6" i="1"/>
  <c r="B8" i="1"/>
  <c r="B20" i="1" l="1"/>
  <c r="B21" i="1" s="1"/>
</calcChain>
</file>

<file path=xl/sharedStrings.xml><?xml version="1.0" encoding="utf-8"?>
<sst xmlns="http://schemas.openxmlformats.org/spreadsheetml/2006/main" count="19" uniqueCount="19">
  <si>
    <t>Budget Tracking Dashboard</t>
  </si>
  <si>
    <t>Income</t>
  </si>
  <si>
    <t>Column1</t>
  </si>
  <si>
    <t>Salary</t>
  </si>
  <si>
    <t>Tax(20%)</t>
  </si>
  <si>
    <t>Super</t>
  </si>
  <si>
    <t>Insurance</t>
  </si>
  <si>
    <t>Bonus</t>
  </si>
  <si>
    <t>Net Income</t>
  </si>
  <si>
    <t>Expenses</t>
  </si>
  <si>
    <t>Car Petrol</t>
  </si>
  <si>
    <t>Food</t>
  </si>
  <si>
    <t>Mobile Bills</t>
  </si>
  <si>
    <t>Rent</t>
  </si>
  <si>
    <t>Travel</t>
  </si>
  <si>
    <t>Net Expenses</t>
  </si>
  <si>
    <t>Net Profit</t>
  </si>
  <si>
    <t>%saving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</si>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</sst>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3" fillId="0" borderId="0" xfId="0" applyFont="1"/>
    <xf numFmtId="10" fontId="3" fillId="0" borderId="0" xfId="0" applyNumberFormat="1" applyFont="1"/>
    <xf numFmtId="0" fontId="2" fillId="0" borderId="2" xfId="0" applyFont="1" applyBorder="1"/>
    <xf numFmtId="0" fontId="0" fillId="0" borderId="2" xfId="0" applyBorder="1"/>
    <xf numFmtId="164" fontId="0" fillId="0" borderId="2" xfId="0" applyNumberFormat="1" applyBorder="1"/>
    <xf numFmtId="164" fontId="3" fillId="0" borderId="2" xfId="0" applyNumberFormat="1" applyFont="1" applyBorder="1"/>
    <xf numFmtId="0" fontId="0" fillId="0" borderId="3" xfId="0" applyBorder="1"/>
    <xf numFmtId="164" fontId="0" fillId="0" borderId="4" xfId="0" applyNumberForma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164" fontId="3" fillId="0" borderId="8" xfId="0" applyNumberFormat="1" applyFont="1" applyBorder="1"/>
    <xf numFmtId="10" fontId="3" fillId="0" borderId="2" xfId="0" applyNumberFormat="1" applyFont="1" applyBorder="1"/>
    <xf numFmtId="0" fontId="1" fillId="0" borderId="1" xfId="1" applyFill="1"/>
  </cellXfs>
  <cellStyles count="2">
    <cellStyle name="Heading 1" xfId="1" builtinId="16"/>
    <cellStyle name="Normal" xfId="0" builtinId="0"/>
  </cellStyles>
  <dxfs count="6">
    <dxf>
      <numFmt numFmtId="164" formatCode="_([$$-409]* #,##0_);_([$$-409]* \(#,##0\);_([$$-409]* &quot;-&quot;??_);_(@_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Saving and expense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bg1">
                  <a:lumMod val="95000"/>
                  <a:alpha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bg1">
                    <a:lumMod val="95000"/>
                    <a:alpha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F-425D-8BC5-7E092762634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1">
                    <a:lumMod val="95000"/>
                    <a:alpha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F-425D-8BC5-7E092762634F}"/>
              </c:ext>
            </c:extLst>
          </c:dPt>
          <c:cat>
            <c:strRef>
              <c:f>Sheet1!$A$20:$A$21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Sheet1!$B$20:$B$21</c:f>
              <c:numCache>
                <c:formatCode>0.00%</c:formatCode>
                <c:ptCount val="2"/>
                <c:pt idx="0">
                  <c:v>0.62253521126760558</c:v>
                </c:pt>
                <c:pt idx="1">
                  <c:v>0.37746478873239442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05D-A533-30690999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All 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All expenses Breakdown</a:t>
          </a:r>
        </a:p>
      </cx:txPr>
    </cx:title>
    <cx:plotArea>
      <cx:plotAreaRegion>
        <cx:series layoutId="funnel" uniqueId="{259929CF-BBA1-4CAA-9547-6BDD81DDFE08}">
          <cx:spPr>
            <a:solidFill>
              <a:srgbClr val="FFC00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_xlchart.v5.14</cx:f>
      </cx:strDim>
      <cx:numDim type="val">
        <cx:f>_xlchart.v5.15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9E22F17C-3DA4-46B4-AF8E-88A888ABDB55}">
          <cx:dataPt idx="0">
            <cx:spPr>
              <a:solidFill>
                <a:srgbClr val="E87331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E87331">
                  <a:lumMod val="60000"/>
                  <a:lumOff val="40000"/>
                </a:srgb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chemeClr val="accent6"/>
        </a:solidFill>
      </cx:spPr>
    </cx:fmtOvr>
    <cx:fmtOvr idx="1">
      <cx:spPr>
        <a:solidFill>
          <a:srgbClr val="FF0000"/>
        </a:solidFill>
      </cx:spPr>
    </cx:fmtOvr>
    <cx:fmtOvr idx="2">
      <cx:spPr>
        <a:solidFill>
          <a:schemeClr val="accent2">
            <a:lumMod val="60000"/>
            <a:lumOff val="40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06AD158-4656-4C8B-98F0-69D75BD5E555}" type="doc">
      <dgm:prSet loTypeId="urn:microsoft.com/office/officeart/2005/8/layout/pyramid3" loCatId="pyramid" qsTypeId="urn:microsoft.com/office/officeart/2005/8/quickstyle/simple1" qsCatId="simple" csTypeId="urn:microsoft.com/office/officeart/2005/8/colors/accent1_2" csCatId="accent1" phldr="1"/>
      <dgm:spPr/>
    </dgm:pt>
    <dgm:pt modelId="{301D88A6-7F76-4CAF-8377-0B2B5376D0CE}" type="pres">
      <dgm:prSet presAssocID="{206AD158-4656-4C8B-98F0-69D75BD5E555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AF9673B5-73D1-4302-8823-E8107CD2F4DC}" type="presOf" srcId="{206AD158-4656-4C8B-98F0-69D75BD5E555}" destId="{301D88A6-7F76-4CAF-8377-0B2B5376D0CE}" srcOrd="0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microsoft.com/office/2014/relationships/chartEx" Target="../charts/chartEx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2</xdr:row>
      <xdr:rowOff>28575</xdr:rowOff>
    </xdr:from>
    <xdr:to>
      <xdr:col>14</xdr:col>
      <xdr:colOff>320675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AF020-DEF5-7C17-681C-00DC2D0596E2}"/>
            </a:ext>
            <a:ext uri="{147F2762-F138-4A5C-976F-8EAC2B608ADB}">
              <a16:predDERef xmlns:a16="http://schemas.microsoft.com/office/drawing/2014/main" pred="{2ACF5009-F736-F2A1-C762-E99AFCCD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23</xdr:row>
      <xdr:rowOff>19050</xdr:rowOff>
    </xdr:from>
    <xdr:to>
      <xdr:col>12</xdr:col>
      <xdr:colOff>104775</xdr:colOff>
      <xdr:row>38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5547264-C0CF-9898-DD2D-9F96B6696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2</xdr:col>
      <xdr:colOff>136525</xdr:colOff>
      <xdr:row>2</xdr:row>
      <xdr:rowOff>44450</xdr:rowOff>
    </xdr:from>
    <xdr:to>
      <xdr:col>6</xdr:col>
      <xdr:colOff>517525</xdr:colOff>
      <xdr:row>17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0A4F695-E51E-98FC-8E27-D16F592233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8175" y="476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0</xdr:row>
      <xdr:rowOff>165100</xdr:rowOff>
    </xdr:from>
    <xdr:to>
      <xdr:col>9</xdr:col>
      <xdr:colOff>133350</xdr:colOff>
      <xdr:row>21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D82423-304A-4306-B0D5-002F3E6A4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150" y="165100"/>
              <a:ext cx="5308600" cy="382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D4AEC-5608-4C7A-BA39-AF8F27E62641}" name="Table1" displayName="Table1" ref="A3:B9" totalsRowShown="0" headerRowDxfId="5" headerRowBorderDxfId="4" tableBorderDxfId="3" totalsRowBorderDxfId="2">
  <autoFilter ref="A3:B9" xr:uid="{222D4AEC-5608-4C7A-BA39-AF8F27E62641}"/>
  <tableColumns count="2">
    <tableColumn id="1" xr3:uid="{F088DFAF-F8CF-4FFF-AE1D-A9775FDCD45D}" name="Income" dataDxfId="1"/>
    <tableColumn id="2" xr3:uid="{4634AAC7-BD93-4AC9-A9AD-729A2E630CAF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21" sqref="D21"/>
    </sheetView>
  </sheetViews>
  <sheetFormatPr defaultRowHeight="14.5" x14ac:dyDescent="0.35"/>
  <cols>
    <col min="1" max="1" width="12.81640625" bestFit="1" customWidth="1"/>
    <col min="2" max="2" width="12.54296875" bestFit="1" customWidth="1"/>
    <col min="4" max="4" width="33.81640625" bestFit="1" customWidth="1"/>
  </cols>
  <sheetData>
    <row r="1" spans="1:4" ht="19.5" x14ac:dyDescent="0.45">
      <c r="D1" s="14" t="s">
        <v>0</v>
      </c>
    </row>
    <row r="3" spans="1:4" x14ac:dyDescent="0.35">
      <c r="A3" s="9" t="s">
        <v>1</v>
      </c>
      <c r="B3" s="10" t="s">
        <v>2</v>
      </c>
    </row>
    <row r="4" spans="1:4" x14ac:dyDescent="0.35">
      <c r="A4" s="7" t="s">
        <v>3</v>
      </c>
      <c r="B4" s="8">
        <v>100000</v>
      </c>
    </row>
    <row r="5" spans="1:4" x14ac:dyDescent="0.35">
      <c r="A5" s="7" t="s">
        <v>4</v>
      </c>
      <c r="B5" s="8">
        <f>-15%*B4</f>
        <v>-15000</v>
      </c>
    </row>
    <row r="6" spans="1:4" x14ac:dyDescent="0.35">
      <c r="A6" s="7" t="s">
        <v>5</v>
      </c>
      <c r="B6" s="8">
        <f>-11%*B4</f>
        <v>-11000</v>
      </c>
    </row>
    <row r="7" spans="1:4" x14ac:dyDescent="0.35">
      <c r="A7" s="7" t="s">
        <v>6</v>
      </c>
      <c r="B7" s="8">
        <v>-8000</v>
      </c>
    </row>
    <row r="8" spans="1:4" x14ac:dyDescent="0.35">
      <c r="A8" s="7" t="s">
        <v>7</v>
      </c>
      <c r="B8" s="8">
        <f>5%*B4</f>
        <v>5000</v>
      </c>
    </row>
    <row r="9" spans="1:4" x14ac:dyDescent="0.35">
      <c r="A9" s="11" t="s">
        <v>8</v>
      </c>
      <c r="B9" s="12">
        <f>SUM(B4:B8)</f>
        <v>71000</v>
      </c>
    </row>
    <row r="11" spans="1:4" x14ac:dyDescent="0.35">
      <c r="A11" s="3" t="s">
        <v>9</v>
      </c>
      <c r="B11" s="4"/>
    </row>
    <row r="12" spans="1:4" x14ac:dyDescent="0.35">
      <c r="A12" s="3" t="s">
        <v>15</v>
      </c>
      <c r="B12" s="6">
        <f>SUM(B13:B17)</f>
        <v>26800</v>
      </c>
    </row>
    <row r="13" spans="1:4" x14ac:dyDescent="0.35">
      <c r="A13" s="4" t="s">
        <v>13</v>
      </c>
      <c r="B13" s="5">
        <f>200*52</f>
        <v>10400</v>
      </c>
    </row>
    <row r="14" spans="1:4" x14ac:dyDescent="0.35">
      <c r="A14" s="4" t="s">
        <v>11</v>
      </c>
      <c r="B14" s="5">
        <f>180*52</f>
        <v>9360</v>
      </c>
    </row>
    <row r="15" spans="1:4" x14ac:dyDescent="0.35">
      <c r="A15" s="4" t="s">
        <v>10</v>
      </c>
      <c r="B15" s="5">
        <f>60*52</f>
        <v>3120</v>
      </c>
    </row>
    <row r="16" spans="1:4" x14ac:dyDescent="0.35">
      <c r="A16" s="4" t="s">
        <v>14</v>
      </c>
      <c r="B16" s="5">
        <f>50*52</f>
        <v>2600</v>
      </c>
    </row>
    <row r="17" spans="1:2" x14ac:dyDescent="0.35">
      <c r="A17" s="4" t="s">
        <v>12</v>
      </c>
      <c r="B17" s="5">
        <f>110*12</f>
        <v>1320</v>
      </c>
    </row>
    <row r="19" spans="1:2" x14ac:dyDescent="0.35">
      <c r="A19" s="3" t="s">
        <v>16</v>
      </c>
      <c r="B19" s="6">
        <f>B9-B12</f>
        <v>44200</v>
      </c>
    </row>
    <row r="20" spans="1:2" x14ac:dyDescent="0.35">
      <c r="A20" s="3" t="s">
        <v>17</v>
      </c>
      <c r="B20" s="13">
        <f>B19/B9</f>
        <v>0.62253521126760558</v>
      </c>
    </row>
    <row r="21" spans="1:2" x14ac:dyDescent="0.35">
      <c r="A21" s="1" t="s">
        <v>18</v>
      </c>
      <c r="B21" s="2">
        <f>1-B20</f>
        <v>0.37746478873239442</v>
      </c>
    </row>
  </sheetData>
  <sortState xmlns:xlrd2="http://schemas.microsoft.com/office/spreadsheetml/2017/richdata2" ref="A12:B17">
    <sortCondition descending="1" ref="B12:B17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4AAD-277B-49BB-AB77-5766DCD22AAD}">
  <dimension ref="A1"/>
  <sheetViews>
    <sheetView showGridLines="0" workbookViewId="0">
      <selection activeCell="E25" sqref="E25:G2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Bimal Adhikari</cp:lastModifiedBy>
  <cp:revision/>
  <dcterms:created xsi:type="dcterms:W3CDTF">2025-06-10T09:57:39Z</dcterms:created>
  <dcterms:modified xsi:type="dcterms:W3CDTF">2025-06-11T05:49:18Z</dcterms:modified>
  <cp:category/>
  <cp:contentStatus/>
</cp:coreProperties>
</file>