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5iVduIF62TyCz6H2x4GYSmR3lItoDo1qoxPEtgu+0O0="/>
    </ext>
  </extLst>
</workbook>
</file>

<file path=xl/sharedStrings.xml><?xml version="1.0" encoding="utf-8"?>
<sst xmlns="http://schemas.openxmlformats.org/spreadsheetml/2006/main" count="204" uniqueCount="82">
  <si>
    <t>Vendor Name</t>
  </si>
  <si>
    <t>Region</t>
  </si>
  <si>
    <t>Category</t>
  </si>
  <si>
    <t>Sub-Category</t>
  </si>
  <si>
    <t>Capital Cost (OMR)</t>
  </si>
  <si>
    <t>Engg &amp; Design (OMR)</t>
  </si>
  <si>
    <t>Logistics (OMR)</t>
  </si>
  <si>
    <t>Installation / Onsite (OMR)</t>
  </si>
  <si>
    <t>Training</t>
  </si>
  <si>
    <t>Digital Integration</t>
  </si>
  <si>
    <t>Maintenance (5 yrs)</t>
  </si>
  <si>
    <t>Downtime Cost</t>
  </si>
  <si>
    <t>Energy Cost (5 yrs)</t>
  </si>
  <si>
    <t>Base Lifecycle Cost</t>
  </si>
  <si>
    <t>Profit margin</t>
  </si>
  <si>
    <t>Total Acquisition Cost</t>
  </si>
  <si>
    <t>O&amp;M (Lifecycle, OMR)</t>
  </si>
  <si>
    <t>Profit Margin (%)</t>
  </si>
  <si>
    <t>Total Cost of Ownership</t>
  </si>
  <si>
    <t>Lifecycle cost including margin</t>
  </si>
  <si>
    <t>Gulf International Pipe Industry (GIPI)</t>
  </si>
  <si>
    <t>Oman</t>
  </si>
  <si>
    <t>Tubulars &amp; Casings</t>
  </si>
  <si>
    <t>Casing (ERW, API 5CT)</t>
  </si>
  <si>
    <t>Changbao Oman Oil Pipe Co.</t>
  </si>
  <si>
    <t>Casing (Seamless)</t>
  </si>
  <si>
    <t>Bin Hashil Drilling Co LLC</t>
  </si>
  <si>
    <t>Water Well Pipe</t>
  </si>
  <si>
    <t>OMS Oilfield Services (OMSOS)</t>
  </si>
  <si>
    <t>Pup Joints</t>
  </si>
  <si>
    <t>Sumitomo Corp)</t>
  </si>
  <si>
    <t>Global (Japan)</t>
  </si>
  <si>
    <t>High-grade OCTG</t>
  </si>
  <si>
    <t xml:space="preserve">Tenaris </t>
  </si>
  <si>
    <t>Global</t>
  </si>
  <si>
    <t xml:space="preserve">JESCO </t>
  </si>
  <si>
    <t>Regional</t>
  </si>
  <si>
    <t xml:space="preserve">TUBOS Reunidos </t>
  </si>
  <si>
    <t>Casing (Drill Pipe)</t>
  </si>
  <si>
    <t xml:space="preserve">Al Ghaith Oilfield Supplies </t>
  </si>
  <si>
    <t>Tubulars, Accessories</t>
  </si>
  <si>
    <t xml:space="preserve">Vallourec </t>
  </si>
  <si>
    <t>Casing (Premium)</t>
  </si>
  <si>
    <t>IPS Supply Group</t>
  </si>
  <si>
    <t>Couplings</t>
  </si>
  <si>
    <t>Oman Drilling Systems (ODS)</t>
  </si>
  <si>
    <t>Drilling Equipment &amp; Tools</t>
  </si>
  <si>
    <t>Drill Bits, Mud Motors</t>
  </si>
  <si>
    <t>Rees Oil &amp; Gas Services LLC</t>
  </si>
  <si>
    <t>Drill Bits, Fluids</t>
  </si>
  <si>
    <t>Christensen Diamond Products</t>
  </si>
  <si>
    <t>Diamond Bits</t>
  </si>
  <si>
    <t>Al Kiyumi Oilfield Equip.</t>
  </si>
  <si>
    <t>Mud Pumps, Pipe</t>
  </si>
  <si>
    <t>United Engineering Services</t>
  </si>
  <si>
    <t>High-Pressure Pumps</t>
  </si>
  <si>
    <t>Cansco Well Control (Oman)</t>
  </si>
  <si>
    <t>BOPs, Well Control</t>
  </si>
  <si>
    <t>FOS Energy LLC</t>
  </si>
  <si>
    <t>MWD/LWD Tech</t>
  </si>
  <si>
    <t>Al Fajar Al Alamia Co SAOG</t>
  </si>
  <si>
    <t>Chemicals, Surface Eq.</t>
  </si>
  <si>
    <t>Tubulars, Water Tools</t>
  </si>
  <si>
    <t>Hamoud Al Rashdi &amp; Sons</t>
  </si>
  <si>
    <t>Accessories, Valves</t>
  </si>
  <si>
    <t>JAD Drilling Solutions (UAE)</t>
  </si>
  <si>
    <t>Drill Bits, Fishing Tools</t>
  </si>
  <si>
    <t>ALBARIQ Drilling Tech (UAE/KSA)</t>
  </si>
  <si>
    <t>Tricone Bits, Top Hammer</t>
  </si>
  <si>
    <t>Drill Tech International (UAE)</t>
  </si>
  <si>
    <t>RC Tools, DTH Hammers</t>
  </si>
  <si>
    <t>Baker Hughes</t>
  </si>
  <si>
    <t>Artificial Lift Systems + Installation</t>
  </si>
  <si>
    <t>ESP</t>
  </si>
  <si>
    <t>PCP</t>
  </si>
  <si>
    <t>Rod Pump</t>
  </si>
  <si>
    <t>Gas Lift</t>
  </si>
  <si>
    <t>Jet Pump</t>
  </si>
  <si>
    <t>Novomet</t>
  </si>
  <si>
    <t>PCM</t>
  </si>
  <si>
    <t>Weatherford</t>
  </si>
  <si>
    <t>JJ Tech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</si>
</sst>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[$OMR]\ * #,##0.00_ ;_ [$OMR]\ * \-#,##0.00_ ;_ [$OMR]\ * &quot;-&quot;??_ ;_ @_ "/>
    <numFmt numFmtId="165" formatCode="&quot; &quot;[$$-409]* #,##0.0&quot; &quot;;&quot; &quot;[$$-409]* &quot;-&quot;#,##0.0&quot; &quot;;&quot; &quot;[$$-409]* &quot;-&quot;??&quot; &quot;"/>
  </numFmts>
  <fonts count="5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i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right style="thin">
        <color rgb="FFAAAAAA"/>
      </right>
      <bottom style="thin">
        <color rgb="FFAAAAAA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1" numFmtId="49" xfId="0" applyAlignment="1" applyBorder="1" applyFill="1" applyFont="1" applyNumberFormat="1">
      <alignment shrinkToFit="0" vertical="bottom" wrapText="1"/>
    </xf>
    <xf borderId="1" fillId="0" fontId="2" numFmtId="49" xfId="0" applyAlignment="1" applyBorder="1" applyFont="1" applyNumberFormat="1">
      <alignment vertical="bottom"/>
    </xf>
    <xf borderId="0" fillId="0" fontId="3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horizontal="right" shrinkToFit="0" wrapText="1"/>
    </xf>
    <xf borderId="1" fillId="2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1" fillId="2" fontId="2" numFmtId="165" xfId="0" applyAlignment="1" applyBorder="1" applyFont="1" applyNumberFormat="1">
      <alignment horizontal="right" vertical="bottom"/>
    </xf>
    <xf borderId="2" fillId="2" fontId="2" numFmtId="165" xfId="0" applyAlignment="1" applyBorder="1" applyFont="1" applyNumberFormat="1">
      <alignment horizontal="right" vertical="bottom"/>
    </xf>
    <xf borderId="1" fillId="2" fontId="1" numFmtId="165" xfId="0" applyAlignment="1" applyBorder="1" applyFont="1" applyNumberFormat="1">
      <alignment horizontal="right" shrinkToFit="0" vertical="bottom" wrapText="1"/>
    </xf>
    <xf borderId="1" fillId="0" fontId="1" numFmtId="1" xfId="0" applyAlignment="1" applyBorder="1" applyFont="1" applyNumberFormat="1">
      <alignment horizontal="right" readingOrder="0" vertical="bottom"/>
    </xf>
    <xf borderId="0" fillId="0" fontId="4" numFmtId="0" xfId="0" applyAlignment="1" applyFont="1">
      <alignment readingOrder="0"/>
    </xf>
    <xf borderId="3" fillId="2" fontId="2" numFmtId="0" xfId="0" applyAlignment="1" applyBorder="1" applyFont="1">
      <alignment readingOrder="0" vertical="bottom"/>
    </xf>
    <xf borderId="3" fillId="2" fontId="2" numFmtId="165" xfId="0" applyAlignment="1" applyBorder="1" applyFont="1" applyNumberFormat="1">
      <alignment horizontal="right" vertical="bottom"/>
    </xf>
    <xf borderId="4" fillId="2" fontId="2" numFmtId="165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</row>
    <row r="2" ht="15.75" customHeight="1">
      <c r="A2" s="1" t="s">
        <v>20</v>
      </c>
      <c r="B2" s="1" t="s">
        <v>21</v>
      </c>
      <c r="C2" s="4" t="s">
        <v>22</v>
      </c>
      <c r="D2" s="1" t="s">
        <v>23</v>
      </c>
      <c r="E2" s="5">
        <v>48000.0</v>
      </c>
      <c r="F2" s="5">
        <v>5000.0</v>
      </c>
      <c r="G2" s="5">
        <v>4000.0</v>
      </c>
      <c r="H2" s="5">
        <v>2500.0</v>
      </c>
      <c r="O2" s="5">
        <f t="shared" ref="O2:O25" si="1">SUM(E2:H2)*(R2)</f>
        <v>11900</v>
      </c>
      <c r="P2" s="5">
        <f t="shared" ref="P2:P25" si="2">SUM(E2:H2)+O2</f>
        <v>71400</v>
      </c>
      <c r="Q2" s="5">
        <v>10000.0</v>
      </c>
      <c r="R2" s="6">
        <v>0.2</v>
      </c>
      <c r="S2" s="5">
        <f t="shared" ref="S2:S25" si="3">P2+Q2</f>
        <v>81400</v>
      </c>
    </row>
    <row r="3" ht="15.75" customHeight="1">
      <c r="A3" s="1" t="s">
        <v>24</v>
      </c>
      <c r="B3" s="1" t="s">
        <v>21</v>
      </c>
      <c r="C3" s="4" t="s">
        <v>22</v>
      </c>
      <c r="D3" s="1" t="s">
        <v>25</v>
      </c>
      <c r="E3" s="5">
        <v>52000.0</v>
      </c>
      <c r="F3" s="5">
        <v>6000.0</v>
      </c>
      <c r="G3" s="5">
        <v>4500.0</v>
      </c>
      <c r="H3" s="5">
        <v>3000.0</v>
      </c>
      <c r="O3" s="5">
        <f t="shared" si="1"/>
        <v>14410</v>
      </c>
      <c r="P3" s="5">
        <f t="shared" si="2"/>
        <v>79910</v>
      </c>
      <c r="Q3" s="5">
        <v>11000.0</v>
      </c>
      <c r="R3" s="6">
        <v>0.22</v>
      </c>
      <c r="S3" s="5">
        <f t="shared" si="3"/>
        <v>90910</v>
      </c>
    </row>
    <row r="4" ht="15.75" customHeight="1">
      <c r="A4" s="1" t="s">
        <v>26</v>
      </c>
      <c r="B4" s="1" t="s">
        <v>21</v>
      </c>
      <c r="C4" s="4" t="s">
        <v>22</v>
      </c>
      <c r="D4" s="1" t="s">
        <v>27</v>
      </c>
      <c r="E4" s="5">
        <v>18000.0</v>
      </c>
      <c r="F4" s="5">
        <v>1500.0</v>
      </c>
      <c r="G4" s="5">
        <v>2500.0</v>
      </c>
      <c r="H4" s="5">
        <v>1000.0</v>
      </c>
      <c r="O4" s="5">
        <f t="shared" si="1"/>
        <v>3220</v>
      </c>
      <c r="P4" s="5">
        <f t="shared" si="2"/>
        <v>26220</v>
      </c>
      <c r="Q4" s="5">
        <v>4000.0</v>
      </c>
      <c r="R4" s="6">
        <v>0.14</v>
      </c>
      <c r="S4" s="5">
        <f t="shared" si="3"/>
        <v>30220</v>
      </c>
    </row>
    <row r="5" ht="15.75" customHeight="1">
      <c r="A5" s="1" t="s">
        <v>28</v>
      </c>
      <c r="B5" s="1" t="s">
        <v>21</v>
      </c>
      <c r="C5" s="4" t="s">
        <v>22</v>
      </c>
      <c r="D5" s="1" t="s">
        <v>29</v>
      </c>
      <c r="E5" s="5">
        <v>25000.0</v>
      </c>
      <c r="F5" s="5">
        <v>3000.0</v>
      </c>
      <c r="G5" s="5">
        <v>3500.0</v>
      </c>
      <c r="H5" s="5">
        <v>2000.0</v>
      </c>
      <c r="O5" s="5">
        <f t="shared" si="1"/>
        <v>6030</v>
      </c>
      <c r="P5" s="5">
        <f t="shared" si="2"/>
        <v>39530</v>
      </c>
      <c r="Q5" s="5">
        <v>7000.0</v>
      </c>
      <c r="R5" s="6">
        <v>0.18</v>
      </c>
      <c r="S5" s="5">
        <f t="shared" si="3"/>
        <v>46530</v>
      </c>
    </row>
    <row r="6" ht="15.75" customHeight="1">
      <c r="A6" s="1" t="s">
        <v>30</v>
      </c>
      <c r="B6" s="1" t="s">
        <v>31</v>
      </c>
      <c r="C6" s="4" t="s">
        <v>22</v>
      </c>
      <c r="D6" s="1" t="s">
        <v>32</v>
      </c>
      <c r="E6" s="5">
        <v>65000.0</v>
      </c>
      <c r="F6" s="5">
        <v>7000.0</v>
      </c>
      <c r="G6" s="5">
        <v>6000.0</v>
      </c>
      <c r="H6" s="5">
        <v>3500.0</v>
      </c>
      <c r="O6" s="5">
        <f t="shared" si="1"/>
        <v>20375</v>
      </c>
      <c r="P6" s="5">
        <f t="shared" si="2"/>
        <v>101875</v>
      </c>
      <c r="Q6" s="5">
        <v>13000.0</v>
      </c>
      <c r="R6" s="6">
        <v>0.25</v>
      </c>
      <c r="S6" s="5">
        <f t="shared" si="3"/>
        <v>114875</v>
      </c>
    </row>
    <row r="7" ht="15.75" customHeight="1">
      <c r="A7" s="1" t="s">
        <v>33</v>
      </c>
      <c r="B7" s="1" t="s">
        <v>34</v>
      </c>
      <c r="C7" s="4" t="s">
        <v>22</v>
      </c>
      <c r="D7" s="1" t="s">
        <v>25</v>
      </c>
      <c r="E7" s="5">
        <v>70000.0</v>
      </c>
      <c r="F7" s="5">
        <v>8000.0</v>
      </c>
      <c r="G7" s="5">
        <v>5500.0</v>
      </c>
      <c r="H7" s="5">
        <v>4000.0</v>
      </c>
      <c r="O7" s="5">
        <f t="shared" si="1"/>
        <v>24500</v>
      </c>
      <c r="P7" s="5">
        <f t="shared" si="2"/>
        <v>112000</v>
      </c>
      <c r="Q7" s="5">
        <v>14000.0</v>
      </c>
      <c r="R7" s="6">
        <v>0.28</v>
      </c>
      <c r="S7" s="5">
        <f t="shared" si="3"/>
        <v>126000</v>
      </c>
    </row>
    <row r="8" ht="15.75" customHeight="1">
      <c r="A8" s="1" t="s">
        <v>35</v>
      </c>
      <c r="B8" s="1" t="s">
        <v>36</v>
      </c>
      <c r="C8" s="4" t="s">
        <v>22</v>
      </c>
      <c r="D8" s="1" t="s">
        <v>25</v>
      </c>
      <c r="E8" s="5">
        <v>58000.0</v>
      </c>
      <c r="F8" s="5">
        <v>6000.0</v>
      </c>
      <c r="G8" s="5">
        <v>5000.0</v>
      </c>
      <c r="H8" s="5">
        <v>3000.0</v>
      </c>
      <c r="O8" s="5">
        <f t="shared" si="1"/>
        <v>17280</v>
      </c>
      <c r="P8" s="5">
        <f t="shared" si="2"/>
        <v>89280</v>
      </c>
      <c r="Q8" s="5">
        <v>12000.0</v>
      </c>
      <c r="R8" s="6">
        <v>0.24</v>
      </c>
      <c r="S8" s="5">
        <f t="shared" si="3"/>
        <v>101280</v>
      </c>
    </row>
    <row r="9" ht="15.75" customHeight="1">
      <c r="A9" s="1" t="s">
        <v>37</v>
      </c>
      <c r="B9" s="1" t="s">
        <v>34</v>
      </c>
      <c r="C9" s="4" t="s">
        <v>22</v>
      </c>
      <c r="D9" s="1" t="s">
        <v>38</v>
      </c>
      <c r="E9" s="5">
        <v>62000.0</v>
      </c>
      <c r="F9" s="5">
        <v>6500.0</v>
      </c>
      <c r="G9" s="5">
        <v>5200.0</v>
      </c>
      <c r="H9" s="5">
        <v>3200.0</v>
      </c>
      <c r="O9" s="5">
        <f t="shared" si="1"/>
        <v>19994</v>
      </c>
      <c r="P9" s="5">
        <f t="shared" si="2"/>
        <v>96894</v>
      </c>
      <c r="Q9" s="5">
        <v>12500.0</v>
      </c>
      <c r="R9" s="6">
        <v>0.26</v>
      </c>
      <c r="S9" s="5">
        <f t="shared" si="3"/>
        <v>109394</v>
      </c>
    </row>
    <row r="10" ht="15.75" customHeight="1">
      <c r="A10" s="1" t="s">
        <v>39</v>
      </c>
      <c r="B10" s="1" t="s">
        <v>36</v>
      </c>
      <c r="C10" s="4" t="s">
        <v>22</v>
      </c>
      <c r="D10" s="1" t="s">
        <v>40</v>
      </c>
      <c r="E10" s="5">
        <v>40000.0</v>
      </c>
      <c r="F10" s="5">
        <v>4000.0</v>
      </c>
      <c r="G10" s="5">
        <v>3500.0</v>
      </c>
      <c r="H10" s="5">
        <v>2000.0</v>
      </c>
      <c r="O10" s="5">
        <f t="shared" si="1"/>
        <v>8910</v>
      </c>
      <c r="P10" s="5">
        <f t="shared" si="2"/>
        <v>58410</v>
      </c>
      <c r="Q10" s="5">
        <v>9000.0</v>
      </c>
      <c r="R10" s="6">
        <v>0.18</v>
      </c>
      <c r="S10" s="5">
        <f t="shared" si="3"/>
        <v>67410</v>
      </c>
    </row>
    <row r="11" ht="15.75" customHeight="1">
      <c r="A11" s="1" t="s">
        <v>41</v>
      </c>
      <c r="B11" s="1" t="s">
        <v>34</v>
      </c>
      <c r="C11" s="4" t="s">
        <v>22</v>
      </c>
      <c r="D11" s="1" t="s">
        <v>42</v>
      </c>
      <c r="E11" s="5">
        <v>75000.0</v>
      </c>
      <c r="F11" s="5">
        <v>8500.0</v>
      </c>
      <c r="G11" s="5">
        <v>6000.0</v>
      </c>
      <c r="H11" s="5">
        <v>4500.0</v>
      </c>
      <c r="O11" s="5">
        <f t="shared" si="1"/>
        <v>28200</v>
      </c>
      <c r="P11" s="5">
        <f t="shared" si="2"/>
        <v>122200</v>
      </c>
      <c r="Q11" s="5">
        <v>15000.0</v>
      </c>
      <c r="R11" s="6">
        <v>0.3</v>
      </c>
      <c r="S11" s="5">
        <f t="shared" si="3"/>
        <v>137200</v>
      </c>
    </row>
    <row r="12" ht="15.75" customHeight="1">
      <c r="A12" s="1" t="s">
        <v>43</v>
      </c>
      <c r="B12" s="1" t="s">
        <v>34</v>
      </c>
      <c r="C12" s="4" t="s">
        <v>22</v>
      </c>
      <c r="D12" s="1" t="s">
        <v>44</v>
      </c>
      <c r="E12" s="5">
        <v>68000.0</v>
      </c>
      <c r="F12" s="5">
        <v>7000.0</v>
      </c>
      <c r="G12" s="5">
        <v>5000.0</v>
      </c>
      <c r="H12" s="5">
        <v>3500.0</v>
      </c>
      <c r="O12" s="5">
        <f t="shared" si="1"/>
        <v>19205</v>
      </c>
      <c r="P12" s="5">
        <f t="shared" si="2"/>
        <v>102705</v>
      </c>
      <c r="Q12" s="5">
        <v>12000.0</v>
      </c>
      <c r="R12" s="6">
        <v>0.23</v>
      </c>
      <c r="S12" s="5">
        <f t="shared" si="3"/>
        <v>114705</v>
      </c>
    </row>
    <row r="13" ht="15.75" customHeight="1">
      <c r="A13" s="1" t="s">
        <v>45</v>
      </c>
      <c r="B13" s="1" t="s">
        <v>21</v>
      </c>
      <c r="C13" s="4" t="s">
        <v>46</v>
      </c>
      <c r="D13" s="1" t="s">
        <v>47</v>
      </c>
      <c r="E13" s="5">
        <v>25000.0</v>
      </c>
      <c r="F13" s="5">
        <v>3000.0</v>
      </c>
      <c r="G13" s="5">
        <v>2500.0</v>
      </c>
      <c r="H13" s="5">
        <v>1500.0</v>
      </c>
      <c r="O13" s="5">
        <f t="shared" si="1"/>
        <v>5760</v>
      </c>
      <c r="P13" s="5">
        <f t="shared" si="2"/>
        <v>37760</v>
      </c>
      <c r="Q13" s="5">
        <v>8000.0</v>
      </c>
      <c r="R13" s="5">
        <v>0.18</v>
      </c>
      <c r="S13" s="5">
        <f t="shared" si="3"/>
        <v>45760</v>
      </c>
    </row>
    <row r="14" ht="15.75" customHeight="1">
      <c r="A14" s="1" t="s">
        <v>48</v>
      </c>
      <c r="B14" s="1" t="s">
        <v>21</v>
      </c>
      <c r="C14" s="4" t="s">
        <v>46</v>
      </c>
      <c r="D14" s="1" t="s">
        <v>49</v>
      </c>
      <c r="E14" s="5">
        <v>22000.0</v>
      </c>
      <c r="F14" s="5">
        <v>2000.0</v>
      </c>
      <c r="G14" s="5">
        <v>3000.0</v>
      </c>
      <c r="H14" s="5">
        <v>1000.0</v>
      </c>
      <c r="O14" s="5">
        <f t="shared" si="1"/>
        <v>4200</v>
      </c>
      <c r="P14" s="5">
        <f t="shared" si="2"/>
        <v>32200</v>
      </c>
      <c r="Q14" s="5">
        <v>6500.0</v>
      </c>
      <c r="R14" s="5">
        <v>0.15</v>
      </c>
      <c r="S14" s="5">
        <f t="shared" si="3"/>
        <v>38700</v>
      </c>
    </row>
    <row r="15" ht="15.75" customHeight="1">
      <c r="A15" s="1" t="s">
        <v>50</v>
      </c>
      <c r="B15" s="1" t="s">
        <v>21</v>
      </c>
      <c r="C15" s="4" t="s">
        <v>46</v>
      </c>
      <c r="D15" s="1" t="s">
        <v>51</v>
      </c>
      <c r="E15" s="5">
        <v>30000.0</v>
      </c>
      <c r="F15" s="5">
        <v>4000.0</v>
      </c>
      <c r="G15" s="5">
        <v>2000.0</v>
      </c>
      <c r="H15" s="5">
        <v>1200.0</v>
      </c>
      <c r="O15" s="5">
        <f t="shared" si="1"/>
        <v>7440</v>
      </c>
      <c r="P15" s="5">
        <f t="shared" si="2"/>
        <v>44640</v>
      </c>
      <c r="Q15" s="5">
        <v>7000.0</v>
      </c>
      <c r="R15" s="5">
        <v>0.2</v>
      </c>
      <c r="S15" s="5">
        <f t="shared" si="3"/>
        <v>51640</v>
      </c>
    </row>
    <row r="16" ht="15.75" customHeight="1">
      <c r="A16" s="1" t="s">
        <v>52</v>
      </c>
      <c r="B16" s="1" t="s">
        <v>21</v>
      </c>
      <c r="C16" s="4" t="s">
        <v>46</v>
      </c>
      <c r="D16" s="1" t="s">
        <v>53</v>
      </c>
      <c r="E16" s="5">
        <v>40000.0</v>
      </c>
      <c r="F16" s="5">
        <v>5000.0</v>
      </c>
      <c r="G16" s="5">
        <v>4000.0</v>
      </c>
      <c r="H16" s="5">
        <v>2000.0</v>
      </c>
      <c r="O16" s="5">
        <f t="shared" si="1"/>
        <v>11220</v>
      </c>
      <c r="P16" s="5">
        <f t="shared" si="2"/>
        <v>62220</v>
      </c>
      <c r="Q16" s="5">
        <v>10000.0</v>
      </c>
      <c r="R16" s="5">
        <v>0.22</v>
      </c>
      <c r="S16" s="5">
        <f t="shared" si="3"/>
        <v>72220</v>
      </c>
    </row>
    <row r="17" ht="15.75" customHeight="1">
      <c r="A17" s="7" t="s">
        <v>54</v>
      </c>
      <c r="B17" s="1" t="s">
        <v>21</v>
      </c>
      <c r="C17" s="4" t="s">
        <v>46</v>
      </c>
      <c r="D17" s="7" t="s">
        <v>55</v>
      </c>
      <c r="E17" s="8">
        <v>50000.0</v>
      </c>
      <c r="F17" s="8">
        <v>6000.0</v>
      </c>
      <c r="G17" s="8">
        <v>3500.0</v>
      </c>
      <c r="H17" s="8">
        <v>2500.0</v>
      </c>
      <c r="O17" s="5">
        <f t="shared" si="1"/>
        <v>15500</v>
      </c>
      <c r="P17" s="5">
        <f t="shared" si="2"/>
        <v>77500</v>
      </c>
      <c r="Q17" s="8">
        <v>12000.0</v>
      </c>
      <c r="R17" s="8">
        <v>0.25</v>
      </c>
      <c r="S17" s="5">
        <f t="shared" si="3"/>
        <v>89500</v>
      </c>
    </row>
    <row r="18" ht="15.75" customHeight="1">
      <c r="A18" s="7" t="s">
        <v>56</v>
      </c>
      <c r="B18" s="1" t="s">
        <v>21</v>
      </c>
      <c r="C18" s="4" t="s">
        <v>46</v>
      </c>
      <c r="D18" s="7" t="s">
        <v>57</v>
      </c>
      <c r="E18" s="8">
        <v>60000.0</v>
      </c>
      <c r="F18" s="8">
        <v>7000.0</v>
      </c>
      <c r="G18" s="8">
        <v>5000.0</v>
      </c>
      <c r="H18" s="8">
        <v>3000.0</v>
      </c>
      <c r="O18" s="5">
        <f t="shared" si="1"/>
        <v>15000</v>
      </c>
      <c r="P18" s="5">
        <f t="shared" si="2"/>
        <v>90000</v>
      </c>
      <c r="Q18" s="8">
        <v>15000.0</v>
      </c>
      <c r="R18" s="8">
        <v>0.2</v>
      </c>
      <c r="S18" s="5">
        <f t="shared" si="3"/>
        <v>105000</v>
      </c>
    </row>
    <row r="19" ht="15.75" customHeight="1">
      <c r="A19" s="7" t="s">
        <v>58</v>
      </c>
      <c r="B19" s="1" t="s">
        <v>21</v>
      </c>
      <c r="C19" s="4" t="s">
        <v>46</v>
      </c>
      <c r="D19" s="7" t="s">
        <v>59</v>
      </c>
      <c r="E19" s="8">
        <v>35000.0</v>
      </c>
      <c r="F19" s="8">
        <v>8000.0</v>
      </c>
      <c r="G19" s="8">
        <v>2000.0</v>
      </c>
      <c r="H19" s="8">
        <v>2000.0</v>
      </c>
      <c r="O19" s="5">
        <f t="shared" si="1"/>
        <v>14100</v>
      </c>
      <c r="P19" s="5">
        <f t="shared" si="2"/>
        <v>61100</v>
      </c>
      <c r="Q19" s="8">
        <v>9000.0</v>
      </c>
      <c r="R19" s="8">
        <v>0.3</v>
      </c>
      <c r="S19" s="5">
        <f t="shared" si="3"/>
        <v>70100</v>
      </c>
    </row>
    <row r="20" ht="15.75" customHeight="1">
      <c r="A20" s="7" t="s">
        <v>60</v>
      </c>
      <c r="B20" s="1" t="s">
        <v>21</v>
      </c>
      <c r="C20" s="4" t="s">
        <v>46</v>
      </c>
      <c r="D20" s="7" t="s">
        <v>61</v>
      </c>
      <c r="E20" s="8">
        <v>20000.0</v>
      </c>
      <c r="F20" s="8">
        <v>2500.0</v>
      </c>
      <c r="G20" s="8">
        <v>3000.0</v>
      </c>
      <c r="H20" s="8">
        <v>1000.0</v>
      </c>
      <c r="O20" s="5">
        <f t="shared" si="1"/>
        <v>4505</v>
      </c>
      <c r="P20" s="5">
        <f t="shared" si="2"/>
        <v>31005</v>
      </c>
      <c r="Q20" s="8">
        <v>5500.0</v>
      </c>
      <c r="R20" s="8">
        <v>0.17</v>
      </c>
      <c r="S20" s="5">
        <f t="shared" si="3"/>
        <v>36505</v>
      </c>
    </row>
    <row r="21" ht="15.75" customHeight="1">
      <c r="A21" s="7" t="s">
        <v>26</v>
      </c>
      <c r="B21" s="1" t="s">
        <v>21</v>
      </c>
      <c r="C21" s="4" t="s">
        <v>46</v>
      </c>
      <c r="D21" s="7" t="s">
        <v>62</v>
      </c>
      <c r="E21" s="8">
        <v>18000.0</v>
      </c>
      <c r="F21" s="8">
        <v>1500.0</v>
      </c>
      <c r="G21" s="8">
        <v>2500.0</v>
      </c>
      <c r="H21" s="8">
        <v>1000.0</v>
      </c>
      <c r="O21" s="5">
        <f t="shared" si="1"/>
        <v>3220</v>
      </c>
      <c r="P21" s="5">
        <f t="shared" si="2"/>
        <v>26220</v>
      </c>
      <c r="Q21" s="8">
        <v>4000.0</v>
      </c>
      <c r="R21" s="8">
        <v>0.14</v>
      </c>
      <c r="S21" s="5">
        <f t="shared" si="3"/>
        <v>30220</v>
      </c>
    </row>
    <row r="22" ht="15.75" customHeight="1">
      <c r="A22" s="7" t="s">
        <v>63</v>
      </c>
      <c r="B22" s="1" t="s">
        <v>21</v>
      </c>
      <c r="C22" s="4" t="s">
        <v>46</v>
      </c>
      <c r="D22" s="7" t="s">
        <v>64</v>
      </c>
      <c r="E22" s="8">
        <v>15000.0</v>
      </c>
      <c r="F22" s="8">
        <v>1000.0</v>
      </c>
      <c r="G22" s="8">
        <v>2000.0</v>
      </c>
      <c r="H22" s="8">
        <v>800.0</v>
      </c>
      <c r="O22" s="5">
        <f t="shared" si="1"/>
        <v>2256</v>
      </c>
      <c r="P22" s="5">
        <f t="shared" si="2"/>
        <v>21056</v>
      </c>
      <c r="Q22" s="8">
        <v>3500.0</v>
      </c>
      <c r="R22" s="8">
        <v>0.12</v>
      </c>
      <c r="S22" s="5">
        <f t="shared" si="3"/>
        <v>24556</v>
      </c>
    </row>
    <row r="23" ht="15.75" customHeight="1">
      <c r="A23" s="1" t="s">
        <v>65</v>
      </c>
      <c r="B23" s="1" t="s">
        <v>21</v>
      </c>
      <c r="C23" s="4" t="s">
        <v>46</v>
      </c>
      <c r="D23" s="1" t="s">
        <v>66</v>
      </c>
      <c r="E23" s="5">
        <v>28000.0</v>
      </c>
      <c r="F23" s="5">
        <v>3500.0</v>
      </c>
      <c r="G23" s="5">
        <v>3000.0</v>
      </c>
      <c r="H23" s="5">
        <v>1500.0</v>
      </c>
      <c r="O23" s="5">
        <f t="shared" si="1"/>
        <v>7200</v>
      </c>
      <c r="P23" s="5">
        <f t="shared" si="2"/>
        <v>43200</v>
      </c>
      <c r="Q23" s="5">
        <v>7500.0</v>
      </c>
      <c r="R23" s="5">
        <v>0.2</v>
      </c>
      <c r="S23" s="5">
        <f t="shared" si="3"/>
        <v>50700</v>
      </c>
    </row>
    <row r="24" ht="15.75" customHeight="1">
      <c r="A24" s="1" t="s">
        <v>67</v>
      </c>
      <c r="B24" s="1" t="s">
        <v>21</v>
      </c>
      <c r="C24" s="4" t="s">
        <v>46</v>
      </c>
      <c r="D24" s="1" t="s">
        <v>68</v>
      </c>
      <c r="E24" s="5">
        <v>32000.0</v>
      </c>
      <c r="F24" s="5">
        <v>4000.0</v>
      </c>
      <c r="G24" s="5">
        <v>3500.0</v>
      </c>
      <c r="H24" s="5">
        <v>2000.0</v>
      </c>
      <c r="O24" s="5">
        <f t="shared" si="1"/>
        <v>9130</v>
      </c>
      <c r="P24" s="5">
        <f t="shared" si="2"/>
        <v>50630</v>
      </c>
      <c r="Q24" s="5">
        <v>8000.0</v>
      </c>
      <c r="R24" s="5">
        <v>0.22</v>
      </c>
      <c r="S24" s="5">
        <f t="shared" si="3"/>
        <v>58630</v>
      </c>
    </row>
    <row r="25" ht="15.75" customHeight="1">
      <c r="A25" s="1" t="s">
        <v>69</v>
      </c>
      <c r="B25" s="1" t="s">
        <v>21</v>
      </c>
      <c r="C25" s="4" t="s">
        <v>46</v>
      </c>
      <c r="D25" s="1" t="s">
        <v>70</v>
      </c>
      <c r="E25" s="5">
        <v>36000.0</v>
      </c>
      <c r="F25" s="5">
        <v>5000.0</v>
      </c>
      <c r="G25" s="5">
        <v>4000.0</v>
      </c>
      <c r="H25" s="5">
        <v>2500.0</v>
      </c>
      <c r="O25" s="5">
        <f t="shared" si="1"/>
        <v>11875</v>
      </c>
      <c r="P25" s="5">
        <f t="shared" si="2"/>
        <v>59375</v>
      </c>
      <c r="Q25" s="5">
        <v>9500.0</v>
      </c>
      <c r="R25" s="5">
        <v>0.25</v>
      </c>
      <c r="S25" s="5">
        <f t="shared" si="3"/>
        <v>68875</v>
      </c>
    </row>
    <row r="26" ht="15.75" customHeight="1">
      <c r="A26" s="9" t="s">
        <v>71</v>
      </c>
      <c r="B26" s="1" t="s">
        <v>34</v>
      </c>
      <c r="C26" s="10" t="s">
        <v>72</v>
      </c>
      <c r="D26" s="9" t="s">
        <v>73</v>
      </c>
      <c r="E26" s="11">
        <v>78000.0</v>
      </c>
      <c r="F26" s="12">
        <v>12000.0</v>
      </c>
      <c r="G26" s="12">
        <v>2500.0</v>
      </c>
      <c r="H26" s="13">
        <v>14000.0</v>
      </c>
      <c r="I26" s="13">
        <v>3500.0</v>
      </c>
      <c r="J26" s="13">
        <v>9000.0</v>
      </c>
      <c r="K26" s="13">
        <v>35000.0</v>
      </c>
      <c r="L26" s="13">
        <v>18000.0</v>
      </c>
      <c r="M26" s="13">
        <v>42000.0</v>
      </c>
      <c r="N26" s="13">
        <v>214000.0</v>
      </c>
      <c r="O26" s="14">
        <v>25680.0</v>
      </c>
      <c r="T26" s="15">
        <v>239680.0</v>
      </c>
    </row>
    <row r="27" ht="15.75" customHeight="1">
      <c r="A27" s="16" t="s">
        <v>71</v>
      </c>
      <c r="B27" s="1" t="s">
        <v>34</v>
      </c>
      <c r="C27" s="10" t="s">
        <v>72</v>
      </c>
      <c r="D27" s="16" t="s">
        <v>74</v>
      </c>
      <c r="E27" s="17">
        <v>0.0</v>
      </c>
      <c r="F27" s="18">
        <v>0.0</v>
      </c>
      <c r="G27" s="18">
        <v>0.0</v>
      </c>
      <c r="H27" s="13">
        <v>0.0</v>
      </c>
      <c r="I27" s="13">
        <v>0.0</v>
      </c>
      <c r="J27" s="13">
        <v>0.0</v>
      </c>
      <c r="K27" s="13">
        <v>0.0</v>
      </c>
      <c r="L27" s="13">
        <v>0.0</v>
      </c>
      <c r="M27" s="13">
        <v>0.0</v>
      </c>
      <c r="N27" s="13">
        <v>0.0</v>
      </c>
      <c r="O27" s="14">
        <v>0.0</v>
      </c>
      <c r="T27" s="15">
        <v>0.0</v>
      </c>
    </row>
    <row r="28" ht="15.75" customHeight="1">
      <c r="A28" s="16" t="s">
        <v>71</v>
      </c>
      <c r="B28" s="1" t="s">
        <v>34</v>
      </c>
      <c r="C28" s="10" t="s">
        <v>72</v>
      </c>
      <c r="D28" s="16" t="s">
        <v>75</v>
      </c>
      <c r="E28" s="17">
        <v>0.0</v>
      </c>
      <c r="F28" s="18">
        <v>0.0</v>
      </c>
      <c r="G28" s="18">
        <v>0.0</v>
      </c>
      <c r="H28" s="13">
        <v>0.0</v>
      </c>
      <c r="I28" s="13">
        <v>0.0</v>
      </c>
      <c r="J28" s="13">
        <v>0.0</v>
      </c>
      <c r="K28" s="13">
        <v>0.0</v>
      </c>
      <c r="L28" s="13">
        <v>0.0</v>
      </c>
      <c r="M28" s="13">
        <v>0.0</v>
      </c>
      <c r="N28" s="13">
        <v>0.0</v>
      </c>
      <c r="O28" s="14">
        <v>0.0</v>
      </c>
      <c r="T28" s="15">
        <v>0.0</v>
      </c>
    </row>
    <row r="29" ht="15.75" customHeight="1">
      <c r="A29" s="16" t="s">
        <v>71</v>
      </c>
      <c r="B29" s="1" t="s">
        <v>34</v>
      </c>
      <c r="C29" s="10" t="s">
        <v>72</v>
      </c>
      <c r="D29" s="16" t="s">
        <v>76</v>
      </c>
      <c r="E29" s="17">
        <v>43000.0</v>
      </c>
      <c r="F29" s="18">
        <v>8000.0</v>
      </c>
      <c r="G29" s="18">
        <v>2200.0</v>
      </c>
      <c r="H29" s="13">
        <v>11000.0</v>
      </c>
      <c r="I29" s="13">
        <v>3000.0</v>
      </c>
      <c r="J29" s="13">
        <v>7500.0</v>
      </c>
      <c r="K29" s="13">
        <v>28000.0</v>
      </c>
      <c r="L29" s="13">
        <v>12000.0</v>
      </c>
      <c r="M29" s="13">
        <v>24000.0</v>
      </c>
      <c r="N29" s="13">
        <v>138700.0</v>
      </c>
      <c r="O29" s="14">
        <v>13870.0</v>
      </c>
      <c r="T29" s="15">
        <v>152570.0</v>
      </c>
    </row>
    <row r="30" ht="15.75" customHeight="1">
      <c r="A30" s="16" t="s">
        <v>71</v>
      </c>
      <c r="B30" s="1" t="s">
        <v>34</v>
      </c>
      <c r="C30" s="10" t="s">
        <v>72</v>
      </c>
      <c r="D30" s="16" t="s">
        <v>77</v>
      </c>
      <c r="E30" s="17">
        <v>0.0</v>
      </c>
      <c r="F30" s="18">
        <v>0.0</v>
      </c>
      <c r="G30" s="18">
        <v>0.0</v>
      </c>
      <c r="H30" s="13">
        <v>0.0</v>
      </c>
      <c r="I30" s="13">
        <v>0.0</v>
      </c>
      <c r="J30" s="13">
        <v>0.0</v>
      </c>
      <c r="K30" s="13">
        <v>0.0</v>
      </c>
      <c r="L30" s="13">
        <v>0.0</v>
      </c>
      <c r="M30" s="13">
        <v>0.0</v>
      </c>
      <c r="N30" s="13">
        <v>0.0</v>
      </c>
      <c r="O30" s="14">
        <v>0.0</v>
      </c>
      <c r="T30" s="15">
        <v>0.0</v>
      </c>
    </row>
    <row r="31" ht="15.75" customHeight="1">
      <c r="A31" s="16" t="s">
        <v>78</v>
      </c>
      <c r="B31" s="1" t="s">
        <v>34</v>
      </c>
      <c r="C31" s="10" t="s">
        <v>72</v>
      </c>
      <c r="D31" s="16" t="s">
        <v>73</v>
      </c>
      <c r="E31" s="17">
        <v>75000.0</v>
      </c>
      <c r="F31" s="18">
        <v>10500.0</v>
      </c>
      <c r="G31" s="18">
        <v>6000.0</v>
      </c>
      <c r="H31" s="13">
        <v>13000.0</v>
      </c>
      <c r="I31" s="13">
        <v>3000.0</v>
      </c>
      <c r="J31" s="13">
        <v>8500.0</v>
      </c>
      <c r="K31" s="13">
        <v>33000.0</v>
      </c>
      <c r="L31" s="13">
        <v>17000.0</v>
      </c>
      <c r="M31" s="13">
        <v>40000.0</v>
      </c>
      <c r="N31" s="13">
        <v>186000.0</v>
      </c>
      <c r="O31" s="14">
        <v>20460.0</v>
      </c>
      <c r="T31" s="15">
        <v>206460.0</v>
      </c>
    </row>
    <row r="32" ht="15.75" customHeight="1">
      <c r="A32" s="16" t="s">
        <v>78</v>
      </c>
      <c r="B32" s="1" t="s">
        <v>34</v>
      </c>
      <c r="C32" s="10" t="s">
        <v>72</v>
      </c>
      <c r="D32" s="16" t="s">
        <v>74</v>
      </c>
      <c r="E32" s="17">
        <v>0.0</v>
      </c>
      <c r="F32" s="18">
        <v>0.0</v>
      </c>
      <c r="G32" s="18">
        <v>0.0</v>
      </c>
      <c r="H32" s="13">
        <v>0.0</v>
      </c>
      <c r="I32" s="13">
        <v>0.0</v>
      </c>
      <c r="J32" s="13">
        <v>0.0</v>
      </c>
      <c r="K32" s="13">
        <v>0.0</v>
      </c>
      <c r="L32" s="13">
        <v>0.0</v>
      </c>
      <c r="M32" s="13">
        <v>0.0</v>
      </c>
      <c r="N32" s="13">
        <v>0.0</v>
      </c>
      <c r="O32" s="14">
        <v>0.0</v>
      </c>
      <c r="T32" s="15">
        <v>0.0</v>
      </c>
    </row>
    <row r="33" ht="15.75" customHeight="1">
      <c r="A33" s="16" t="s">
        <v>78</v>
      </c>
      <c r="B33" s="1" t="s">
        <v>34</v>
      </c>
      <c r="C33" s="10" t="s">
        <v>72</v>
      </c>
      <c r="D33" s="16" t="s">
        <v>75</v>
      </c>
      <c r="E33" s="17">
        <v>0.0</v>
      </c>
      <c r="F33" s="18">
        <v>0.0</v>
      </c>
      <c r="G33" s="18">
        <v>0.0</v>
      </c>
      <c r="H33" s="13">
        <v>0.0</v>
      </c>
      <c r="I33" s="13">
        <v>0.0</v>
      </c>
      <c r="J33" s="13">
        <v>0.0</v>
      </c>
      <c r="K33" s="13">
        <v>0.0</v>
      </c>
      <c r="L33" s="13">
        <v>0.0</v>
      </c>
      <c r="M33" s="13">
        <v>0.0</v>
      </c>
      <c r="N33" s="13">
        <v>0.0</v>
      </c>
      <c r="O33" s="14">
        <v>0.0</v>
      </c>
      <c r="T33" s="15">
        <v>0.0</v>
      </c>
    </row>
    <row r="34" ht="15.75" customHeight="1">
      <c r="A34" s="16" t="s">
        <v>78</v>
      </c>
      <c r="B34" s="1" t="s">
        <v>34</v>
      </c>
      <c r="C34" s="10" t="s">
        <v>72</v>
      </c>
      <c r="D34" s="16" t="s">
        <v>76</v>
      </c>
      <c r="E34" s="17">
        <v>0.0</v>
      </c>
      <c r="F34" s="18">
        <v>0.0</v>
      </c>
      <c r="G34" s="18">
        <v>0.0</v>
      </c>
      <c r="H34" s="13">
        <v>0.0</v>
      </c>
      <c r="I34" s="13">
        <v>0.0</v>
      </c>
      <c r="J34" s="13">
        <v>0.0</v>
      </c>
      <c r="K34" s="13">
        <v>0.0</v>
      </c>
      <c r="L34" s="13">
        <v>0.0</v>
      </c>
      <c r="M34" s="13">
        <v>0.0</v>
      </c>
      <c r="N34" s="13">
        <v>0.0</v>
      </c>
      <c r="O34" s="14">
        <v>0.0</v>
      </c>
      <c r="T34" s="15">
        <v>0.0</v>
      </c>
    </row>
    <row r="35" ht="15.75" customHeight="1">
      <c r="A35" s="16" t="s">
        <v>78</v>
      </c>
      <c r="B35" s="1" t="s">
        <v>34</v>
      </c>
      <c r="C35" s="10" t="s">
        <v>72</v>
      </c>
      <c r="D35" s="16" t="s">
        <v>77</v>
      </c>
      <c r="E35" s="17">
        <v>37000.0</v>
      </c>
      <c r="F35" s="18">
        <v>7000.0</v>
      </c>
      <c r="G35" s="18">
        <v>2400.0</v>
      </c>
      <c r="H35" s="13">
        <v>10000.0</v>
      </c>
      <c r="I35" s="13">
        <v>2500.0</v>
      </c>
      <c r="J35" s="13">
        <v>6500.0</v>
      </c>
      <c r="K35" s="13">
        <v>25000.0</v>
      </c>
      <c r="L35" s="13">
        <v>10000.0</v>
      </c>
      <c r="M35" s="13">
        <v>22000.0</v>
      </c>
      <c r="N35" s="13">
        <v>122400.0</v>
      </c>
      <c r="O35" s="14">
        <v>12240.0</v>
      </c>
      <c r="T35" s="15">
        <v>134640.0</v>
      </c>
    </row>
    <row r="36" ht="15.75" customHeight="1">
      <c r="A36" s="16" t="s">
        <v>79</v>
      </c>
      <c r="B36" s="1" t="s">
        <v>34</v>
      </c>
      <c r="C36" s="10" t="s">
        <v>72</v>
      </c>
      <c r="D36" s="16" t="s">
        <v>73</v>
      </c>
      <c r="E36" s="17">
        <v>0.0</v>
      </c>
      <c r="F36" s="18">
        <v>0.0</v>
      </c>
      <c r="G36" s="18">
        <v>0.0</v>
      </c>
      <c r="H36" s="13">
        <v>0.0</v>
      </c>
      <c r="I36" s="13">
        <v>0.0</v>
      </c>
      <c r="J36" s="13">
        <v>0.0</v>
      </c>
      <c r="K36" s="13">
        <v>0.0</v>
      </c>
      <c r="L36" s="13">
        <v>0.0</v>
      </c>
      <c r="M36" s="13">
        <v>0.0</v>
      </c>
      <c r="N36" s="13">
        <v>0.0</v>
      </c>
      <c r="O36" s="14">
        <v>0.0</v>
      </c>
      <c r="T36" s="15">
        <v>0.0</v>
      </c>
    </row>
    <row r="37" ht="15.75" customHeight="1">
      <c r="A37" s="16" t="s">
        <v>79</v>
      </c>
      <c r="B37" s="1" t="s">
        <v>34</v>
      </c>
      <c r="C37" s="10" t="s">
        <v>72</v>
      </c>
      <c r="D37" s="16" t="s">
        <v>74</v>
      </c>
      <c r="E37" s="17">
        <v>39000.0</v>
      </c>
      <c r="F37" s="18">
        <v>6800.0</v>
      </c>
      <c r="G37" s="18">
        <v>4200.0</v>
      </c>
      <c r="H37" s="13">
        <v>9000.0</v>
      </c>
      <c r="I37" s="13">
        <v>2500.0</v>
      </c>
      <c r="J37" s="13">
        <v>6000.0</v>
      </c>
      <c r="K37" s="13">
        <v>22000.0</v>
      </c>
      <c r="L37" s="13">
        <v>9000.0</v>
      </c>
      <c r="M37" s="13">
        <v>18000.0</v>
      </c>
      <c r="N37" s="13">
        <v>116500.0</v>
      </c>
      <c r="O37" s="14">
        <v>10485.0</v>
      </c>
      <c r="T37" s="15">
        <v>126985.0</v>
      </c>
    </row>
    <row r="38" ht="15.75" customHeight="1">
      <c r="A38" s="16" t="s">
        <v>79</v>
      </c>
      <c r="B38" s="1" t="s">
        <v>34</v>
      </c>
      <c r="C38" s="10" t="s">
        <v>72</v>
      </c>
      <c r="D38" s="16" t="s">
        <v>75</v>
      </c>
      <c r="E38" s="17">
        <v>0.0</v>
      </c>
      <c r="F38" s="18">
        <v>0.0</v>
      </c>
      <c r="G38" s="18">
        <v>0.0</v>
      </c>
      <c r="H38" s="13">
        <v>0.0</v>
      </c>
      <c r="I38" s="13">
        <v>0.0</v>
      </c>
      <c r="J38" s="13">
        <v>0.0</v>
      </c>
      <c r="K38" s="13">
        <v>0.0</v>
      </c>
      <c r="L38" s="13">
        <v>0.0</v>
      </c>
      <c r="M38" s="13">
        <v>0.0</v>
      </c>
      <c r="N38" s="13">
        <v>0.0</v>
      </c>
      <c r="O38" s="14">
        <v>0.0</v>
      </c>
      <c r="T38" s="15">
        <v>0.0</v>
      </c>
    </row>
    <row r="39" ht="15.75" customHeight="1">
      <c r="A39" s="16" t="s">
        <v>79</v>
      </c>
      <c r="B39" s="1" t="s">
        <v>34</v>
      </c>
      <c r="C39" s="10" t="s">
        <v>72</v>
      </c>
      <c r="D39" s="16" t="s">
        <v>76</v>
      </c>
      <c r="E39" s="17">
        <v>0.0</v>
      </c>
      <c r="F39" s="18">
        <v>0.0</v>
      </c>
      <c r="G39" s="18">
        <v>0.0</v>
      </c>
      <c r="H39" s="13">
        <v>0.0</v>
      </c>
      <c r="I39" s="13">
        <v>0.0</v>
      </c>
      <c r="J39" s="13">
        <v>0.0</v>
      </c>
      <c r="K39" s="13">
        <v>0.0</v>
      </c>
      <c r="L39" s="13">
        <v>0.0</v>
      </c>
      <c r="M39" s="13">
        <v>0.0</v>
      </c>
      <c r="N39" s="13">
        <v>0.0</v>
      </c>
      <c r="O39" s="14">
        <v>0.0</v>
      </c>
      <c r="T39" s="15">
        <v>0.0</v>
      </c>
    </row>
    <row r="40" ht="15.75" customHeight="1">
      <c r="A40" s="16" t="s">
        <v>79</v>
      </c>
      <c r="B40" s="1" t="s">
        <v>34</v>
      </c>
      <c r="C40" s="10" t="s">
        <v>72</v>
      </c>
      <c r="D40" s="16" t="s">
        <v>77</v>
      </c>
      <c r="E40" s="17">
        <v>0.0</v>
      </c>
      <c r="F40" s="18">
        <v>0.0</v>
      </c>
      <c r="G40" s="18">
        <v>0.0</v>
      </c>
      <c r="H40" s="13">
        <v>0.0</v>
      </c>
      <c r="I40" s="13">
        <v>0.0</v>
      </c>
      <c r="J40" s="13">
        <v>0.0</v>
      </c>
      <c r="K40" s="13">
        <v>0.0</v>
      </c>
      <c r="L40" s="13">
        <v>0.0</v>
      </c>
      <c r="M40" s="13">
        <v>0.0</v>
      </c>
      <c r="N40" s="13">
        <v>0.0</v>
      </c>
      <c r="O40" s="14">
        <v>0.0</v>
      </c>
      <c r="T40" s="15">
        <v>0.0</v>
      </c>
    </row>
    <row r="41" ht="15.75" customHeight="1">
      <c r="A41" s="16" t="s">
        <v>80</v>
      </c>
      <c r="B41" s="1" t="s">
        <v>34</v>
      </c>
      <c r="C41" s="10" t="s">
        <v>72</v>
      </c>
      <c r="D41" s="16" t="s">
        <v>73</v>
      </c>
      <c r="E41" s="17">
        <v>0.0</v>
      </c>
      <c r="F41" s="18">
        <v>0.0</v>
      </c>
      <c r="G41" s="18">
        <v>0.0</v>
      </c>
      <c r="H41" s="13">
        <v>0.0</v>
      </c>
      <c r="I41" s="13">
        <v>0.0</v>
      </c>
      <c r="J41" s="13">
        <v>0.0</v>
      </c>
      <c r="K41" s="13">
        <v>0.0</v>
      </c>
      <c r="L41" s="13">
        <v>0.0</v>
      </c>
      <c r="M41" s="13">
        <v>0.0</v>
      </c>
      <c r="N41" s="13">
        <v>0.0</v>
      </c>
      <c r="O41" s="14">
        <v>0.0</v>
      </c>
      <c r="T41" s="15">
        <v>0.0</v>
      </c>
    </row>
    <row r="42" ht="15.75" customHeight="1">
      <c r="A42" s="16" t="s">
        <v>80</v>
      </c>
      <c r="B42" s="1" t="s">
        <v>34</v>
      </c>
      <c r="C42" s="10" t="s">
        <v>72</v>
      </c>
      <c r="D42" s="16" t="s">
        <v>74</v>
      </c>
      <c r="E42" s="17">
        <v>0.0</v>
      </c>
      <c r="F42" s="18">
        <v>0.0</v>
      </c>
      <c r="G42" s="18">
        <v>0.0</v>
      </c>
      <c r="H42" s="13">
        <v>0.0</v>
      </c>
      <c r="I42" s="13">
        <v>0.0</v>
      </c>
      <c r="J42" s="13">
        <v>0.0</v>
      </c>
      <c r="K42" s="13">
        <v>0.0</v>
      </c>
      <c r="L42" s="13">
        <v>0.0</v>
      </c>
      <c r="M42" s="13">
        <v>0.0</v>
      </c>
      <c r="N42" s="13">
        <v>0.0</v>
      </c>
      <c r="O42" s="14">
        <v>0.0</v>
      </c>
      <c r="T42" s="15">
        <v>0.0</v>
      </c>
    </row>
    <row r="43" ht="15.75" customHeight="1">
      <c r="A43" s="16" t="s">
        <v>80</v>
      </c>
      <c r="B43" s="1" t="s">
        <v>34</v>
      </c>
      <c r="C43" s="10" t="s">
        <v>72</v>
      </c>
      <c r="D43" s="16" t="s">
        <v>75</v>
      </c>
      <c r="E43" s="17">
        <v>33000.0</v>
      </c>
      <c r="F43" s="18">
        <v>5500.0</v>
      </c>
      <c r="G43" s="18">
        <v>800.0</v>
      </c>
      <c r="H43" s="13">
        <v>8000.0</v>
      </c>
      <c r="I43" s="13">
        <v>2000.0</v>
      </c>
      <c r="J43" s="13">
        <v>5000.0</v>
      </c>
      <c r="K43" s="13">
        <v>20000.0</v>
      </c>
      <c r="L43" s="13">
        <v>8000.0</v>
      </c>
      <c r="M43" s="13">
        <v>16000.0</v>
      </c>
      <c r="N43" s="13">
        <v>98300.0</v>
      </c>
      <c r="O43" s="14">
        <v>7864.0</v>
      </c>
      <c r="T43" s="15">
        <v>106164.0</v>
      </c>
    </row>
    <row r="44" ht="15.75" customHeight="1">
      <c r="A44" s="16" t="s">
        <v>80</v>
      </c>
      <c r="B44" s="1" t="s">
        <v>34</v>
      </c>
      <c r="C44" s="10" t="s">
        <v>72</v>
      </c>
      <c r="D44" s="16" t="s">
        <v>76</v>
      </c>
      <c r="E44" s="17">
        <v>0.0</v>
      </c>
      <c r="F44" s="18">
        <v>0.0</v>
      </c>
      <c r="G44" s="18">
        <v>0.0</v>
      </c>
      <c r="H44" s="13">
        <v>0.0</v>
      </c>
      <c r="I44" s="13">
        <v>0.0</v>
      </c>
      <c r="J44" s="13">
        <v>0.0</v>
      </c>
      <c r="K44" s="13">
        <v>0.0</v>
      </c>
      <c r="L44" s="13">
        <v>0.0</v>
      </c>
      <c r="M44" s="13">
        <v>0.0</v>
      </c>
      <c r="N44" s="13">
        <v>0.0</v>
      </c>
      <c r="O44" s="14">
        <v>0.0</v>
      </c>
      <c r="T44" s="15">
        <v>0.0</v>
      </c>
    </row>
    <row r="45" ht="15.75" customHeight="1">
      <c r="A45" s="16" t="s">
        <v>80</v>
      </c>
      <c r="B45" s="1" t="s">
        <v>34</v>
      </c>
      <c r="C45" s="10" t="s">
        <v>72</v>
      </c>
      <c r="D45" s="16" t="s">
        <v>77</v>
      </c>
      <c r="E45" s="17">
        <v>0.0</v>
      </c>
      <c r="F45" s="18">
        <v>0.0</v>
      </c>
      <c r="G45" s="18">
        <v>0.0</v>
      </c>
      <c r="H45" s="13">
        <v>0.0</v>
      </c>
      <c r="I45" s="13">
        <v>0.0</v>
      </c>
      <c r="J45" s="13">
        <v>0.0</v>
      </c>
      <c r="K45" s="13">
        <v>0.0</v>
      </c>
      <c r="L45" s="13">
        <v>0.0</v>
      </c>
      <c r="M45" s="13">
        <v>0.0</v>
      </c>
      <c r="N45" s="13">
        <v>0.0</v>
      </c>
      <c r="O45" s="14">
        <v>0.0</v>
      </c>
      <c r="T45" s="15">
        <v>0.0</v>
      </c>
    </row>
    <row r="46" ht="15.75" customHeight="1">
      <c r="A46" s="16" t="s">
        <v>81</v>
      </c>
      <c r="B46" s="1" t="s">
        <v>34</v>
      </c>
      <c r="C46" s="10" t="s">
        <v>72</v>
      </c>
      <c r="D46" s="16" t="s">
        <v>73</v>
      </c>
      <c r="E46" s="17">
        <v>0.0</v>
      </c>
      <c r="F46" s="18">
        <v>0.0</v>
      </c>
      <c r="G46" s="18">
        <v>0.0</v>
      </c>
      <c r="H46" s="13">
        <v>0.0</v>
      </c>
      <c r="I46" s="13">
        <v>0.0</v>
      </c>
      <c r="J46" s="13">
        <v>0.0</v>
      </c>
      <c r="K46" s="13">
        <v>0.0</v>
      </c>
      <c r="L46" s="13">
        <v>0.0</v>
      </c>
      <c r="M46" s="13">
        <v>0.0</v>
      </c>
      <c r="N46" s="13">
        <v>0.0</v>
      </c>
      <c r="O46" s="14">
        <v>0.0</v>
      </c>
      <c r="T46" s="15">
        <v>0.0</v>
      </c>
    </row>
    <row r="47" ht="15.75" customHeight="1">
      <c r="A47" s="16" t="s">
        <v>81</v>
      </c>
      <c r="B47" s="1" t="s">
        <v>34</v>
      </c>
      <c r="C47" s="10" t="s">
        <v>72</v>
      </c>
      <c r="D47" s="16" t="s">
        <v>74</v>
      </c>
      <c r="E47" s="17">
        <v>0.0</v>
      </c>
      <c r="F47" s="18">
        <v>0.0</v>
      </c>
      <c r="G47" s="18">
        <v>0.0</v>
      </c>
      <c r="H47" s="13">
        <v>0.0</v>
      </c>
      <c r="I47" s="13">
        <v>0.0</v>
      </c>
      <c r="J47" s="13">
        <v>0.0</v>
      </c>
      <c r="K47" s="13">
        <v>0.0</v>
      </c>
      <c r="L47" s="13">
        <v>0.0</v>
      </c>
      <c r="M47" s="13">
        <v>0.0</v>
      </c>
      <c r="N47" s="13">
        <v>0.0</v>
      </c>
      <c r="O47" s="14">
        <v>0.0</v>
      </c>
      <c r="T47" s="15">
        <v>0.0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