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<sst xmlns="http://schemas.openxmlformats.org/spreadsheetml/2006/main" count="109" uniqueCount="64">
  <si>
    <t>Vendor Name</t>
  </si>
  <si>
    <t>Region</t>
  </si>
  <si>
    <t>Category</t>
  </si>
  <si>
    <t>Sub-Category</t>
  </si>
  <si>
    <t>Capital Cost (OMR)</t>
  </si>
  <si>
    <t>Engg &amp; Design (OMR)</t>
  </si>
  <si>
    <t>Logistics (OMR)</t>
  </si>
  <si>
    <t>Installation / Onsite (OMR)</t>
  </si>
  <si>
    <t>Profit margin</t>
  </si>
  <si>
    <t>Total Acquisition Cost</t>
  </si>
  <si>
    <t>O&amp;M (Lifecycle, OMR)</t>
  </si>
  <si>
    <t>Profit Margin (%)</t>
  </si>
  <si>
    <t>Total Cost of Ownership</t>
  </si>
  <si>
    <t>Gulf International Pipe Industry (GIPI)</t>
  </si>
  <si>
    <t>Oman</t>
  </si>
  <si>
    <t>Tubulars &amp; Casings</t>
  </si>
  <si>
    <t>Casing (ERW, API 5CT)</t>
  </si>
  <si>
    <t>Changbao Oman Oil Pipe Co.</t>
  </si>
  <si>
    <t>Casing (Seamless)</t>
  </si>
  <si>
    <t>Bin Hashil Drilling Co LLC</t>
  </si>
  <si>
    <t>Water Well Pipe</t>
  </si>
  <si>
    <t>OMS Oilfield Services (OMSOS)</t>
  </si>
  <si>
    <t>Pup Joints</t>
  </si>
  <si>
    <t>Sumitomo Corp)</t>
  </si>
  <si>
    <t>Global (Japan)</t>
  </si>
  <si>
    <t>High-grade OCTG</t>
  </si>
  <si>
    <t xml:space="preserve">Tenaris </t>
  </si>
  <si>
    <t>Global</t>
  </si>
  <si>
    <t xml:space="preserve">JESCO </t>
  </si>
  <si>
    <t>Regional</t>
  </si>
  <si>
    <t xml:space="preserve">TUBOS Reunidos </t>
  </si>
  <si>
    <t>Casing (Drill Pipe)</t>
  </si>
  <si>
    <t xml:space="preserve">Al Ghaith Oilfield Supplies </t>
  </si>
  <si>
    <t>Tubulars, Accessories</t>
  </si>
  <si>
    <t xml:space="preserve">Vallourec </t>
  </si>
  <si>
    <t>Casing (Premium)</t>
  </si>
  <si>
    <t>IPS Supply Group</t>
  </si>
  <si>
    <t>Couplings</t>
  </si>
  <si>
    <t>Oman Drilling Systems (ODS)</t>
  </si>
  <si>
    <t>Drilling Equipment &amp; Tools</t>
  </si>
  <si>
    <t>Drill Bits, Mud Motors</t>
  </si>
  <si>
    <t>Rees Oil &amp; Gas Services LLC</t>
  </si>
  <si>
    <t>Drill Bits, Fluids</t>
  </si>
  <si>
    <t>Christensen Diamond Products</t>
  </si>
  <si>
    <t>Diamond Bits</t>
  </si>
  <si>
    <t>Al Kiyumi Oilfield Equip.</t>
  </si>
  <si>
    <t>Mud Pumps, Pipe</t>
  </si>
  <si>
    <t>United Engineering Services</t>
  </si>
  <si>
    <t>High-Pressure Pumps</t>
  </si>
  <si>
    <t>Cansco Well Control (Oman)</t>
  </si>
  <si>
    <t>BOPs, Well Control</t>
  </si>
  <si>
    <t>FOS Energy LLC</t>
  </si>
  <si>
    <t>MWD/LWD Tech</t>
  </si>
  <si>
    <t>Al Fajar Al Alamia Co SAOG</t>
  </si>
  <si>
    <t>Chemicals, Surface Eq.</t>
  </si>
  <si>
    <t>Tubulars, Water Tools</t>
  </si>
  <si>
    <t>Hamoud Al Rashdi &amp; Sons</t>
  </si>
  <si>
    <t>Accessories, Valves</t>
  </si>
  <si>
    <t>JAD Drilling Solutions (UAE)</t>
  </si>
  <si>
    <t>Drill Bits, Fishing Tools</t>
  </si>
  <si>
    <t>ALBARIQ Drilling Tech (UAE/KSA)</t>
  </si>
  <si>
    <t>Tricone Bits, Top Hammer</t>
  </si>
  <si>
    <t>Drill Tech International (UAE)</t>
  </si>
  <si>
    <t>RC Tools, DTH Hammers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</si>
</sst>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OMR]\ * #,##0.00_ ;_ [$OMR]\ * \-#,##0.00_ ;_ [$OMR]\ * &quot;-&quot;??_ ;_ @_ 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i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3" t="s">
        <v>15</v>
      </c>
      <c r="D2" s="1" t="s">
        <v>16</v>
      </c>
      <c r="E2" s="4">
        <v>48000.0</v>
      </c>
      <c r="F2" s="4">
        <v>5000.0</v>
      </c>
      <c r="G2" s="4">
        <v>4000.0</v>
      </c>
      <c r="H2" s="4">
        <v>2500.0</v>
      </c>
      <c r="I2" s="4">
        <f t="shared" ref="I2:I25" si="1">SUM(E2:H2)*(L2)</f>
        <v>11900</v>
      </c>
      <c r="J2" s="4">
        <f t="shared" ref="J2:J25" si="2">SUM(E2:H2)+I2</f>
        <v>71400</v>
      </c>
      <c r="K2" s="4">
        <v>10000.0</v>
      </c>
      <c r="L2" s="5">
        <v>0.2</v>
      </c>
      <c r="M2" s="4">
        <f t="shared" ref="M2:M25" si="3">J2+K2</f>
        <v>81400</v>
      </c>
    </row>
    <row r="3">
      <c r="A3" s="1" t="s">
        <v>17</v>
      </c>
      <c r="B3" s="1" t="s">
        <v>14</v>
      </c>
      <c r="C3" s="3" t="s">
        <v>15</v>
      </c>
      <c r="D3" s="1" t="s">
        <v>18</v>
      </c>
      <c r="E3" s="4">
        <v>52000.0</v>
      </c>
      <c r="F3" s="4">
        <v>6000.0</v>
      </c>
      <c r="G3" s="4">
        <v>4500.0</v>
      </c>
      <c r="H3" s="4">
        <v>3000.0</v>
      </c>
      <c r="I3" s="4">
        <f t="shared" si="1"/>
        <v>14410</v>
      </c>
      <c r="J3" s="4">
        <f t="shared" si="2"/>
        <v>79910</v>
      </c>
      <c r="K3" s="4">
        <v>11000.0</v>
      </c>
      <c r="L3" s="5">
        <v>0.22</v>
      </c>
      <c r="M3" s="4">
        <f t="shared" si="3"/>
        <v>90910</v>
      </c>
    </row>
    <row r="4">
      <c r="A4" s="1" t="s">
        <v>19</v>
      </c>
      <c r="B4" s="1" t="s">
        <v>14</v>
      </c>
      <c r="C4" s="3" t="s">
        <v>15</v>
      </c>
      <c r="D4" s="1" t="s">
        <v>20</v>
      </c>
      <c r="E4" s="4">
        <v>18000.0</v>
      </c>
      <c r="F4" s="4">
        <v>1500.0</v>
      </c>
      <c r="G4" s="4">
        <v>2500.0</v>
      </c>
      <c r="H4" s="4">
        <v>1000.0</v>
      </c>
      <c r="I4" s="4">
        <f t="shared" si="1"/>
        <v>3220</v>
      </c>
      <c r="J4" s="4">
        <f t="shared" si="2"/>
        <v>26220</v>
      </c>
      <c r="K4" s="4">
        <v>4000.0</v>
      </c>
      <c r="L4" s="5">
        <v>0.14</v>
      </c>
      <c r="M4" s="4">
        <f t="shared" si="3"/>
        <v>30220</v>
      </c>
    </row>
    <row r="5">
      <c r="A5" s="1" t="s">
        <v>21</v>
      </c>
      <c r="B5" s="1" t="s">
        <v>14</v>
      </c>
      <c r="C5" s="3" t="s">
        <v>15</v>
      </c>
      <c r="D5" s="1" t="s">
        <v>22</v>
      </c>
      <c r="E5" s="4">
        <v>25000.0</v>
      </c>
      <c r="F5" s="4">
        <v>3000.0</v>
      </c>
      <c r="G5" s="4">
        <v>3500.0</v>
      </c>
      <c r="H5" s="4">
        <v>2000.0</v>
      </c>
      <c r="I5" s="4">
        <f t="shared" si="1"/>
        <v>6030</v>
      </c>
      <c r="J5" s="4">
        <f t="shared" si="2"/>
        <v>39530</v>
      </c>
      <c r="K5" s="4">
        <v>7000.0</v>
      </c>
      <c r="L5" s="5">
        <v>0.18</v>
      </c>
      <c r="M5" s="4">
        <f t="shared" si="3"/>
        <v>46530</v>
      </c>
    </row>
    <row r="6">
      <c r="A6" s="1" t="s">
        <v>23</v>
      </c>
      <c r="B6" s="1" t="s">
        <v>24</v>
      </c>
      <c r="C6" s="3" t="s">
        <v>15</v>
      </c>
      <c r="D6" s="1" t="s">
        <v>25</v>
      </c>
      <c r="E6" s="4">
        <v>65000.0</v>
      </c>
      <c r="F6" s="4">
        <v>7000.0</v>
      </c>
      <c r="G6" s="4">
        <v>6000.0</v>
      </c>
      <c r="H6" s="4">
        <v>3500.0</v>
      </c>
      <c r="I6" s="4">
        <f t="shared" si="1"/>
        <v>20375</v>
      </c>
      <c r="J6" s="4">
        <f t="shared" si="2"/>
        <v>101875</v>
      </c>
      <c r="K6" s="4">
        <v>13000.0</v>
      </c>
      <c r="L6" s="5">
        <v>0.25</v>
      </c>
      <c r="M6" s="4">
        <f t="shared" si="3"/>
        <v>114875</v>
      </c>
    </row>
    <row r="7">
      <c r="A7" s="1" t="s">
        <v>26</v>
      </c>
      <c r="B7" s="1" t="s">
        <v>27</v>
      </c>
      <c r="C7" s="3" t="s">
        <v>15</v>
      </c>
      <c r="D7" s="1" t="s">
        <v>18</v>
      </c>
      <c r="E7" s="4">
        <v>70000.0</v>
      </c>
      <c r="F7" s="4">
        <v>8000.0</v>
      </c>
      <c r="G7" s="4">
        <v>5500.0</v>
      </c>
      <c r="H7" s="4">
        <v>4000.0</v>
      </c>
      <c r="I7" s="4">
        <f t="shared" si="1"/>
        <v>24500</v>
      </c>
      <c r="J7" s="4">
        <f t="shared" si="2"/>
        <v>112000</v>
      </c>
      <c r="K7" s="4">
        <v>14000.0</v>
      </c>
      <c r="L7" s="5">
        <v>0.28</v>
      </c>
      <c r="M7" s="4">
        <f t="shared" si="3"/>
        <v>126000</v>
      </c>
    </row>
    <row r="8">
      <c r="A8" s="1" t="s">
        <v>28</v>
      </c>
      <c r="B8" s="1" t="s">
        <v>29</v>
      </c>
      <c r="C8" s="3" t="s">
        <v>15</v>
      </c>
      <c r="D8" s="1" t="s">
        <v>18</v>
      </c>
      <c r="E8" s="4">
        <v>58000.0</v>
      </c>
      <c r="F8" s="4">
        <v>6000.0</v>
      </c>
      <c r="G8" s="4">
        <v>5000.0</v>
      </c>
      <c r="H8" s="4">
        <v>3000.0</v>
      </c>
      <c r="I8" s="4">
        <f t="shared" si="1"/>
        <v>17280</v>
      </c>
      <c r="J8" s="4">
        <f t="shared" si="2"/>
        <v>89280</v>
      </c>
      <c r="K8" s="4">
        <v>12000.0</v>
      </c>
      <c r="L8" s="5">
        <v>0.24</v>
      </c>
      <c r="M8" s="4">
        <f t="shared" si="3"/>
        <v>101280</v>
      </c>
    </row>
    <row r="9">
      <c r="A9" s="1" t="s">
        <v>30</v>
      </c>
      <c r="B9" s="1" t="s">
        <v>27</v>
      </c>
      <c r="C9" s="3" t="s">
        <v>15</v>
      </c>
      <c r="D9" s="1" t="s">
        <v>31</v>
      </c>
      <c r="E9" s="4">
        <v>62000.0</v>
      </c>
      <c r="F9" s="4">
        <v>6500.0</v>
      </c>
      <c r="G9" s="4">
        <v>5200.0</v>
      </c>
      <c r="H9" s="4">
        <v>3200.0</v>
      </c>
      <c r="I9" s="4">
        <f t="shared" si="1"/>
        <v>19994</v>
      </c>
      <c r="J9" s="4">
        <f t="shared" si="2"/>
        <v>96894</v>
      </c>
      <c r="K9" s="4">
        <v>12500.0</v>
      </c>
      <c r="L9" s="5">
        <v>0.26</v>
      </c>
      <c r="M9" s="4">
        <f t="shared" si="3"/>
        <v>109394</v>
      </c>
    </row>
    <row r="10">
      <c r="A10" s="1" t="s">
        <v>32</v>
      </c>
      <c r="B10" s="1" t="s">
        <v>29</v>
      </c>
      <c r="C10" s="3" t="s">
        <v>15</v>
      </c>
      <c r="D10" s="1" t="s">
        <v>33</v>
      </c>
      <c r="E10" s="4">
        <v>40000.0</v>
      </c>
      <c r="F10" s="4">
        <v>4000.0</v>
      </c>
      <c r="G10" s="4">
        <v>3500.0</v>
      </c>
      <c r="H10" s="4">
        <v>2000.0</v>
      </c>
      <c r="I10" s="4">
        <f t="shared" si="1"/>
        <v>8910</v>
      </c>
      <c r="J10" s="4">
        <f t="shared" si="2"/>
        <v>58410</v>
      </c>
      <c r="K10" s="4">
        <v>9000.0</v>
      </c>
      <c r="L10" s="5">
        <v>0.18</v>
      </c>
      <c r="M10" s="4">
        <f t="shared" si="3"/>
        <v>67410</v>
      </c>
    </row>
    <row r="11">
      <c r="A11" s="1" t="s">
        <v>34</v>
      </c>
      <c r="B11" s="1" t="s">
        <v>27</v>
      </c>
      <c r="C11" s="3" t="s">
        <v>15</v>
      </c>
      <c r="D11" s="1" t="s">
        <v>35</v>
      </c>
      <c r="E11" s="4">
        <v>75000.0</v>
      </c>
      <c r="F11" s="4">
        <v>8500.0</v>
      </c>
      <c r="G11" s="4">
        <v>6000.0</v>
      </c>
      <c r="H11" s="4">
        <v>4500.0</v>
      </c>
      <c r="I11" s="4">
        <f t="shared" si="1"/>
        <v>28200</v>
      </c>
      <c r="J11" s="4">
        <f t="shared" si="2"/>
        <v>122200</v>
      </c>
      <c r="K11" s="4">
        <v>15000.0</v>
      </c>
      <c r="L11" s="5">
        <v>0.3</v>
      </c>
      <c r="M11" s="4">
        <f t="shared" si="3"/>
        <v>137200</v>
      </c>
    </row>
    <row r="12">
      <c r="A12" s="1" t="s">
        <v>36</v>
      </c>
      <c r="B12" s="1" t="s">
        <v>27</v>
      </c>
      <c r="C12" s="3" t="s">
        <v>15</v>
      </c>
      <c r="D12" s="1" t="s">
        <v>37</v>
      </c>
      <c r="E12" s="4">
        <v>68000.0</v>
      </c>
      <c r="F12" s="4">
        <v>7000.0</v>
      </c>
      <c r="G12" s="4">
        <v>5000.0</v>
      </c>
      <c r="H12" s="4">
        <v>3500.0</v>
      </c>
      <c r="I12" s="4">
        <f t="shared" si="1"/>
        <v>19205</v>
      </c>
      <c r="J12" s="4">
        <f t="shared" si="2"/>
        <v>102705</v>
      </c>
      <c r="K12" s="4">
        <v>12000.0</v>
      </c>
      <c r="L12" s="5">
        <v>0.23</v>
      </c>
      <c r="M12" s="4">
        <f t="shared" si="3"/>
        <v>114705</v>
      </c>
    </row>
    <row r="13">
      <c r="A13" s="1" t="s">
        <v>38</v>
      </c>
      <c r="B13" s="1" t="s">
        <v>14</v>
      </c>
      <c r="C13" s="3" t="s">
        <v>39</v>
      </c>
      <c r="D13" s="1" t="s">
        <v>40</v>
      </c>
      <c r="E13" s="4">
        <v>25000.0</v>
      </c>
      <c r="F13" s="4">
        <v>3000.0</v>
      </c>
      <c r="G13" s="4">
        <v>2500.0</v>
      </c>
      <c r="H13" s="4">
        <v>1500.0</v>
      </c>
      <c r="I13" s="4">
        <f t="shared" si="1"/>
        <v>5760</v>
      </c>
      <c r="J13" s="4">
        <f t="shared" si="2"/>
        <v>37760</v>
      </c>
      <c r="K13" s="4">
        <v>8000.0</v>
      </c>
      <c r="L13" s="4">
        <v>0.18</v>
      </c>
      <c r="M13" s="4">
        <f t="shared" si="3"/>
        <v>45760</v>
      </c>
    </row>
    <row r="14">
      <c r="A14" s="1" t="s">
        <v>41</v>
      </c>
      <c r="B14" s="1" t="s">
        <v>14</v>
      </c>
      <c r="C14" s="3" t="s">
        <v>39</v>
      </c>
      <c r="D14" s="1" t="s">
        <v>42</v>
      </c>
      <c r="E14" s="4">
        <v>22000.0</v>
      </c>
      <c r="F14" s="4">
        <v>2000.0</v>
      </c>
      <c r="G14" s="4">
        <v>3000.0</v>
      </c>
      <c r="H14" s="4">
        <v>1000.0</v>
      </c>
      <c r="I14" s="4">
        <f t="shared" si="1"/>
        <v>4200</v>
      </c>
      <c r="J14" s="4">
        <f t="shared" si="2"/>
        <v>32200</v>
      </c>
      <c r="K14" s="4">
        <v>6500.0</v>
      </c>
      <c r="L14" s="4">
        <v>0.15</v>
      </c>
      <c r="M14" s="4">
        <f t="shared" si="3"/>
        <v>38700</v>
      </c>
    </row>
    <row r="15">
      <c r="A15" s="1" t="s">
        <v>43</v>
      </c>
      <c r="B15" s="1" t="s">
        <v>14</v>
      </c>
      <c r="C15" s="3" t="s">
        <v>39</v>
      </c>
      <c r="D15" s="1" t="s">
        <v>44</v>
      </c>
      <c r="E15" s="4">
        <v>30000.0</v>
      </c>
      <c r="F15" s="4">
        <v>4000.0</v>
      </c>
      <c r="G15" s="4">
        <v>2000.0</v>
      </c>
      <c r="H15" s="4">
        <v>1200.0</v>
      </c>
      <c r="I15" s="4">
        <f t="shared" si="1"/>
        <v>7440</v>
      </c>
      <c r="J15" s="4">
        <f t="shared" si="2"/>
        <v>44640</v>
      </c>
      <c r="K15" s="4">
        <v>7000.0</v>
      </c>
      <c r="L15" s="4">
        <v>0.2</v>
      </c>
      <c r="M15" s="4">
        <f t="shared" si="3"/>
        <v>51640</v>
      </c>
    </row>
    <row r="16">
      <c r="A16" s="1" t="s">
        <v>45</v>
      </c>
      <c r="B16" s="1" t="s">
        <v>14</v>
      </c>
      <c r="C16" s="3" t="s">
        <v>39</v>
      </c>
      <c r="D16" s="1" t="s">
        <v>46</v>
      </c>
      <c r="E16" s="4">
        <v>40000.0</v>
      </c>
      <c r="F16" s="4">
        <v>5000.0</v>
      </c>
      <c r="G16" s="4">
        <v>4000.0</v>
      </c>
      <c r="H16" s="4">
        <v>2000.0</v>
      </c>
      <c r="I16" s="4">
        <f t="shared" si="1"/>
        <v>11220</v>
      </c>
      <c r="J16" s="4">
        <f t="shared" si="2"/>
        <v>62220</v>
      </c>
      <c r="K16" s="4">
        <v>10000.0</v>
      </c>
      <c r="L16" s="4">
        <v>0.22</v>
      </c>
      <c r="M16" s="4">
        <f t="shared" si="3"/>
        <v>72220</v>
      </c>
    </row>
    <row r="17">
      <c r="A17" s="6" t="s">
        <v>47</v>
      </c>
      <c r="B17" s="1" t="s">
        <v>14</v>
      </c>
      <c r="C17" s="3" t="s">
        <v>39</v>
      </c>
      <c r="D17" s="6" t="s">
        <v>48</v>
      </c>
      <c r="E17" s="7">
        <v>50000.0</v>
      </c>
      <c r="F17" s="7">
        <v>6000.0</v>
      </c>
      <c r="G17" s="7">
        <v>3500.0</v>
      </c>
      <c r="H17" s="7">
        <v>2500.0</v>
      </c>
      <c r="I17" s="4">
        <f t="shared" si="1"/>
        <v>15500</v>
      </c>
      <c r="J17" s="4">
        <f t="shared" si="2"/>
        <v>77500</v>
      </c>
      <c r="K17" s="7">
        <v>12000.0</v>
      </c>
      <c r="L17" s="7">
        <v>0.25</v>
      </c>
      <c r="M17" s="4">
        <f t="shared" si="3"/>
        <v>89500</v>
      </c>
    </row>
    <row r="18">
      <c r="A18" s="6" t="s">
        <v>49</v>
      </c>
      <c r="B18" s="1" t="s">
        <v>14</v>
      </c>
      <c r="C18" s="3" t="s">
        <v>39</v>
      </c>
      <c r="D18" s="6" t="s">
        <v>50</v>
      </c>
      <c r="E18" s="7">
        <v>60000.0</v>
      </c>
      <c r="F18" s="7">
        <v>7000.0</v>
      </c>
      <c r="G18" s="7">
        <v>5000.0</v>
      </c>
      <c r="H18" s="7">
        <v>3000.0</v>
      </c>
      <c r="I18" s="4">
        <f t="shared" si="1"/>
        <v>15000</v>
      </c>
      <c r="J18" s="4">
        <f t="shared" si="2"/>
        <v>90000</v>
      </c>
      <c r="K18" s="7">
        <v>15000.0</v>
      </c>
      <c r="L18" s="7">
        <v>0.2</v>
      </c>
      <c r="M18" s="4">
        <f t="shared" si="3"/>
        <v>105000</v>
      </c>
    </row>
    <row r="19">
      <c r="A19" s="6" t="s">
        <v>51</v>
      </c>
      <c r="B19" s="1" t="s">
        <v>14</v>
      </c>
      <c r="C19" s="3" t="s">
        <v>39</v>
      </c>
      <c r="D19" s="6" t="s">
        <v>52</v>
      </c>
      <c r="E19" s="7">
        <v>35000.0</v>
      </c>
      <c r="F19" s="7">
        <v>8000.0</v>
      </c>
      <c r="G19" s="7">
        <v>2000.0</v>
      </c>
      <c r="H19" s="7">
        <v>2000.0</v>
      </c>
      <c r="I19" s="4">
        <f t="shared" si="1"/>
        <v>14100</v>
      </c>
      <c r="J19" s="4">
        <f t="shared" si="2"/>
        <v>61100</v>
      </c>
      <c r="K19" s="7">
        <v>9000.0</v>
      </c>
      <c r="L19" s="7">
        <v>0.3</v>
      </c>
      <c r="M19" s="4">
        <f t="shared" si="3"/>
        <v>70100</v>
      </c>
    </row>
    <row r="20">
      <c r="A20" s="6" t="s">
        <v>53</v>
      </c>
      <c r="B20" s="1" t="s">
        <v>14</v>
      </c>
      <c r="C20" s="3" t="s">
        <v>39</v>
      </c>
      <c r="D20" s="6" t="s">
        <v>54</v>
      </c>
      <c r="E20" s="7">
        <v>20000.0</v>
      </c>
      <c r="F20" s="7">
        <v>2500.0</v>
      </c>
      <c r="G20" s="7">
        <v>3000.0</v>
      </c>
      <c r="H20" s="7">
        <v>1000.0</v>
      </c>
      <c r="I20" s="4">
        <f t="shared" si="1"/>
        <v>4505</v>
      </c>
      <c r="J20" s="4">
        <f t="shared" si="2"/>
        <v>31005</v>
      </c>
      <c r="K20" s="7">
        <v>5500.0</v>
      </c>
      <c r="L20" s="7">
        <v>0.17</v>
      </c>
      <c r="M20" s="4">
        <f t="shared" si="3"/>
        <v>36505</v>
      </c>
    </row>
    <row r="21">
      <c r="A21" s="6" t="s">
        <v>19</v>
      </c>
      <c r="B21" s="1" t="s">
        <v>14</v>
      </c>
      <c r="C21" s="3" t="s">
        <v>39</v>
      </c>
      <c r="D21" s="6" t="s">
        <v>55</v>
      </c>
      <c r="E21" s="7">
        <v>18000.0</v>
      </c>
      <c r="F21" s="7">
        <v>1500.0</v>
      </c>
      <c r="G21" s="7">
        <v>2500.0</v>
      </c>
      <c r="H21" s="7">
        <v>1000.0</v>
      </c>
      <c r="I21" s="4">
        <f t="shared" si="1"/>
        <v>3220</v>
      </c>
      <c r="J21" s="4">
        <f t="shared" si="2"/>
        <v>26220</v>
      </c>
      <c r="K21" s="7">
        <v>4000.0</v>
      </c>
      <c r="L21" s="7">
        <v>0.14</v>
      </c>
      <c r="M21" s="4">
        <f t="shared" si="3"/>
        <v>30220</v>
      </c>
    </row>
    <row r="22">
      <c r="A22" s="6" t="s">
        <v>56</v>
      </c>
      <c r="B22" s="1" t="s">
        <v>14</v>
      </c>
      <c r="C22" s="3" t="s">
        <v>39</v>
      </c>
      <c r="D22" s="6" t="s">
        <v>57</v>
      </c>
      <c r="E22" s="7">
        <v>15000.0</v>
      </c>
      <c r="F22" s="7">
        <v>1000.0</v>
      </c>
      <c r="G22" s="7">
        <v>2000.0</v>
      </c>
      <c r="H22" s="7">
        <v>800.0</v>
      </c>
      <c r="I22" s="4">
        <f t="shared" si="1"/>
        <v>2256</v>
      </c>
      <c r="J22" s="4">
        <f t="shared" si="2"/>
        <v>21056</v>
      </c>
      <c r="K22" s="7">
        <v>3500.0</v>
      </c>
      <c r="L22" s="7">
        <v>0.12</v>
      </c>
      <c r="M22" s="4">
        <f t="shared" si="3"/>
        <v>24556</v>
      </c>
    </row>
    <row r="23">
      <c r="A23" s="1" t="s">
        <v>58</v>
      </c>
      <c r="B23" s="1" t="s">
        <v>14</v>
      </c>
      <c r="C23" s="3" t="s">
        <v>39</v>
      </c>
      <c r="D23" s="1" t="s">
        <v>59</v>
      </c>
      <c r="E23" s="4">
        <v>28000.0</v>
      </c>
      <c r="F23" s="4">
        <v>3500.0</v>
      </c>
      <c r="G23" s="4">
        <v>3000.0</v>
      </c>
      <c r="H23" s="4">
        <v>1500.0</v>
      </c>
      <c r="I23" s="4">
        <f t="shared" si="1"/>
        <v>7200</v>
      </c>
      <c r="J23" s="4">
        <f t="shared" si="2"/>
        <v>43200</v>
      </c>
      <c r="K23" s="4">
        <v>7500.0</v>
      </c>
      <c r="L23" s="4">
        <v>0.2</v>
      </c>
      <c r="M23" s="4">
        <f t="shared" si="3"/>
        <v>50700</v>
      </c>
    </row>
    <row r="24">
      <c r="A24" s="1" t="s">
        <v>60</v>
      </c>
      <c r="B24" s="1" t="s">
        <v>14</v>
      </c>
      <c r="C24" s="3" t="s">
        <v>39</v>
      </c>
      <c r="D24" s="1" t="s">
        <v>61</v>
      </c>
      <c r="E24" s="4">
        <v>32000.0</v>
      </c>
      <c r="F24" s="4">
        <v>4000.0</v>
      </c>
      <c r="G24" s="4">
        <v>3500.0</v>
      </c>
      <c r="H24" s="4">
        <v>2000.0</v>
      </c>
      <c r="I24" s="4">
        <f t="shared" si="1"/>
        <v>9130</v>
      </c>
      <c r="J24" s="4">
        <f t="shared" si="2"/>
        <v>50630</v>
      </c>
      <c r="K24" s="4">
        <v>8000.0</v>
      </c>
      <c r="L24" s="4">
        <v>0.22</v>
      </c>
      <c r="M24" s="4">
        <f t="shared" si="3"/>
        <v>58630</v>
      </c>
    </row>
    <row r="25">
      <c r="A25" s="1" t="s">
        <v>62</v>
      </c>
      <c r="B25" s="1" t="s">
        <v>14</v>
      </c>
      <c r="C25" s="3" t="s">
        <v>39</v>
      </c>
      <c r="D25" s="1" t="s">
        <v>63</v>
      </c>
      <c r="E25" s="4">
        <v>36000.0</v>
      </c>
      <c r="F25" s="4">
        <v>5000.0</v>
      </c>
      <c r="G25" s="4">
        <v>4000.0</v>
      </c>
      <c r="H25" s="4">
        <v>2500.0</v>
      </c>
      <c r="I25" s="4">
        <f t="shared" si="1"/>
        <v>11875</v>
      </c>
      <c r="J25" s="4">
        <f t="shared" si="2"/>
        <v>59375</v>
      </c>
      <c r="K25" s="4">
        <v>9500.0</v>
      </c>
      <c r="L25" s="4">
        <v>0.25</v>
      </c>
      <c r="M25" s="4">
        <f t="shared" si="3"/>
        <v>68875</v>
      </c>
    </row>
  </sheetData>
  <drawing r:id="rId1"/>
</worksheet>
</file>