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H16" i="9"/>
  <c r="I16" s="1"/>
  <c r="H17"/>
  <c r="I17" s="1"/>
  <c r="G16"/>
  <c r="G17"/>
  <c r="F14"/>
  <c r="F15"/>
  <c r="F16"/>
  <c r="F17"/>
  <c r="E14"/>
  <c r="G14" s="1"/>
  <c r="E15"/>
  <c r="G15" s="1"/>
  <c r="E16"/>
  <c r="E17"/>
  <c r="I18"/>
  <c r="H18"/>
  <c r="G18"/>
  <c r="F11"/>
  <c r="F12"/>
  <c r="F13"/>
  <c r="F18"/>
  <c r="E11"/>
  <c r="G11" s="1"/>
  <c r="E12"/>
  <c r="G12" s="1"/>
  <c r="E13"/>
  <c r="G13" s="1"/>
  <c r="E18"/>
  <c r="H15" l="1"/>
  <c r="I15" s="1"/>
  <c r="H14"/>
  <c r="I14" s="1"/>
  <c r="H13"/>
  <c r="I13" s="1"/>
  <c r="H12"/>
  <c r="I12" s="1"/>
  <c r="H11"/>
  <c r="I11" s="1"/>
  <c r="H7"/>
  <c r="I7" s="1"/>
  <c r="H19"/>
  <c r="I19" s="1"/>
  <c r="G7"/>
  <c r="G19"/>
  <c r="F7"/>
  <c r="F8"/>
  <c r="F9"/>
  <c r="F10"/>
  <c r="F19"/>
  <c r="E7"/>
  <c r="E8"/>
  <c r="G8" s="1"/>
  <c r="E9"/>
  <c r="G9" s="1"/>
  <c r="E10"/>
  <c r="G10" s="1"/>
  <c r="E19"/>
  <c r="H10" l="1"/>
  <c r="I10" s="1"/>
  <c r="H9"/>
  <c r="I9" s="1"/>
  <c r="H8"/>
  <c r="I8" s="1"/>
  <c r="F6"/>
  <c r="E6"/>
  <c r="G6" s="1"/>
  <c r="H6" l="1"/>
  <c r="I6" s="1"/>
  <c r="F7" i="11"/>
  <c r="E7"/>
  <c r="F6"/>
  <c r="E6"/>
  <c r="E4" i="12"/>
  <c r="F4"/>
  <c r="E20" i="15"/>
  <c r="F20" s="1"/>
  <c r="G20" s="1"/>
  <c r="H6" i="11" l="1"/>
  <c r="H7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5" i="9"/>
  <c r="E5"/>
  <c r="F4"/>
  <c r="E4"/>
  <c r="F3"/>
  <c r="E3"/>
  <c r="F2"/>
  <c r="E2"/>
  <c r="F3" i="14"/>
  <c r="F4"/>
  <c r="F5"/>
  <c r="F6"/>
  <c r="F2"/>
  <c r="E3"/>
  <c r="E4"/>
  <c r="E5"/>
  <c r="E6"/>
  <c r="E2"/>
  <c r="H5" i="9" l="1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F5" s="1"/>
  <c r="G5" s="1"/>
  <c r="G5" i="13" s="1"/>
  <c r="E6" i="15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F26" s="1"/>
  <c r="G26" s="1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15"/>
  <c r="G15" s="1"/>
  <c r="G6" i="11" l="1"/>
  <c r="I6" s="1"/>
  <c r="G7"/>
  <c r="I7" s="1"/>
  <c r="G4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2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C10" i="1"/>
  <c r="H12" i="8" s="1"/>
  <c r="H13" s="1"/>
  <c r="D3" i="1" l="1"/>
  <c r="D10" s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<sst xmlns="http://schemas.openxmlformats.org/spreadsheetml/2006/main" count="275" uniqueCount="116">
  <si>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</si>
  <si>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</si>
  <si>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</si>
  <si>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</si>
  <si>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</si>
  <si>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</si>
  <si>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</si>
  <si>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</si>
  <si>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</si>
  <si>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</si>
  <si>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</si>
  <si>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</si>
  <si>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</si>
  <si>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</si>
  <si>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</si>
  <si>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</si>
  <si>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</si>
  <si>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</si>
  <si>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</si>
  <si>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</si>
  <si>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</si>
  <si>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</si>
  <si>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</si>
  <si>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</si>
  <si>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</si>
  <si>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</si>
  <si>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</si>
  <si>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</si>
  <si>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</si>
  <si>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</si>
  <si>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</si>
  <si>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</si>
  <si>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</si>
  <si>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</si>
  <si>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</si>
  <si>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</si>
  <si>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</si>
  <si>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</si>
  <si>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</si>
  <si>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</si>
  <si>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</si>
  <si>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</si>
  <si>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</si>
  <si>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</si>
  <si>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</si>
  <si>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</si>
  <si>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</si>
  <si>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</si>
  <si>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</si>
  <si>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</si>
  <si>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</si>
  <si>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</si>
  <si>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</si>
  <si>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</si>
  <si>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</si>
  <si>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</si>
  <si>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</si>
  <si>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</si>
  <si>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</si>
  <si>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</si>
  <si>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</si>
  <si>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</si>
  <si>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</si>
  <si>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</si>
  <si>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</si>
  <si>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</si>
  <si>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</si>
  <si>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</si>
  <si>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</si>
  <si>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</si>
  <si>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</si>
  <si>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</si>
  <si>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</si>
  <si>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</si>
  <si>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</si>
  <si>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</si>
  <si>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</si>
  <si>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</si>
  <si>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</si>
  <si>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</si>
  <si>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</si>
  <si>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</si>
  <si>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</si>
  <si>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</si>
  <si>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</si>
  <si>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</si>
  <si>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</si>
  <si>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</si>
  <si>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</si>
  <si>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</si>
  <si>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</si>
  <si>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</si>
  <si>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</si>
  <si>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</si>
  <si>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</si>
  <si>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</si>
  <si>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</si>
  <si>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</si>
  <si>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</si>
  <si>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</si>
  <si>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</si>
  <si>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</si>
  <si>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</si>
  <si>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</si>
  <si>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</si>
  <si>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</si>
  <si>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</si>
  <si>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</si>
  <si>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</si>
  <si>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</si>
  <si>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</si>
  <si>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</si>
  <si>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</si>
  <si>
    <t>Added Gender component</t>
  </si>
  <si>
    <t>Added Religion component</t>
  </si>
  <si>
    <t>06.11.2015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</si>
</sst>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15565.8465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56.5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7.0625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39.5</v>
      </c>
      <c r="D3" s="33">
        <f>SUMIF(Business!B:B,B3,Business!I:I) + SUMIF(School!B:B,B3,School!I:I) + SUMIF(Service!B:B,B3,Service!I:I)+SUMIF(Retail!B:B,B3,Retail!I:I) + SUMIF(Tourism!B:B,B3,Tourism!I:I)</f>
        <v>12458.585000000001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32.5</v>
      </c>
      <c r="H4" s="33">
        <f>SUM(School!I:I)</f>
        <v>5800.1974999999984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56.5</v>
      </c>
      <c r="H8" s="34">
        <f>SUM(H3:H7)</f>
        <v>15565.846499999998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9</v>
      </c>
      <c r="D9" s="33">
        <f>SUMIF(Business!B:B,B9,Business!I:I) + SUMIF(School!B:B,B9,School!I:I) + SUMIF(Service!B:B,B9,Service!I:I)+SUMIF(Retail!B:B,B9,Retail!I:I) + SUMIF(Tourism!B:B,B9,Tourism!I:I)</f>
        <v>1450.0574999999999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56.5</v>
      </c>
      <c r="D10" s="34">
        <f>SUM(D3:D9)</f>
        <v>15565.8465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5" sqref="A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A15" sqref="A15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19" si="0">IF(ISERROR(MATCH(C2,SkillList,0)),0,MATCH(C2,SkillList,0))</f>
        <v>7</v>
      </c>
      <c r="F2" s="61">
        <f t="shared" ref="F2:F19" si="1">IF(ISERROR(MATCH(B2,MemberList,0)),0,MATCH(B2,MemberList,0))</f>
        <v>7</v>
      </c>
      <c r="G2" s="62">
        <f t="shared" ref="G2:G19" si="2">INDEX(CostPerHour,E2)</f>
        <v>591.86</v>
      </c>
      <c r="H2" s="63">
        <f t="shared" ref="H2:H19" si="3">IF(ISERROR(INDEX(Competency,F2,E2)), 0, INDEX(Competency,F2,E2))</f>
        <v>0.5</v>
      </c>
      <c r="I2" s="62">
        <f>D2*G2*H2</f>
        <v>591.86</v>
      </c>
      <c r="J2" s="64"/>
    </row>
    <row r="3" spans="1:10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19" si="5">D6*G6*H6</f>
        <v>177.56</v>
      </c>
      <c r="J6" s="64" t="s">
        <v>98</v>
      </c>
    </row>
    <row r="7" spans="1:10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>
      <c r="A14" s="58" t="s">
        <v>111</v>
      </c>
      <c r="B14" s="59" t="s">
        <v>14</v>
      </c>
      <c r="C14" s="59" t="s">
        <v>19</v>
      </c>
      <c r="D14" s="60">
        <v>2</v>
      </c>
      <c r="E14" s="61">
        <f t="shared" si="0"/>
        <v>12</v>
      </c>
      <c r="F14" s="61">
        <f t="shared" si="1"/>
        <v>7</v>
      </c>
      <c r="G14" s="62">
        <f t="shared" si="2"/>
        <v>118.37</v>
      </c>
      <c r="H14" s="63">
        <f t="shared" si="3"/>
        <v>0.25</v>
      </c>
      <c r="I14" s="62">
        <f t="shared" si="5"/>
        <v>59.185000000000002</v>
      </c>
      <c r="J14" s="64" t="s">
        <v>114</v>
      </c>
    </row>
    <row r="15" spans="1:10">
      <c r="A15" s="58" t="s">
        <v>115</v>
      </c>
      <c r="B15" s="59" t="s">
        <v>14</v>
      </c>
      <c r="C15" s="59" t="s">
        <v>19</v>
      </c>
      <c r="D15" s="60">
        <v>1</v>
      </c>
      <c r="E15" s="61">
        <f t="shared" si="0"/>
        <v>12</v>
      </c>
      <c r="F15" s="61">
        <f t="shared" si="1"/>
        <v>7</v>
      </c>
      <c r="G15" s="62">
        <f t="shared" si="2"/>
        <v>118.37</v>
      </c>
      <c r="H15" s="63">
        <f t="shared" si="3"/>
        <v>0.25</v>
      </c>
      <c r="I15" s="62">
        <f t="shared" si="5"/>
        <v>29.592500000000001</v>
      </c>
      <c r="J15" s="64" t="s">
        <v>113</v>
      </c>
    </row>
    <row r="16" spans="1:10">
      <c r="A16" s="58"/>
      <c r="B16" s="59"/>
      <c r="C16" s="59"/>
      <c r="D16" s="60"/>
      <c r="E16" s="61">
        <f t="shared" si="0"/>
        <v>0</v>
      </c>
      <c r="F16" s="61">
        <f t="shared" si="1"/>
        <v>0</v>
      </c>
      <c r="G16" s="62">
        <f t="shared" si="2"/>
        <v>118.37</v>
      </c>
      <c r="H16" s="63">
        <f t="shared" si="3"/>
        <v>0</v>
      </c>
      <c r="I16" s="62">
        <f t="shared" si="5"/>
        <v>0</v>
      </c>
      <c r="J16" s="64"/>
    </row>
    <row r="17" spans="1:10">
      <c r="A17" s="58"/>
      <c r="B17" s="59"/>
      <c r="C17" s="59"/>
      <c r="D17" s="60"/>
      <c r="E17" s="61">
        <f t="shared" si="0"/>
        <v>0</v>
      </c>
      <c r="F17" s="61">
        <f t="shared" si="1"/>
        <v>0</v>
      </c>
      <c r="G17" s="62">
        <f t="shared" si="2"/>
        <v>177.56</v>
      </c>
      <c r="H17" s="63">
        <f t="shared" si="3"/>
        <v>0</v>
      </c>
      <c r="I17" s="62">
        <f t="shared" si="5"/>
        <v>0</v>
      </c>
      <c r="J17" s="64"/>
    </row>
    <row r="18" spans="1:10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118.37</v>
      </c>
      <c r="H18" s="63">
        <f t="shared" si="3"/>
        <v>0</v>
      </c>
      <c r="I18" s="62">
        <f t="shared" si="5"/>
        <v>0</v>
      </c>
      <c r="J18" s="64"/>
    </row>
    <row r="19" spans="1:10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591.86</v>
      </c>
      <c r="H19" s="63">
        <f t="shared" si="3"/>
        <v>0</v>
      </c>
      <c r="I19" s="62">
        <f t="shared" si="5"/>
        <v>0</v>
      </c>
      <c r="J19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15" sqref="C1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N11" sqref="N11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0.25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Sudarshan</cp:lastModifiedBy>
  <dcterms:created xsi:type="dcterms:W3CDTF">2012-10-07T14:16:15Z</dcterms:created>
  <dcterms:modified xsi:type="dcterms:W3CDTF">2015-11-07T06:23:02Z</dcterms:modified>
</cp:coreProperties>
</file>