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1" name="DV_List">#REF!</definedName>
    <definedName localSheetId="2" name="S_List">'Severity, Exposure, Controllabi'!$E$12:$E$16</definedName>
    <definedName localSheetId="2" name="OM_List">'Situational Analysis Guidewords'!$D$5:$D$14</definedName>
    <definedName localSheetId="2" name="IU_List">'Situational Analysis Guidewords'!$D$44:$D$47</definedName>
    <definedName localSheetId="1" name="E_List">#REF!</definedName>
    <definedName localSheetId="2" name="EN_List">'Situational Analysis Guidewords'!$D$51:$D$60</definedName>
    <definedName localSheetId="1" name="SD_List">#REF!</definedName>
    <definedName localSheetId="1" name="EN_List">#REF!</definedName>
    <definedName localSheetId="1" name="IU_List">#REF!</definedName>
    <definedName localSheetId="1" name="C_List">#REF!</definedName>
    <definedName localSheetId="2" name="SD_List">'Situational Analysis Guidewords'!$D$33:$D$40</definedName>
    <definedName localSheetId="2" name="OS_List">'Situational Analysis Guidewords'!$D$18:$D$29</definedName>
    <definedName localSheetId="2" name="E_List">'Severity, Exposure, Controllabi'!$E$3:$E$8</definedName>
    <definedName localSheetId="1" name="OM_List">#REF!</definedName>
    <definedName localSheetId="2" name="DV_List">'Hazard Analysis Guidewords'!$D$4:$D$24</definedName>
    <definedName localSheetId="1" name="OS_List">#REF!</definedName>
    <definedName localSheetId="2" name="C_List">'Severity, Exposure, Controllabi'!$E$20:$E$24</definedName>
    <definedName localSheetId="1" name="S_List">#REF!</definedName>
  </definedNames>
  <calcPr/>
</workbook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<sst xmlns="http://schemas.openxmlformats.org/spreadsheetml/2006/main" count="525" uniqueCount="251">
  <si>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</si>
  <si>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</si>
  <si>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</si>
  <si>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ID</t>
  </si>
  <si>
    <t>EXAMPLE DISCUSSED IN THE PROJECT INSTRUCTIONS - Headlamp System</t>
  </si>
  <si>
    <t>Mode</t>
  </si>
  <si>
    <t>Fill out the hazard analysis and risk assessment below.</t>
  </si>
  <si>
    <t>Remarks</t>
  </si>
  <si>
    <t>Reference</t>
  </si>
  <si>
    <t>HA-001 should be for the lane departure warning function as discussed in the lecture.</t>
  </si>
  <si>
    <t>Hazard ID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</si>
  <si>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</si>
  <si>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</si>
  <si>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Situational Analysis</t>
  </si>
  <si>
    <t>When finished, export your spreadsheet as a pdf file so that a reviewer can easily see your work.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</si>
  <si>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</si>
  <si>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</si>
  <si>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</si>
  <si>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</si>
  <si>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</si>
  <si>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</si>
  <si>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</si>
  <si>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</si>
  <si>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</si>
  <si>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</si>
  <si>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</si>
  <si>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</si>
  <si>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</si>
  <si>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</si>
  <si>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Operational Scenario</t>
  </si>
  <si>
    <t>Towing (passive)</t>
  </si>
  <si>
    <t>Beeing towed by another car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</si>
  <si>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</si>
  <si>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</si>
  <si>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</si>
  <si>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</si>
  <si>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</si>
  <si>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</si>
  <si>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</si>
  <si>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</si>
  <si>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</si>
  <si>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</si>
  <si>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</si>
  <si>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</si>
  <si>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Service</t>
  </si>
  <si>
    <t>Rationale
(for exposure)</t>
  </si>
  <si>
    <t>Vehicle is in repair garage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</si>
  <si>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</si>
  <si>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</si>
  <si>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</si>
  <si>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</si>
  <si>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</si>
  <si>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</si>
  <si>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</si>
  <si>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N/A</t>
  </si>
  <si>
    <t>not applicable or not relevant</t>
  </si>
  <si>
    <t>HA-001</t>
  </si>
  <si>
    <t>Lane Departure Warning (LDW) function shall apply an oscillating steering torque to provide the driver with haptic feedback</t>
  </si>
  <si>
    <t>Scenario</t>
  </si>
  <si>
    <t>Normal Driving</t>
  </si>
  <si>
    <t>Any Road</t>
  </si>
  <si>
    <t>City Road</t>
  </si>
  <si>
    <t>road type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</si>
  <si>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</si>
  <si>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</si>
  <si>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</si>
  <si>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</si>
  <si>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</si>
  <si>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</si>
  <si>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</si>
  <si>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</si>
  <si>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</si>
  <si>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</si>
  <si>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</si>
  <si>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</si>
  <si>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</si>
  <si>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</si>
  <si>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</si>
  <si>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</si>
  <si>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</si>
  <si>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</si>
  <si>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</si>
  <si>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Country Road</t>
  </si>
  <si>
    <t>Highway</t>
  </si>
  <si>
    <t>Mountain Pass</t>
  </si>
  <si>
    <t>Off Road</t>
  </si>
  <si>
    <t>MORE EXAMPLES - Headlamp System</t>
  </si>
  <si>
    <t>HA-002</t>
  </si>
  <si>
    <t>Road with gradient</t>
  </si>
  <si>
    <t>road attribute</t>
  </si>
  <si>
    <t>Lane Keeping Assistance (LKA) function shall apply the steering torque when active in order to stay in ego lane</t>
  </si>
  <si>
    <t>HA-003</t>
  </si>
  <si>
    <t>Situation Analysis</t>
  </si>
  <si>
    <t>Road with bump</t>
  </si>
  <si>
    <t>HA-004</t>
  </si>
  <si>
    <t>Road tunnel</t>
  </si>
  <si>
    <t>Road with construction site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</si>
  <si>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</si>
  <si>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</si>
  <si>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</si>
  <si>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</si>
  <si>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</si>
  <si>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</si>
  <si>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</si>
  <si>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</si>
  <si>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</si>
  <si>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</si>
  <si>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</si>
  <si>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</si>
  <si>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</si>
  <si>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</si>
  <si>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</si>
  <si>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</si>
  <si>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</si>
  <si>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</si>
  <si>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</si>
  <si>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</si>
  <si>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Low speed</t>
  </si>
  <si>
    <t>driving attribute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</si>
  <si>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</si>
  <si>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</si>
  <si>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</si>
  <si>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</si>
  <si>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</si>
  <si>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</si>
  <si>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</si>
  <si>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</si>
  <si>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</si>
  <si>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</si>
  <si>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</si>
  <si>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</si>
  <si>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</si>
  <si>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</si>
  <si>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</si>
  <si>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</si>
  <si>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</si>
  <si>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</si>
  <si>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High speed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</si>
  <si>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</si>
  <si>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</si>
  <si>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</si>
  <si>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</si>
  <si>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</si>
  <si>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</si>
  <si>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</si>
  <si>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</si>
  <si>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</si>
  <si>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</si>
  <si>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</si>
  <si>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</si>
  <si>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</si>
  <si>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</si>
  <si>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</si>
  <si>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</si>
  <si>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</si>
  <si>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Normal conditions</t>
  </si>
  <si>
    <t>weather attribute</t>
  </si>
  <si>
    <t>Function always activated</t>
  </si>
  <si>
    <t>Actor effect is too much</t>
  </si>
  <si>
    <t>Quantitative error</t>
  </si>
  <si>
    <t>Sun blares (degraded view)</t>
  </si>
  <si>
    <t>Actor effect is too less</t>
  </si>
  <si>
    <t>Fog (degraded view)</t>
  </si>
  <si>
    <t>Actor action too early</t>
  </si>
  <si>
    <t>Timing error</t>
  </si>
  <si>
    <t>Snowfall (degraded view)</t>
  </si>
  <si>
    <t>Cross-wind (lateral force)</t>
  </si>
  <si>
    <t>Actor action too late</t>
  </si>
  <si>
    <t>Rain (slippery road)</t>
  </si>
  <si>
    <t>Actor action before</t>
  </si>
  <si>
    <t>Snow (slippery road)</t>
  </si>
  <si>
    <t>Sequence error</t>
  </si>
  <si>
    <t>Glace (slippery road)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</si>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</sst>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6.0"/>
      <color rgb="FF0000FF"/>
      <name val="Arial"/>
    </font>
    <font>
      <b/>
    </font>
    <font>
      <sz val="10.0"/>
      <name val="Arial"/>
    </font>
    <font>
      <b/>
      <sz val="10.0"/>
      <name val="Arial"/>
    </font>
    <font/>
    <font>
      <b/>
      <color rgb="FF000000"/>
      <name val="Arial"/>
    </font>
    <font>
      <sz val="10.0"/>
      <color rgb="FF0000FF"/>
      <name val="Arial"/>
    </font>
    <font>
      <sz val="11.0"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vertical="center" wrapText="1"/>
    </xf>
    <xf borderId="0" fillId="0" fontId="3" numFmtId="0" xfId="0" applyFont="1"/>
    <xf borderId="0" fillId="0" fontId="4" numFmtId="0" xfId="0" applyAlignment="1" applyFont="1">
      <alignment vertical="center"/>
    </xf>
    <xf borderId="0" fillId="0" fontId="4" numFmtId="0" xfId="0" applyFont="1"/>
    <xf borderId="0" fillId="0" fontId="2" numFmtId="0" xfId="0" applyAlignment="1" applyFont="1">
      <alignment horizontal="left" vertical="center" wrapText="1"/>
    </xf>
    <xf borderId="1" fillId="2" fontId="4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5" numFmtId="0" xfId="0" applyAlignment="1" applyFont="1">
      <alignment horizontal="center"/>
    </xf>
    <xf borderId="1" fillId="2" fontId="4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/>
    </xf>
    <xf borderId="0" fillId="3" fontId="6" numFmtId="0" xfId="0" applyAlignment="1" applyFill="1" applyFont="1">
      <alignment/>
    </xf>
    <xf borderId="2" fillId="4" fontId="2" numFmtId="0" xfId="0" applyAlignment="1" applyBorder="1" applyFill="1" applyFont="1">
      <alignment horizontal="center" vertical="center" wrapText="1"/>
    </xf>
    <xf borderId="3" fillId="5" fontId="2" numFmtId="0" xfId="0" applyAlignment="1" applyBorder="1" applyFill="1" applyFont="1">
      <alignment horizontal="center" vertical="center" wrapText="1"/>
    </xf>
    <xf borderId="4" fillId="0" fontId="7" numFmtId="0" xfId="0" applyAlignment="1" applyBorder="1" applyFont="1">
      <alignment horizontal="center" vertical="top" wrapText="1"/>
    </xf>
    <xf borderId="5" fillId="0" fontId="5" numFmtId="0" xfId="0" applyBorder="1" applyFont="1"/>
    <xf borderId="1" fillId="0" fontId="3" numFmtId="0" xfId="0" applyAlignment="1" applyBorder="1" applyFont="1">
      <alignment horizontal="left" vertical="center"/>
    </xf>
    <xf borderId="3" fillId="5" fontId="2" numFmtId="0" xfId="0" applyAlignment="1" applyBorder="1" applyFont="1">
      <alignment horizontal="center"/>
    </xf>
    <xf borderId="1" fillId="0" fontId="7" numFmtId="0" xfId="0" applyAlignment="1" applyBorder="1" applyFont="1">
      <alignment horizontal="left" vertical="center"/>
    </xf>
    <xf borderId="6" fillId="0" fontId="5" numFmtId="0" xfId="0" applyBorder="1" applyFont="1"/>
    <xf borderId="3" fillId="4" fontId="2" numFmtId="0" xfId="0" applyAlignment="1" applyBorder="1" applyFont="1">
      <alignment horizontal="center"/>
    </xf>
    <xf borderId="0" fillId="6" fontId="2" numFmtId="0" xfId="0" applyAlignment="1" applyFill="1" applyFont="1">
      <alignment horizontal="center" vertical="center" wrapText="1"/>
    </xf>
    <xf borderId="7" fillId="6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1" fillId="0" fontId="3" numFmtId="0" xfId="0" applyAlignment="1" applyBorder="1" applyFont="1">
      <alignment horizontal="center" vertical="top" wrapText="1"/>
    </xf>
    <xf borderId="1" fillId="0" fontId="3" numFmtId="0" xfId="0" applyAlignment="1" applyBorder="1" applyFont="1">
      <alignment horizontal="left" vertical="top" wrapText="1"/>
    </xf>
    <xf borderId="0" fillId="0" fontId="5" numFmtId="0" xfId="0" applyAlignment="1" applyFont="1">
      <alignment horizontal="left" vertical="top"/>
    </xf>
    <xf borderId="1" fillId="2" fontId="3" numFmtId="0" xfId="0" applyAlignment="1" applyBorder="1" applyFont="1">
      <alignment vertical="center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left" vertical="top" wrapText="1"/>
    </xf>
    <xf borderId="1" fillId="0" fontId="3" numFmtId="0" xfId="0" applyAlignment="1" applyBorder="1" applyFont="1">
      <alignment horizontal="center" vertical="center" wrapText="1"/>
    </xf>
    <xf borderId="0" fillId="0" fontId="8" numFmtId="0" xfId="0" applyAlignment="1" applyFont="1">
      <alignment horizontal="left" vertical="top" wrapText="1"/>
    </xf>
    <xf borderId="8" fillId="0" fontId="3" numFmtId="0" xfId="0" applyAlignment="1" applyBorder="1" applyFont="1">
      <alignment horizontal="left" vertical="top" wrapText="1"/>
    </xf>
    <xf borderId="8" fillId="0" fontId="3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0" fillId="0" fontId="3" numFmtId="0" xfId="0" applyAlignment="1" applyFont="1">
      <alignment horizontal="left" vertical="top" wrapText="1"/>
    </xf>
    <xf borderId="0" fillId="0" fontId="5" numFmtId="0" xfId="0" applyAlignment="1" applyFont="1">
      <alignment horizontal="left" vertical="top" wrapText="1"/>
    </xf>
    <xf borderId="0" fillId="0" fontId="6" numFmtId="0" xfId="0" applyAlignment="1" applyFont="1">
      <alignment/>
    </xf>
    <xf borderId="0" fillId="0" fontId="9" numFmtId="0" xfId="0" applyAlignment="1" applyFont="1">
      <alignment/>
    </xf>
    <xf borderId="0" fillId="0" fontId="10" numFmtId="0" xfId="0" applyAlignment="1" applyFont="1">
      <alignment/>
    </xf>
    <xf borderId="0" fillId="0" fontId="9" numFmtId="0" xfId="0" applyAlignment="1" applyFont="1">
      <alignment/>
    </xf>
    <xf borderId="9" fillId="0" fontId="10" numFmtId="0" xfId="0" applyAlignment="1" applyBorder="1" applyFont="1">
      <alignment/>
    </xf>
    <xf borderId="9" fillId="0" fontId="9" numFmtId="0" xfId="0" applyAlignment="1" applyBorder="1" applyFont="1">
      <alignment/>
    </xf>
    <xf borderId="9" fillId="0" fontId="9" numFmtId="0" xfId="0" applyAlignment="1" applyBorder="1" applyFont="1">
      <alignment/>
    </xf>
    <xf borderId="7" fillId="2" fontId="10" numFmtId="0" xfId="0" applyAlignment="1" applyBorder="1" applyFont="1">
      <alignment horizontal="center"/>
    </xf>
    <xf borderId="10" fillId="2" fontId="10" numFmtId="0" xfId="0" applyBorder="1" applyFont="1"/>
    <xf borderId="10" fillId="2" fontId="10" numFmtId="0" xfId="0" applyBorder="1" applyFont="1"/>
    <xf borderId="7" fillId="0" fontId="11" numFmtId="0" xfId="0" applyAlignment="1" applyBorder="1" applyFont="1">
      <alignment horizontal="center" vertical="top" wrapText="1"/>
    </xf>
    <xf borderId="10" fillId="0" fontId="9" numFmtId="0" xfId="0" applyAlignment="1" applyBorder="1" applyFont="1">
      <alignment horizontal="left"/>
    </xf>
    <xf borderId="10" fillId="0" fontId="9" numFmtId="0" xfId="0" applyAlignment="1" applyBorder="1" applyFont="1">
      <alignment/>
    </xf>
    <xf borderId="10" fillId="0" fontId="11" numFmtId="0" xfId="0" applyAlignment="1" applyBorder="1" applyFont="1">
      <alignment horizontal="left"/>
    </xf>
    <xf borderId="7" fillId="0" fontId="11" numFmtId="0" xfId="0" applyAlignment="1" applyBorder="1" applyFont="1">
      <alignment horizontal="center" vertical="top" wrapText="1"/>
    </xf>
    <xf borderId="10" fillId="0" fontId="9" numFmtId="0" xfId="0" applyAlignment="1" applyBorder="1" applyFont="1">
      <alignment horizontal="left"/>
    </xf>
    <xf borderId="10" fillId="0" fontId="11" numFmtId="0" xfId="0" applyAlignment="1" applyBorder="1" applyFont="1">
      <alignment horizontal="left"/>
    </xf>
    <xf borderId="10" fillId="0" fontId="9" numFmtId="0" xfId="0" applyAlignment="1" applyBorder="1" applyFont="1">
      <alignment/>
    </xf>
    <xf borderId="7" fillId="2" fontId="9" numFmtId="0" xfId="0" applyAlignment="1" applyBorder="1" applyFont="1">
      <alignment/>
    </xf>
    <xf borderId="10" fillId="2" fontId="9" numFmtId="0" xfId="0" applyAlignment="1" applyBorder="1" applyFont="1">
      <alignment/>
    </xf>
    <xf borderId="10" fillId="2" fontId="9" numFmtId="0" xfId="0" applyAlignment="1" applyBorder="1" applyFont="1">
      <alignment/>
    </xf>
    <xf borderId="4" fillId="0" fontId="3" numFmtId="0" xfId="0" applyAlignment="1" applyBorder="1" applyFont="1">
      <alignment horizontal="center" vertical="top" wrapText="1"/>
    </xf>
    <xf borderId="11" fillId="2" fontId="4" numFmtId="0" xfId="0" applyAlignment="1" applyBorder="1" applyFont="1">
      <alignment vertical="center"/>
    </xf>
    <xf borderId="8" fillId="2" fontId="4" numFmtId="0" xfId="0" applyAlignment="1" applyBorder="1" applyFont="1">
      <alignment vertical="center"/>
    </xf>
    <xf borderId="11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11" fillId="2" fontId="3" numFmtId="0" xfId="0" applyAlignment="1" applyBorder="1" applyFont="1">
      <alignment vertical="center"/>
    </xf>
    <xf borderId="8" fillId="2" fontId="3" numFmtId="0" xfId="0" applyAlignment="1" applyBorder="1" applyFont="1">
      <alignment vertical="center"/>
    </xf>
    <xf borderId="4" fillId="0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/>
    </xf>
    <xf borderId="13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10" fillId="0" fontId="5" numFmtId="0" xfId="0" applyBorder="1" applyFont="1"/>
    <xf borderId="10" fillId="0" fontId="9" numFmtId="0" xfId="0" applyAlignment="1" applyBorder="1" applyFont="1">
      <alignment/>
    </xf>
    <xf borderId="14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/>
    </xf>
    <xf borderId="1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14"/>
    <col customWidth="1" min="3" max="3" width="19.0"/>
    <col customWidth="1" min="4" max="5" width="18.29"/>
    <col customWidth="1" min="6" max="6" width="18.86"/>
    <col customWidth="1" min="7" max="7" width="16.43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2" max="22" width="33.14"/>
  </cols>
  <sheetData>
    <row r="1">
      <c r="A1" s="2"/>
      <c r="B1" s="6" t="s">
        <v>2</v>
      </c>
      <c r="C1" s="2"/>
      <c r="D1" s="2"/>
      <c r="E1" s="2"/>
      <c r="F1" s="2"/>
      <c r="G1" s="2"/>
      <c r="H1" s="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0"/>
      <c r="X1" s="10"/>
      <c r="Y1" s="10"/>
      <c r="Z1" s="10"/>
      <c r="AA1" s="10"/>
      <c r="AB1" s="10"/>
    </row>
    <row r="2">
      <c r="A2" s="2"/>
      <c r="B2" s="12" t="s">
        <v>6</v>
      </c>
      <c r="C2" s="2"/>
      <c r="D2" s="2"/>
      <c r="E2" s="2"/>
      <c r="F2" s="2"/>
      <c r="G2" s="2"/>
      <c r="H2" s="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10"/>
      <c r="Y2" s="10"/>
      <c r="Z2" s="10"/>
      <c r="AA2" s="10"/>
      <c r="AB2" s="10"/>
    </row>
    <row r="3">
      <c r="A3" s="2"/>
      <c r="B3" s="14" t="s">
        <v>9</v>
      </c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/>
      <c r="X3" s="10"/>
      <c r="Y3" s="10"/>
      <c r="Z3" s="10"/>
      <c r="AA3" s="10"/>
      <c r="AB3" s="10"/>
    </row>
    <row r="4">
      <c r="A4" s="2"/>
      <c r="B4" s="14" t="s">
        <v>11</v>
      </c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0"/>
      <c r="AB4" s="10"/>
    </row>
    <row r="5">
      <c r="A5" s="2"/>
      <c r="B5" s="12" t="s">
        <v>12</v>
      </c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/>
      <c r="X5" s="10"/>
      <c r="Y5" s="10"/>
      <c r="Z5" s="10"/>
      <c r="AA5" s="10"/>
      <c r="AB5" s="10"/>
    </row>
    <row r="6">
      <c r="A6" s="2"/>
      <c r="B6" s="12" t="s">
        <v>14</v>
      </c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0"/>
      <c r="X6" s="10"/>
      <c r="Y6" s="10"/>
      <c r="Z6" s="10"/>
      <c r="AA6" s="10"/>
      <c r="AB6" s="10"/>
    </row>
    <row r="7">
      <c r="A7" s="2"/>
      <c r="B7" s="2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/>
      <c r="X7" s="10"/>
      <c r="Y7" s="10"/>
      <c r="Z7" s="10"/>
      <c r="AA7" s="10"/>
      <c r="AB7" s="10"/>
    </row>
    <row r="8">
      <c r="A8" s="2"/>
      <c r="B8" s="2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/>
      <c r="X8" s="10"/>
      <c r="Y8" s="10"/>
      <c r="Z8" s="10"/>
      <c r="AA8" s="10"/>
      <c r="AB8" s="10"/>
    </row>
    <row r="9">
      <c r="A9" s="2"/>
      <c r="B9" s="2"/>
      <c r="C9" s="2"/>
      <c r="D9" s="2"/>
      <c r="E9" s="2"/>
      <c r="F9" s="2"/>
      <c r="G9" s="2"/>
      <c r="H9" s="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/>
      <c r="X9" s="10"/>
      <c r="Y9" s="10"/>
      <c r="Z9" s="10"/>
      <c r="AA9" s="10"/>
      <c r="AB9" s="10"/>
    </row>
    <row r="10">
      <c r="A10" s="15" t="s">
        <v>10</v>
      </c>
      <c r="B10" s="16" t="s">
        <v>13</v>
      </c>
      <c r="C10" s="18"/>
      <c r="D10" s="18"/>
      <c r="E10" s="18"/>
      <c r="F10" s="18"/>
      <c r="G10" s="18"/>
      <c r="H10" s="18"/>
      <c r="I10" s="20" t="s">
        <v>16</v>
      </c>
      <c r="J10" s="18"/>
      <c r="K10" s="18"/>
      <c r="L10" s="18"/>
      <c r="M10" s="18"/>
      <c r="N10" s="18"/>
      <c r="O10" s="20" t="s">
        <v>18</v>
      </c>
      <c r="P10" s="18"/>
      <c r="Q10" s="18"/>
      <c r="R10" s="18"/>
      <c r="S10" s="18"/>
      <c r="T10" s="18"/>
      <c r="U10" s="23" t="s">
        <v>19</v>
      </c>
      <c r="V10" s="18"/>
      <c r="W10" s="10"/>
      <c r="X10" s="10"/>
      <c r="Y10" s="10"/>
      <c r="Z10" s="10"/>
      <c r="AA10" s="10"/>
      <c r="AB10" s="10"/>
    </row>
    <row r="11">
      <c r="A11" s="24"/>
      <c r="B11" s="25" t="s">
        <v>1</v>
      </c>
      <c r="C11" s="25" t="s">
        <v>29</v>
      </c>
      <c r="D11" s="25" t="s">
        <v>32</v>
      </c>
      <c r="E11" s="25" t="s">
        <v>33</v>
      </c>
      <c r="F11" s="25" t="s">
        <v>34</v>
      </c>
      <c r="G11" s="25" t="s">
        <v>35</v>
      </c>
      <c r="H11" s="25" t="s">
        <v>36</v>
      </c>
      <c r="I11" s="25" t="s">
        <v>37</v>
      </c>
      <c r="J11" s="25" t="s">
        <v>38</v>
      </c>
      <c r="K11" s="25" t="s">
        <v>39</v>
      </c>
      <c r="L11" s="25" t="s">
        <v>40</v>
      </c>
      <c r="M11" s="25" t="s">
        <v>41</v>
      </c>
      <c r="N11" s="25" t="s">
        <v>42</v>
      </c>
      <c r="O11" s="25" t="s">
        <v>43</v>
      </c>
      <c r="P11" s="25" t="s">
        <v>45</v>
      </c>
      <c r="Q11" s="25" t="s">
        <v>47</v>
      </c>
      <c r="R11" s="25" t="s">
        <v>48</v>
      </c>
      <c r="S11" s="25" t="s">
        <v>49</v>
      </c>
      <c r="T11" s="25" t="s">
        <v>50</v>
      </c>
      <c r="U11" s="25" t="s">
        <v>51</v>
      </c>
      <c r="V11" s="24" t="s">
        <v>52</v>
      </c>
      <c r="W11" s="26"/>
      <c r="X11" s="26"/>
      <c r="Y11" s="26"/>
      <c r="Z11" s="26"/>
      <c r="AA11" s="26"/>
      <c r="AB11" s="26"/>
    </row>
    <row r="12" ht="15.75" customHeight="1">
      <c r="A12" s="27" t="s">
        <v>56</v>
      </c>
      <c r="B12" s="28"/>
      <c r="C12" s="28"/>
      <c r="D12" s="29"/>
      <c r="E12" s="28"/>
      <c r="F12" s="28"/>
      <c r="G12" s="28"/>
      <c r="H12" s="28"/>
      <c r="I12" s="28" t="s">
        <v>57</v>
      </c>
      <c r="J12" s="28"/>
      <c r="K12" s="32"/>
      <c r="L12" s="28"/>
      <c r="M12" s="28"/>
      <c r="N12" s="34"/>
      <c r="O12" s="28"/>
      <c r="P12" s="28"/>
      <c r="Q12" s="28"/>
      <c r="R12" s="28"/>
      <c r="S12" s="28"/>
      <c r="T12" s="28"/>
      <c r="U12" s="27"/>
      <c r="V12" s="35"/>
      <c r="W12" s="38"/>
      <c r="X12" s="38"/>
      <c r="Y12" s="38"/>
      <c r="Z12" s="39"/>
      <c r="AA12" s="39"/>
      <c r="AB12" s="39"/>
    </row>
    <row r="13" ht="12.75" customHeight="1">
      <c r="A13" s="27" t="s">
        <v>87</v>
      </c>
      <c r="B13" s="28"/>
      <c r="C13" s="28"/>
      <c r="D13" s="28"/>
      <c r="E13" s="28"/>
      <c r="F13" s="28"/>
      <c r="G13" s="28"/>
      <c r="H13" s="28"/>
      <c r="I13" s="28" t="s">
        <v>90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7"/>
      <c r="V13" s="35"/>
      <c r="W13" s="38"/>
      <c r="X13" s="38"/>
      <c r="Y13" s="38"/>
      <c r="Z13" s="39"/>
      <c r="AA13" s="39"/>
      <c r="AB13" s="39"/>
    </row>
    <row r="14" ht="12.75" customHeight="1">
      <c r="A14" s="33" t="s">
        <v>91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6"/>
      <c r="W14" s="37"/>
      <c r="X14" s="37"/>
      <c r="Y14" s="37"/>
      <c r="Z14" s="31"/>
      <c r="AA14" s="31"/>
      <c r="AB14" s="31"/>
    </row>
    <row r="15" ht="12.75" customHeight="1">
      <c r="A15" s="33" t="s">
        <v>94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6"/>
      <c r="W15" s="37"/>
      <c r="X15" s="37"/>
      <c r="Y15" s="37"/>
      <c r="Z15" s="31"/>
      <c r="AA15" s="31"/>
      <c r="AB15" s="31"/>
    </row>
  </sheetData>
  <mergeCells count="4">
    <mergeCell ref="U10:V10"/>
    <mergeCell ref="B10:H10"/>
    <mergeCell ref="I10:N10"/>
    <mergeCell ref="O10:T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4"/>
      <c r="B2" s="9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B4" s="15" t="s">
        <v>10</v>
      </c>
      <c r="C4" s="16" t="s">
        <v>13</v>
      </c>
      <c r="D4" s="18"/>
      <c r="E4" s="18"/>
      <c r="F4" s="18"/>
      <c r="G4" s="18"/>
      <c r="H4" s="18"/>
      <c r="I4" s="22"/>
      <c r="J4" s="20" t="s">
        <v>16</v>
      </c>
      <c r="K4" s="18"/>
      <c r="L4" s="18"/>
      <c r="M4" s="18"/>
      <c r="N4" s="18"/>
      <c r="O4" s="22"/>
      <c r="P4" s="20" t="s">
        <v>18</v>
      </c>
      <c r="Q4" s="18"/>
      <c r="R4" s="18"/>
      <c r="S4" s="18"/>
      <c r="T4" s="18"/>
      <c r="U4" s="22"/>
      <c r="V4" s="23" t="s">
        <v>19</v>
      </c>
      <c r="W4" s="22"/>
    </row>
    <row r="5">
      <c r="B5" s="24"/>
      <c r="C5" s="25" t="s">
        <v>1</v>
      </c>
      <c r="D5" s="25" t="s">
        <v>29</v>
      </c>
      <c r="E5" s="25" t="s">
        <v>32</v>
      </c>
      <c r="F5" s="25" t="s">
        <v>53</v>
      </c>
      <c r="G5" s="25" t="s">
        <v>34</v>
      </c>
      <c r="H5" s="25" t="s">
        <v>35</v>
      </c>
      <c r="I5" s="25" t="s">
        <v>36</v>
      </c>
      <c r="J5" s="25" t="s">
        <v>37</v>
      </c>
      <c r="K5" s="25" t="s">
        <v>38</v>
      </c>
      <c r="L5" s="25" t="s">
        <v>39</v>
      </c>
      <c r="M5" s="25" t="s">
        <v>40</v>
      </c>
      <c r="N5" s="25" t="s">
        <v>41</v>
      </c>
      <c r="O5" s="25" t="s">
        <v>42</v>
      </c>
      <c r="P5" s="25" t="s">
        <v>43</v>
      </c>
      <c r="Q5" s="25" t="s">
        <v>45</v>
      </c>
      <c r="R5" s="25" t="s">
        <v>47</v>
      </c>
      <c r="S5" s="25" t="s">
        <v>48</v>
      </c>
      <c r="T5" s="25" t="s">
        <v>49</v>
      </c>
      <c r="U5" s="25" t="s">
        <v>50</v>
      </c>
      <c r="V5" s="25" t="s">
        <v>51</v>
      </c>
      <c r="W5" s="24" t="s">
        <v>52</v>
      </c>
      <c r="X5" s="26"/>
      <c r="Y5" s="26"/>
      <c r="Z5" s="26"/>
      <c r="AA5" s="26"/>
      <c r="AB5" s="26"/>
      <c r="AC5" s="26"/>
    </row>
    <row r="6" ht="12.75" customHeight="1">
      <c r="A6" s="31"/>
      <c r="B6" s="33" t="s">
        <v>56</v>
      </c>
      <c r="C6" s="33" t="s">
        <v>59</v>
      </c>
      <c r="D6" s="33" t="s">
        <v>61</v>
      </c>
      <c r="E6" s="33" t="s">
        <v>63</v>
      </c>
      <c r="F6" s="33" t="s">
        <v>64</v>
      </c>
      <c r="G6" s="33" t="s">
        <v>65</v>
      </c>
      <c r="H6" s="33" t="s">
        <v>66</v>
      </c>
      <c r="I6" s="33" t="s">
        <v>67</v>
      </c>
      <c r="J6" s="33" t="s">
        <v>68</v>
      </c>
      <c r="K6" s="33" t="s">
        <v>69</v>
      </c>
      <c r="L6" s="33" t="s">
        <v>70</v>
      </c>
      <c r="M6" s="33" t="s">
        <v>71</v>
      </c>
      <c r="N6" s="33" t="s">
        <v>72</v>
      </c>
      <c r="O6" s="33" t="s">
        <v>73</v>
      </c>
      <c r="P6" s="33" t="s">
        <v>74</v>
      </c>
      <c r="Q6" s="33" t="s">
        <v>75</v>
      </c>
      <c r="R6" s="33" t="s">
        <v>76</v>
      </c>
      <c r="S6" s="33" t="s">
        <v>77</v>
      </c>
      <c r="T6" s="33" t="s">
        <v>78</v>
      </c>
      <c r="U6" s="33" t="s">
        <v>79</v>
      </c>
      <c r="V6" s="33" t="s">
        <v>80</v>
      </c>
      <c r="W6" s="36" t="s">
        <v>81</v>
      </c>
      <c r="X6" s="37"/>
      <c r="Y6" s="37"/>
      <c r="Z6" s="37"/>
      <c r="AA6" s="31"/>
      <c r="AB6" s="31"/>
      <c r="AC6" s="31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2.75" customHeight="1">
      <c r="A8" s="3"/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2.75" customHeight="1">
      <c r="A10" s="3"/>
      <c r="B10" s="9" t="s">
        <v>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B12" s="15" t="s">
        <v>10</v>
      </c>
      <c r="C12" s="16" t="s">
        <v>92</v>
      </c>
      <c r="D12" s="18"/>
      <c r="E12" s="18"/>
      <c r="F12" s="18"/>
      <c r="G12" s="18"/>
      <c r="H12" s="18"/>
      <c r="I12" s="18"/>
      <c r="J12" s="20" t="s">
        <v>16</v>
      </c>
      <c r="K12" s="18"/>
      <c r="L12" s="18"/>
      <c r="M12" s="18"/>
      <c r="N12" s="18"/>
      <c r="O12" s="18"/>
      <c r="P12" s="20" t="s">
        <v>18</v>
      </c>
      <c r="Q12" s="18"/>
      <c r="R12" s="18"/>
      <c r="S12" s="18"/>
      <c r="T12" s="18"/>
      <c r="U12" s="18"/>
      <c r="V12" s="23" t="s">
        <v>19</v>
      </c>
      <c r="W12" s="18"/>
      <c r="X12" s="10"/>
      <c r="Y12" s="10"/>
      <c r="Z12" s="10"/>
      <c r="AA12" s="10"/>
      <c r="AB12" s="10"/>
      <c r="AC12" s="10"/>
    </row>
    <row r="13">
      <c r="B13" s="24"/>
      <c r="C13" s="25" t="s">
        <v>1</v>
      </c>
      <c r="D13" s="25" t="s">
        <v>29</v>
      </c>
      <c r="E13" s="25" t="s">
        <v>32</v>
      </c>
      <c r="F13" s="25" t="s">
        <v>53</v>
      </c>
      <c r="G13" s="25" t="s">
        <v>34</v>
      </c>
      <c r="H13" s="25" t="s">
        <v>35</v>
      </c>
      <c r="I13" s="25" t="s">
        <v>36</v>
      </c>
      <c r="J13" s="25" t="s">
        <v>37</v>
      </c>
      <c r="K13" s="25" t="s">
        <v>38</v>
      </c>
      <c r="L13" s="25" t="s">
        <v>39</v>
      </c>
      <c r="M13" s="25" t="s">
        <v>40</v>
      </c>
      <c r="N13" s="25" t="s">
        <v>41</v>
      </c>
      <c r="O13" s="25" t="s">
        <v>42</v>
      </c>
      <c r="P13" s="25" t="s">
        <v>43</v>
      </c>
      <c r="Q13" s="25" t="s">
        <v>45</v>
      </c>
      <c r="R13" s="25" t="s">
        <v>47</v>
      </c>
      <c r="S13" s="25" t="s">
        <v>48</v>
      </c>
      <c r="T13" s="25" t="s">
        <v>49</v>
      </c>
      <c r="U13" s="25" t="s">
        <v>50</v>
      </c>
      <c r="V13" s="25" t="s">
        <v>51</v>
      </c>
      <c r="W13" s="24" t="s">
        <v>52</v>
      </c>
      <c r="X13" s="26"/>
      <c r="Y13" s="26"/>
      <c r="Z13" s="26"/>
      <c r="AA13" s="26"/>
      <c r="AB13" s="26"/>
      <c r="AC13" s="26"/>
    </row>
    <row r="14" ht="12.75" customHeight="1">
      <c r="B14" s="33" t="s">
        <v>56</v>
      </c>
      <c r="C14" s="33" t="s">
        <v>97</v>
      </c>
      <c r="D14" s="33" t="s">
        <v>98</v>
      </c>
      <c r="E14" s="33" t="s">
        <v>99</v>
      </c>
      <c r="F14" s="33" t="s">
        <v>100</v>
      </c>
      <c r="G14" s="33" t="s">
        <v>65</v>
      </c>
      <c r="H14" s="33" t="s">
        <v>101</v>
      </c>
      <c r="I14" s="33" t="s">
        <v>102</v>
      </c>
      <c r="J14" s="33" t="s">
        <v>68</v>
      </c>
      <c r="K14" s="33" t="s">
        <v>103</v>
      </c>
      <c r="L14" s="33" t="s">
        <v>70</v>
      </c>
      <c r="M14" s="33" t="s">
        <v>104</v>
      </c>
      <c r="N14" s="33" t="s">
        <v>72</v>
      </c>
      <c r="O14" s="33" t="s">
        <v>73</v>
      </c>
      <c r="P14" s="33" t="s">
        <v>74</v>
      </c>
      <c r="Q14" s="33" t="s">
        <v>75</v>
      </c>
      <c r="R14" s="33" t="s">
        <v>76</v>
      </c>
      <c r="S14" s="33" t="s">
        <v>77</v>
      </c>
      <c r="T14" s="33" t="s">
        <v>78</v>
      </c>
      <c r="U14" s="33" t="s">
        <v>79</v>
      </c>
      <c r="V14" s="33" t="s">
        <v>80</v>
      </c>
      <c r="W14" s="36" t="s">
        <v>105</v>
      </c>
      <c r="X14" s="37"/>
      <c r="Y14" s="37"/>
      <c r="Z14" s="37"/>
      <c r="AA14" s="31"/>
      <c r="AB14" s="31"/>
      <c r="AC14" s="31"/>
    </row>
    <row r="15" ht="12.75" customHeight="1">
      <c r="B15" s="33" t="s">
        <v>87</v>
      </c>
      <c r="C15" s="33" t="s">
        <v>97</v>
      </c>
      <c r="D15" s="33" t="s">
        <v>98</v>
      </c>
      <c r="E15" s="33" t="s">
        <v>106</v>
      </c>
      <c r="F15" s="33" t="s">
        <v>100</v>
      </c>
      <c r="G15" s="33" t="s">
        <v>107</v>
      </c>
      <c r="H15" s="33" t="s">
        <v>101</v>
      </c>
      <c r="I15" s="33" t="s">
        <v>108</v>
      </c>
      <c r="J15" s="33" t="s">
        <v>68</v>
      </c>
      <c r="K15" s="33" t="s">
        <v>103</v>
      </c>
      <c r="L15" s="33" t="s">
        <v>70</v>
      </c>
      <c r="M15" s="33" t="s">
        <v>104</v>
      </c>
      <c r="N15" s="33" t="s">
        <v>72</v>
      </c>
      <c r="O15" s="33" t="s">
        <v>73</v>
      </c>
      <c r="P15" s="33" t="s">
        <v>109</v>
      </c>
      <c r="Q15" s="33" t="s">
        <v>110</v>
      </c>
      <c r="R15" s="33" t="s">
        <v>76</v>
      </c>
      <c r="S15" s="33" t="s">
        <v>77</v>
      </c>
      <c r="T15" s="33" t="s">
        <v>111</v>
      </c>
      <c r="U15" s="33" t="s">
        <v>112</v>
      </c>
      <c r="V15" s="33" t="s">
        <v>80</v>
      </c>
      <c r="W15" s="36" t="s">
        <v>105</v>
      </c>
      <c r="X15" s="37"/>
      <c r="Y15" s="37"/>
      <c r="Z15" s="37"/>
      <c r="AA15" s="31"/>
      <c r="AB15" s="31"/>
      <c r="AC15" s="31"/>
    </row>
    <row r="16" ht="12.75" customHeight="1">
      <c r="B16" s="33" t="s">
        <v>91</v>
      </c>
      <c r="C16" s="33" t="s">
        <v>97</v>
      </c>
      <c r="D16" s="33" t="s">
        <v>113</v>
      </c>
      <c r="E16" s="33" t="s">
        <v>106</v>
      </c>
      <c r="F16" s="33" t="s">
        <v>114</v>
      </c>
      <c r="G16" s="33" t="s">
        <v>115</v>
      </c>
      <c r="H16" s="33" t="s">
        <v>101</v>
      </c>
      <c r="I16" s="33" t="s">
        <v>116</v>
      </c>
      <c r="J16" s="33" t="s">
        <v>68</v>
      </c>
      <c r="K16" s="33" t="s">
        <v>103</v>
      </c>
      <c r="L16" s="33" t="s">
        <v>70</v>
      </c>
      <c r="M16" s="33" t="s">
        <v>104</v>
      </c>
      <c r="N16" s="33" t="s">
        <v>119</v>
      </c>
      <c r="O16" s="33" t="s">
        <v>73</v>
      </c>
      <c r="P16" s="33" t="s">
        <v>120</v>
      </c>
      <c r="Q16" s="33" t="s">
        <v>121</v>
      </c>
      <c r="R16" s="33" t="s">
        <v>122</v>
      </c>
      <c r="S16" s="33" t="s">
        <v>123</v>
      </c>
      <c r="T16" s="33" t="s">
        <v>124</v>
      </c>
      <c r="U16" s="33" t="s">
        <v>125</v>
      </c>
      <c r="V16" s="33" t="s">
        <v>126</v>
      </c>
      <c r="W16" s="36" t="s">
        <v>105</v>
      </c>
      <c r="X16" s="37"/>
      <c r="Y16" s="37"/>
      <c r="Z16" s="37"/>
      <c r="AA16" s="31"/>
      <c r="AB16" s="31"/>
      <c r="AC16" s="31"/>
    </row>
    <row r="17" ht="12.75" customHeight="1">
      <c r="B17" s="33" t="s">
        <v>94</v>
      </c>
      <c r="C17" s="33" t="s">
        <v>97</v>
      </c>
      <c r="D17" s="33" t="s">
        <v>127</v>
      </c>
      <c r="E17" s="33" t="s">
        <v>99</v>
      </c>
      <c r="F17" s="33" t="s">
        <v>128</v>
      </c>
      <c r="G17" s="33" t="s">
        <v>129</v>
      </c>
      <c r="H17" s="33" t="s">
        <v>101</v>
      </c>
      <c r="I17" s="33" t="s">
        <v>130</v>
      </c>
      <c r="J17" s="33" t="s">
        <v>68</v>
      </c>
      <c r="K17" s="33" t="s">
        <v>103</v>
      </c>
      <c r="L17" s="33" t="s">
        <v>70</v>
      </c>
      <c r="M17" s="33" t="s">
        <v>131</v>
      </c>
      <c r="N17" s="33" t="s">
        <v>132</v>
      </c>
      <c r="O17" s="33" t="s">
        <v>73</v>
      </c>
      <c r="P17" s="33" t="s">
        <v>74</v>
      </c>
      <c r="Q17" s="33" t="s">
        <v>133</v>
      </c>
      <c r="R17" s="33" t="s">
        <v>122</v>
      </c>
      <c r="S17" s="33" t="s">
        <v>134</v>
      </c>
      <c r="T17" s="33" t="s">
        <v>111</v>
      </c>
      <c r="U17" s="33" t="s">
        <v>135</v>
      </c>
      <c r="V17" s="33" t="s">
        <v>136</v>
      </c>
      <c r="W17" s="36" t="s">
        <v>105</v>
      </c>
      <c r="X17" s="37"/>
      <c r="Y17" s="37"/>
      <c r="Z17" s="37"/>
      <c r="AA17" s="31"/>
      <c r="AB17" s="31"/>
      <c r="AC17" s="31"/>
    </row>
    <row r="18" ht="12.75" customHeight="1">
      <c r="B18" s="33" t="s">
        <v>138</v>
      </c>
      <c r="C18" s="33" t="s">
        <v>97</v>
      </c>
      <c r="D18" s="33" t="s">
        <v>127</v>
      </c>
      <c r="E18" s="33" t="s">
        <v>106</v>
      </c>
      <c r="F18" s="33" t="s">
        <v>139</v>
      </c>
      <c r="G18" s="33" t="s">
        <v>107</v>
      </c>
      <c r="H18" s="33" t="s">
        <v>101</v>
      </c>
      <c r="I18" s="33" t="s">
        <v>140</v>
      </c>
      <c r="J18" s="33" t="s">
        <v>68</v>
      </c>
      <c r="K18" s="33" t="s">
        <v>103</v>
      </c>
      <c r="L18" s="33" t="s">
        <v>70</v>
      </c>
      <c r="M18" s="33" t="s">
        <v>104</v>
      </c>
      <c r="N18" s="33" t="s">
        <v>119</v>
      </c>
      <c r="O18" s="33" t="s">
        <v>73</v>
      </c>
      <c r="P18" s="33" t="s">
        <v>120</v>
      </c>
      <c r="Q18" s="33" t="s">
        <v>141</v>
      </c>
      <c r="R18" s="33" t="s">
        <v>122</v>
      </c>
      <c r="S18" s="33" t="s">
        <v>134</v>
      </c>
      <c r="T18" s="33" t="s">
        <v>142</v>
      </c>
      <c r="U18" s="33" t="s">
        <v>135</v>
      </c>
      <c r="V18" s="33" t="s">
        <v>136</v>
      </c>
      <c r="W18" s="36" t="s">
        <v>105</v>
      </c>
      <c r="X18" s="37"/>
      <c r="Y18" s="37"/>
      <c r="Z18" s="37"/>
      <c r="AA18" s="31"/>
      <c r="AB18" s="31"/>
      <c r="AC18" s="31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8" width="43.71"/>
    <col customWidth="1" min="19" max="19" width="23.71"/>
    <col customWidth="1" min="20" max="20" width="107.43"/>
    <col customWidth="1" min="21" max="21" width="34.14"/>
    <col customWidth="1" min="22" max="22" width="31.14"/>
    <col customWidth="1" min="23" max="26" width="8.71"/>
  </cols>
  <sheetData>
    <row r="1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7" t="s">
        <v>3</v>
      </c>
      <c r="B4" s="11" t="s">
        <v>5</v>
      </c>
      <c r="C4" s="11" t="s">
        <v>7</v>
      </c>
      <c r="D4" s="11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7" t="str">
        <f t="shared" ref="A5:A13" si="1">"OM" &amp; TEXT(ROW()-ROW($A$4), "00")</f>
        <v>OM01</v>
      </c>
      <c r="B5" s="19" t="s">
        <v>15</v>
      </c>
      <c r="C5" s="19" t="s">
        <v>17</v>
      </c>
      <c r="D5" s="21" t="str">
        <f t="shared" ref="D5:D13" si="2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7" t="str">
        <f t="shared" si="1"/>
        <v>OM02</v>
      </c>
      <c r="B6" s="19" t="s">
        <v>20</v>
      </c>
      <c r="C6" s="19" t="s">
        <v>21</v>
      </c>
      <c r="D6" s="21" t="str">
        <f t="shared" si="2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7" t="str">
        <f t="shared" si="1"/>
        <v>OM03</v>
      </c>
      <c r="B7" s="19" t="s">
        <v>22</v>
      </c>
      <c r="C7" s="19" t="s">
        <v>23</v>
      </c>
      <c r="D7" s="21" t="str">
        <f t="shared" si="2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7" t="str">
        <f t="shared" si="1"/>
        <v>OM04</v>
      </c>
      <c r="B8" s="19" t="s">
        <v>24</v>
      </c>
      <c r="C8" s="19" t="s">
        <v>23</v>
      </c>
      <c r="D8" s="21" t="str">
        <f t="shared" si="2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7" t="str">
        <f t="shared" si="1"/>
        <v>OM05</v>
      </c>
      <c r="B9" s="19" t="s">
        <v>25</v>
      </c>
      <c r="C9" s="19" t="s">
        <v>26</v>
      </c>
      <c r="D9" s="21" t="str">
        <f t="shared" si="2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7" t="str">
        <f t="shared" si="1"/>
        <v>OM06</v>
      </c>
      <c r="B10" s="19" t="s">
        <v>27</v>
      </c>
      <c r="C10" s="19" t="s">
        <v>28</v>
      </c>
      <c r="D10" s="21" t="str">
        <f t="shared" si="2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7" t="str">
        <f t="shared" si="1"/>
        <v>OM07</v>
      </c>
      <c r="B11" s="19" t="s">
        <v>30</v>
      </c>
      <c r="C11" s="19" t="s">
        <v>31</v>
      </c>
      <c r="D11" s="21" t="str">
        <f t="shared" si="2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7" t="str">
        <f t="shared" si="1"/>
        <v>OM08</v>
      </c>
      <c r="B12" s="19" t="s">
        <v>44</v>
      </c>
      <c r="C12" s="19" t="s">
        <v>46</v>
      </c>
      <c r="D12" s="21" t="str">
        <f t="shared" si="2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7" t="str">
        <f t="shared" si="1"/>
        <v>OM09</v>
      </c>
      <c r="B13" s="19" t="s">
        <v>54</v>
      </c>
      <c r="C13" s="19" t="s">
        <v>55</v>
      </c>
      <c r="D13" s="21" t="str">
        <f t="shared" si="2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0"/>
      <c r="B14" s="30"/>
      <c r="C14" s="30"/>
      <c r="D14" s="30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7" t="s">
        <v>3</v>
      </c>
      <c r="B17" s="11" t="s">
        <v>58</v>
      </c>
      <c r="C17" s="11" t="s">
        <v>7</v>
      </c>
      <c r="D17" s="11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7" t="str">
        <f t="shared" ref="A18:A28" si="3">"OS" &amp; TEXT(ROW()-ROW($A$17), "00")</f>
        <v>OS01</v>
      </c>
      <c r="B18" s="19" t="s">
        <v>60</v>
      </c>
      <c r="C18" s="19" t="s">
        <v>62</v>
      </c>
      <c r="D18" s="21" t="str">
        <f t="shared" ref="D18:D28" si="4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7" t="str">
        <f t="shared" si="3"/>
        <v>OS02</v>
      </c>
      <c r="B19" s="19" t="s">
        <v>61</v>
      </c>
      <c r="C19" s="19" t="s">
        <v>62</v>
      </c>
      <c r="D19" s="21" t="str">
        <f t="shared" si="4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7" t="str">
        <f t="shared" si="3"/>
        <v>OS03</v>
      </c>
      <c r="B20" s="19" t="s">
        <v>82</v>
      </c>
      <c r="C20" s="19" t="s">
        <v>62</v>
      </c>
      <c r="D20" s="21" t="str">
        <f t="shared" si="4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7" t="str">
        <f t="shared" si="3"/>
        <v>OS04</v>
      </c>
      <c r="B21" s="19" t="s">
        <v>83</v>
      </c>
      <c r="C21" s="19" t="s">
        <v>62</v>
      </c>
      <c r="D21" s="21" t="str">
        <f t="shared" si="4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7" t="str">
        <f t="shared" si="3"/>
        <v>OS05</v>
      </c>
      <c r="B22" s="19" t="s">
        <v>84</v>
      </c>
      <c r="C22" s="19" t="s">
        <v>62</v>
      </c>
      <c r="D22" s="21" t="str">
        <f t="shared" si="4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7" t="str">
        <f t="shared" si="3"/>
        <v>OS06</v>
      </c>
      <c r="B23" s="19" t="s">
        <v>85</v>
      </c>
      <c r="C23" s="19" t="s">
        <v>62</v>
      </c>
      <c r="D23" s="21" t="str">
        <f t="shared" si="4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7" t="str">
        <f t="shared" si="3"/>
        <v>OS07</v>
      </c>
      <c r="B24" s="19" t="s">
        <v>88</v>
      </c>
      <c r="C24" s="19" t="s">
        <v>89</v>
      </c>
      <c r="D24" s="21" t="str">
        <f t="shared" si="4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7" t="str">
        <f t="shared" si="3"/>
        <v>OS08</v>
      </c>
      <c r="B25" s="19" t="s">
        <v>93</v>
      </c>
      <c r="C25" s="19" t="s">
        <v>89</v>
      </c>
      <c r="D25" s="21" t="str">
        <f t="shared" si="4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7" t="str">
        <f t="shared" si="3"/>
        <v>OS09</v>
      </c>
      <c r="B26" s="19" t="s">
        <v>95</v>
      </c>
      <c r="C26" s="19" t="s">
        <v>89</v>
      </c>
      <c r="D26" s="21" t="str">
        <f t="shared" si="4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7" t="str">
        <f t="shared" si="3"/>
        <v>OS10</v>
      </c>
      <c r="B27" s="19" t="s">
        <v>96</v>
      </c>
      <c r="C27" s="19" t="s">
        <v>89</v>
      </c>
      <c r="D27" s="21" t="str">
        <f t="shared" si="4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7" t="str">
        <f t="shared" si="3"/>
        <v>OS11</v>
      </c>
      <c r="B28" s="19" t="s">
        <v>54</v>
      </c>
      <c r="C28" s="19" t="s">
        <v>55</v>
      </c>
      <c r="D28" s="21" t="str">
        <f t="shared" si="4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0"/>
      <c r="B29" s="30"/>
      <c r="C29" s="30"/>
      <c r="D29" s="3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5" t="s">
        <v>33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7" t="s">
        <v>3</v>
      </c>
      <c r="B32" s="11" t="s">
        <v>58</v>
      </c>
      <c r="C32" s="11" t="s">
        <v>7</v>
      </c>
      <c r="D32" s="11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7" t="str">
        <f t="shared" ref="A33:A39" si="5">"SD" &amp; TEXT(ROW()-ROW($A$32), "00")</f>
        <v>SD01</v>
      </c>
      <c r="B33" s="19" t="s">
        <v>117</v>
      </c>
      <c r="C33" s="19" t="s">
        <v>118</v>
      </c>
      <c r="D33" s="21" t="str">
        <f t="shared" ref="D33:D39" si="6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7" t="str">
        <f t="shared" si="5"/>
        <v>SD02</v>
      </c>
      <c r="B34" s="19" t="s">
        <v>137</v>
      </c>
      <c r="C34" s="19" t="s">
        <v>118</v>
      </c>
      <c r="D34" s="21" t="str">
        <f t="shared" si="6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7" t="str">
        <f t="shared" si="5"/>
        <v>SD03</v>
      </c>
      <c r="B35" s="19" t="s">
        <v>143</v>
      </c>
      <c r="C35" s="19" t="s">
        <v>118</v>
      </c>
      <c r="D35" s="21" t="str">
        <f t="shared" si="6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7" t="str">
        <f t="shared" si="5"/>
        <v>SD04</v>
      </c>
      <c r="B36" s="19" t="s">
        <v>144</v>
      </c>
      <c r="C36" s="19" t="s">
        <v>118</v>
      </c>
      <c r="D36" s="21" t="str">
        <f t="shared" si="6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7" t="str">
        <f t="shared" si="5"/>
        <v>SD05</v>
      </c>
      <c r="B37" s="19" t="s">
        <v>145</v>
      </c>
      <c r="C37" s="19" t="s">
        <v>118</v>
      </c>
      <c r="D37" s="21" t="str">
        <f t="shared" si="6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7" t="str">
        <f t="shared" si="5"/>
        <v>SD06</v>
      </c>
      <c r="B38" s="19" t="s">
        <v>146</v>
      </c>
      <c r="C38" s="19" t="s">
        <v>118</v>
      </c>
      <c r="D38" s="21" t="str">
        <f t="shared" si="6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7" t="str">
        <f t="shared" si="5"/>
        <v>SD07</v>
      </c>
      <c r="B39" s="19" t="s">
        <v>54</v>
      </c>
      <c r="C39" s="19" t="s">
        <v>55</v>
      </c>
      <c r="D39" s="21" t="str">
        <f t="shared" si="6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0"/>
      <c r="B40" s="30"/>
      <c r="C40" s="30"/>
      <c r="D40" s="3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5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7" t="s">
        <v>3</v>
      </c>
      <c r="B43" s="11" t="s">
        <v>5</v>
      </c>
      <c r="C43" s="11" t="s">
        <v>7</v>
      </c>
      <c r="D43" s="11" t="s">
        <v>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7" t="str">
        <f t="shared" ref="A44:A46" si="7">"IU" &amp; TEXT(ROW()-ROW($A$43), "00")</f>
        <v>IU01</v>
      </c>
      <c r="B44" s="19" t="s">
        <v>149</v>
      </c>
      <c r="C44" s="19" t="s">
        <v>150</v>
      </c>
      <c r="D44" s="21" t="str">
        <f t="shared" ref="D44:D46" si="8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7" t="str">
        <f t="shared" si="7"/>
        <v>IU02</v>
      </c>
      <c r="B45" s="19" t="s">
        <v>151</v>
      </c>
      <c r="C45" s="19" t="s">
        <v>152</v>
      </c>
      <c r="D45" s="21" t="str">
        <f t="shared" si="8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7" t="str">
        <f t="shared" si="7"/>
        <v>IU03</v>
      </c>
      <c r="B46" s="19" t="s">
        <v>54</v>
      </c>
      <c r="C46" s="19" t="s">
        <v>55</v>
      </c>
      <c r="D46" s="21" t="str">
        <f t="shared" si="8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0"/>
      <c r="B47" s="30"/>
      <c r="C47" s="30"/>
      <c r="D47" s="3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5" t="s">
        <v>32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7" t="s">
        <v>3</v>
      </c>
      <c r="B50" s="11" t="s">
        <v>58</v>
      </c>
      <c r="C50" s="11" t="s">
        <v>7</v>
      </c>
      <c r="D50" s="11" t="s">
        <v>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7" t="str">
        <f t="shared" ref="A51:A59" si="9">"EN" &amp; TEXT(ROW()-ROW($A$50), "00")</f>
        <v>EN01</v>
      </c>
      <c r="B51" s="19" t="s">
        <v>155</v>
      </c>
      <c r="C51" s="19" t="s">
        <v>156</v>
      </c>
      <c r="D51" s="21" t="str">
        <f t="shared" ref="D51:D59" si="10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7" t="str">
        <f t="shared" si="9"/>
        <v>EN02</v>
      </c>
      <c r="B52" s="19" t="s">
        <v>160</v>
      </c>
      <c r="C52" s="19" t="s">
        <v>156</v>
      </c>
      <c r="D52" s="21" t="str">
        <f t="shared" si="10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7" t="str">
        <f t="shared" si="9"/>
        <v>EN03</v>
      </c>
      <c r="B53" s="19" t="s">
        <v>162</v>
      </c>
      <c r="C53" s="19" t="s">
        <v>156</v>
      </c>
      <c r="D53" s="21" t="str">
        <f t="shared" si="10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7" t="str">
        <f t="shared" si="9"/>
        <v>EN04</v>
      </c>
      <c r="B54" s="19" t="s">
        <v>165</v>
      </c>
      <c r="C54" s="19" t="s">
        <v>156</v>
      </c>
      <c r="D54" s="21" t="str">
        <f t="shared" si="10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7" t="str">
        <f t="shared" si="9"/>
        <v>EN05</v>
      </c>
      <c r="B55" s="19" t="s">
        <v>166</v>
      </c>
      <c r="C55" s="19" t="s">
        <v>156</v>
      </c>
      <c r="D55" s="21" t="str">
        <f t="shared" si="10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7" t="str">
        <f t="shared" si="9"/>
        <v>EN06</v>
      </c>
      <c r="B56" s="19" t="s">
        <v>168</v>
      </c>
      <c r="C56" s="19" t="s">
        <v>89</v>
      </c>
      <c r="D56" s="21" t="str">
        <f t="shared" si="10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7" t="str">
        <f t="shared" si="9"/>
        <v>EN07</v>
      </c>
      <c r="B57" s="19" t="s">
        <v>170</v>
      </c>
      <c r="C57" s="19" t="s">
        <v>89</v>
      </c>
      <c r="D57" s="21" t="str">
        <f t="shared" si="10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7" t="str">
        <f t="shared" si="9"/>
        <v>EN08</v>
      </c>
      <c r="B58" s="19" t="s">
        <v>172</v>
      </c>
      <c r="C58" s="19" t="s">
        <v>89</v>
      </c>
      <c r="D58" s="21" t="str">
        <f t="shared" si="10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7" t="str">
        <f t="shared" si="9"/>
        <v>EN09</v>
      </c>
      <c r="B59" s="19" t="s">
        <v>54</v>
      </c>
      <c r="C59" s="19" t="s">
        <v>55</v>
      </c>
      <c r="D59" s="21" t="str">
        <f t="shared" si="10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0"/>
      <c r="B60" s="30"/>
      <c r="C60" s="30"/>
      <c r="D60" s="3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3.14"/>
    <col customWidth="1" min="3" max="3" width="28.43"/>
    <col customWidth="1" min="4" max="4" width="45.71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5" t="s">
        <v>38</v>
      </c>
      <c r="B2" s="3"/>
      <c r="C2" s="3"/>
      <c r="D2" s="3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7" t="s">
        <v>3</v>
      </c>
      <c r="B3" s="11" t="s">
        <v>148</v>
      </c>
      <c r="C3" s="11" t="s">
        <v>7</v>
      </c>
      <c r="D3" s="11" t="s">
        <v>8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17" t="str">
        <f t="shared" ref="A4:A23" si="1">"DV" &amp; TEXT(ROW()-ROW($A$3), "00")</f>
        <v>DV01</v>
      </c>
      <c r="B4" s="19" t="s">
        <v>69</v>
      </c>
      <c r="C4" s="19" t="s">
        <v>153</v>
      </c>
      <c r="D4" s="21" t="str">
        <f t="shared" ref="D4:D23" si="2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17" t="str">
        <f t="shared" si="1"/>
        <v>DV02</v>
      </c>
      <c r="B5" s="19" t="s">
        <v>154</v>
      </c>
      <c r="C5" s="19" t="s">
        <v>153</v>
      </c>
      <c r="D5" s="21" t="str">
        <f t="shared" si="2"/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17" t="str">
        <f t="shared" si="1"/>
        <v>DV03</v>
      </c>
      <c r="B6" s="19" t="s">
        <v>157</v>
      </c>
      <c r="C6" s="19" t="s">
        <v>153</v>
      </c>
      <c r="D6" s="21" t="str">
        <f t="shared" si="2"/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17" t="str">
        <f t="shared" si="1"/>
        <v>DV04</v>
      </c>
      <c r="B7" s="19" t="s">
        <v>158</v>
      </c>
      <c r="C7" s="19" t="s">
        <v>159</v>
      </c>
      <c r="D7" s="21" t="str">
        <f t="shared" si="2"/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17" t="str">
        <f t="shared" si="1"/>
        <v>DV05</v>
      </c>
      <c r="B8" s="19" t="s">
        <v>161</v>
      </c>
      <c r="C8" s="19" t="s">
        <v>159</v>
      </c>
      <c r="D8" s="21" t="str">
        <f t="shared" si="2"/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17" t="str">
        <f t="shared" si="1"/>
        <v>DV06</v>
      </c>
      <c r="B9" s="19" t="s">
        <v>163</v>
      </c>
      <c r="C9" s="19" t="s">
        <v>164</v>
      </c>
      <c r="D9" s="21" t="str">
        <f t="shared" si="2"/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7" t="str">
        <f t="shared" si="1"/>
        <v>DV07</v>
      </c>
      <c r="B10" s="19" t="s">
        <v>167</v>
      </c>
      <c r="C10" s="19" t="s">
        <v>164</v>
      </c>
      <c r="D10" s="21" t="str">
        <f t="shared" si="2"/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17" t="str">
        <f t="shared" si="1"/>
        <v>DV08</v>
      </c>
      <c r="B11" s="19" t="s">
        <v>169</v>
      </c>
      <c r="C11" s="19" t="s">
        <v>171</v>
      </c>
      <c r="D11" s="21" t="str">
        <f t="shared" si="2"/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17" t="str">
        <f t="shared" si="1"/>
        <v>DV09</v>
      </c>
      <c r="B12" s="19" t="s">
        <v>173</v>
      </c>
      <c r="C12" s="19" t="s">
        <v>171</v>
      </c>
      <c r="D12" s="21" t="str">
        <f t="shared" si="2"/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7" t="str">
        <f t="shared" si="1"/>
        <v>DV10</v>
      </c>
      <c r="B13" s="19" t="s">
        <v>174</v>
      </c>
      <c r="C13" s="19" t="s">
        <v>175</v>
      </c>
      <c r="D13" s="21" t="str">
        <f t="shared" si="2"/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17" t="str">
        <f t="shared" si="1"/>
        <v>DV11</v>
      </c>
      <c r="B14" s="19" t="s">
        <v>176</v>
      </c>
      <c r="C14" s="19" t="s">
        <v>175</v>
      </c>
      <c r="D14" s="21" t="str">
        <f t="shared" si="2"/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17" t="str">
        <f t="shared" si="1"/>
        <v>DV12</v>
      </c>
      <c r="B15" s="19" t="s">
        <v>177</v>
      </c>
      <c r="C15" s="19" t="s">
        <v>159</v>
      </c>
      <c r="D15" s="21" t="str">
        <f t="shared" si="2"/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17" t="str">
        <f t="shared" si="1"/>
        <v>DV13</v>
      </c>
      <c r="B16" s="19" t="s">
        <v>178</v>
      </c>
      <c r="C16" s="19" t="s">
        <v>159</v>
      </c>
      <c r="D16" s="21" t="str">
        <f t="shared" si="2"/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17" t="str">
        <f t="shared" si="1"/>
        <v>DV14</v>
      </c>
      <c r="B17" s="19" t="s">
        <v>179</v>
      </c>
      <c r="C17" s="19" t="s">
        <v>164</v>
      </c>
      <c r="D17" s="21" t="str">
        <f t="shared" si="2"/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17" t="str">
        <f t="shared" si="1"/>
        <v>DV15</v>
      </c>
      <c r="B18" s="19" t="s">
        <v>180</v>
      </c>
      <c r="C18" s="19" t="s">
        <v>164</v>
      </c>
      <c r="D18" s="21" t="str">
        <f t="shared" si="2"/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17" t="str">
        <f t="shared" si="1"/>
        <v>DV16</v>
      </c>
      <c r="B19" s="19" t="s">
        <v>181</v>
      </c>
      <c r="C19" s="19" t="s">
        <v>171</v>
      </c>
      <c r="D19" s="21" t="str">
        <f t="shared" si="2"/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17" t="str">
        <f t="shared" si="1"/>
        <v>DV17</v>
      </c>
      <c r="B20" s="19" t="s">
        <v>182</v>
      </c>
      <c r="C20" s="19" t="s">
        <v>171</v>
      </c>
      <c r="D20" s="21" t="str">
        <f t="shared" si="2"/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17" t="str">
        <f t="shared" si="1"/>
        <v>DV18</v>
      </c>
      <c r="B21" s="19" t="s">
        <v>183</v>
      </c>
      <c r="C21" s="19" t="s">
        <v>175</v>
      </c>
      <c r="D21" s="21" t="str">
        <f t="shared" si="2"/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17" t="str">
        <f t="shared" si="1"/>
        <v>DV19</v>
      </c>
      <c r="B22" s="19" t="s">
        <v>184</v>
      </c>
      <c r="C22" s="19" t="s">
        <v>175</v>
      </c>
      <c r="D22" s="21" t="str">
        <f t="shared" si="2"/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17" t="str">
        <f t="shared" si="1"/>
        <v>DV20</v>
      </c>
      <c r="B23" s="19" t="s">
        <v>54</v>
      </c>
      <c r="C23" s="19" t="s">
        <v>55</v>
      </c>
      <c r="D23" s="21" t="str">
        <f t="shared" si="2"/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30"/>
      <c r="B24" s="30"/>
      <c r="C24" s="30"/>
      <c r="D24" s="3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2"/>
      <c r="B25" s="43"/>
      <c r="C25" s="41"/>
      <c r="D25" s="43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4" t="s">
        <v>185</v>
      </c>
      <c r="B26" s="45"/>
      <c r="C26" s="46"/>
      <c r="D26" s="45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7" t="s">
        <v>3</v>
      </c>
      <c r="B27" s="48" t="s">
        <v>186</v>
      </c>
      <c r="C27" s="49" t="s">
        <v>7</v>
      </c>
      <c r="D27" s="48" t="s">
        <v>8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50" t="str">
        <f t="shared" ref="A28:A41" si="3">"EV" &amp; TEXT(ROW()-ROW($A$35), "00")</f>
        <v>EV-07</v>
      </c>
      <c r="B28" s="51" t="s">
        <v>187</v>
      </c>
      <c r="C28" s="52"/>
      <c r="D28" s="53" t="str">
        <f t="shared" ref="D28:D41" si="4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54" t="str">
        <f t="shared" si="3"/>
        <v>EV-06</v>
      </c>
      <c r="B29" s="55" t="s">
        <v>188</v>
      </c>
      <c r="C29" s="52"/>
      <c r="D29" s="56" t="str">
        <f t="shared" si="4"/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54" t="str">
        <f t="shared" si="3"/>
        <v>EV-05</v>
      </c>
      <c r="B30" s="55" t="s">
        <v>189</v>
      </c>
      <c r="C30" s="52"/>
      <c r="D30" s="56" t="str">
        <f t="shared" si="4"/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50" t="str">
        <f t="shared" si="3"/>
        <v>EV-04</v>
      </c>
      <c r="B31" s="55" t="s">
        <v>71</v>
      </c>
      <c r="C31" s="52"/>
      <c r="D31" s="56" t="str">
        <f t="shared" si="4"/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50" t="str">
        <f t="shared" si="3"/>
        <v>EV-03</v>
      </c>
      <c r="B32" s="51" t="s">
        <v>190</v>
      </c>
      <c r="C32" s="57"/>
      <c r="D32" s="53" t="str">
        <f t="shared" si="4"/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50" t="str">
        <f t="shared" si="3"/>
        <v>EV-02</v>
      </c>
      <c r="B33" s="51" t="s">
        <v>191</v>
      </c>
      <c r="C33" s="52"/>
      <c r="D33" s="53" t="str">
        <f t="shared" si="4"/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50" t="str">
        <f t="shared" si="3"/>
        <v>EV-01</v>
      </c>
      <c r="B34" s="51" t="s">
        <v>192</v>
      </c>
      <c r="C34" s="52"/>
      <c r="D34" s="53" t="str">
        <f t="shared" si="4"/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50" t="str">
        <f t="shared" si="3"/>
        <v>EV00</v>
      </c>
      <c r="B35" s="51" t="s">
        <v>193</v>
      </c>
      <c r="C35" s="52"/>
      <c r="D35" s="53" t="str">
        <f t="shared" si="4"/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50" t="str">
        <f t="shared" si="3"/>
        <v>EV01</v>
      </c>
      <c r="B36" s="51" t="s">
        <v>194</v>
      </c>
      <c r="C36" s="52"/>
      <c r="D36" s="53" t="str">
        <f t="shared" si="4"/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50" t="str">
        <f t="shared" si="3"/>
        <v>EV02</v>
      </c>
      <c r="B37" s="51" t="s">
        <v>195</v>
      </c>
      <c r="C37" s="52"/>
      <c r="D37" s="53" t="str">
        <f t="shared" si="4"/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50" t="str">
        <f t="shared" si="3"/>
        <v>EV03</v>
      </c>
      <c r="B38" s="51" t="s">
        <v>196</v>
      </c>
      <c r="C38" s="52"/>
      <c r="D38" s="53" t="str">
        <f t="shared" si="4"/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50" t="str">
        <f t="shared" si="3"/>
        <v>EV04</v>
      </c>
      <c r="B39" s="51" t="s">
        <v>197</v>
      </c>
      <c r="C39" s="52"/>
      <c r="D39" s="53" t="str">
        <f t="shared" si="4"/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50" t="str">
        <f t="shared" si="3"/>
        <v>EV05</v>
      </c>
      <c r="B40" s="51" t="s">
        <v>198</v>
      </c>
      <c r="C40" s="52"/>
      <c r="D40" s="53" t="str">
        <f t="shared" si="4"/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50" t="str">
        <f t="shared" si="3"/>
        <v>EV06</v>
      </c>
      <c r="B41" s="51" t="s">
        <v>54</v>
      </c>
      <c r="C41" s="52"/>
      <c r="D41" s="53" t="str">
        <f t="shared" si="4"/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58"/>
      <c r="B42" s="59"/>
      <c r="C42" s="60"/>
      <c r="D42" s="59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3"/>
      <c r="B43" s="43"/>
      <c r="C43" s="41"/>
      <c r="D43" s="43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9.86"/>
    <col customWidth="1" min="3" max="4" width="51.57"/>
    <col customWidth="1" min="5" max="5" width="33.71"/>
  </cols>
  <sheetData>
    <row r="1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7" t="s">
        <v>3</v>
      </c>
      <c r="B2" s="11" t="s">
        <v>200</v>
      </c>
      <c r="C2" s="11" t="s">
        <v>201</v>
      </c>
      <c r="D2" s="11" t="s">
        <v>202</v>
      </c>
      <c r="E2" s="1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61" t="s">
        <v>203</v>
      </c>
      <c r="B3" s="19" t="s">
        <v>204</v>
      </c>
      <c r="C3" s="19"/>
      <c r="D3" s="19"/>
      <c r="E3" s="21" t="str">
        <f t="shared" ref="E3:E7" si="1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61" t="s">
        <v>205</v>
      </c>
      <c r="B4" s="19" t="s">
        <v>206</v>
      </c>
      <c r="C4" s="19" t="s">
        <v>207</v>
      </c>
      <c r="D4" s="19" t="s">
        <v>208</v>
      </c>
      <c r="E4" s="21" t="str">
        <f t="shared" si="1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61" t="s">
        <v>209</v>
      </c>
      <c r="B5" s="19" t="s">
        <v>210</v>
      </c>
      <c r="C5" s="19" t="s">
        <v>211</v>
      </c>
      <c r="D5" s="19" t="s">
        <v>212</v>
      </c>
      <c r="E5" s="21" t="str">
        <f t="shared" si="1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61" t="s">
        <v>213</v>
      </c>
      <c r="B6" s="19" t="s">
        <v>214</v>
      </c>
      <c r="C6" s="19" t="s">
        <v>215</v>
      </c>
      <c r="D6" s="19" t="s">
        <v>216</v>
      </c>
      <c r="E6" s="21" t="str">
        <f t="shared" si="1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1" t="s">
        <v>217</v>
      </c>
      <c r="B7" s="19" t="s">
        <v>218</v>
      </c>
      <c r="C7" s="19" t="s">
        <v>219</v>
      </c>
      <c r="D7" s="19" t="s">
        <v>220</v>
      </c>
      <c r="E7" s="21" t="str">
        <f t="shared" si="1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0"/>
      <c r="B8" s="30"/>
      <c r="C8" s="30"/>
      <c r="D8" s="30"/>
      <c r="E8" s="3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7" t="s">
        <v>3</v>
      </c>
      <c r="B11" s="11" t="s">
        <v>200</v>
      </c>
      <c r="C11" s="11" t="s">
        <v>7</v>
      </c>
      <c r="D11" s="11" t="s">
        <v>222</v>
      </c>
      <c r="E11" s="1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61" t="s">
        <v>223</v>
      </c>
      <c r="B12" s="19" t="s">
        <v>224</v>
      </c>
      <c r="C12" s="19" t="s">
        <v>224</v>
      </c>
      <c r="D12" s="19" t="s">
        <v>225</v>
      </c>
      <c r="E12" s="21" t="str">
        <f t="shared" ref="E12:E15" si="2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61" t="s">
        <v>226</v>
      </c>
      <c r="B13" s="19" t="s">
        <v>227</v>
      </c>
      <c r="C13" s="19" t="s">
        <v>227</v>
      </c>
      <c r="D13" s="19" t="s">
        <v>228</v>
      </c>
      <c r="E13" s="21" t="str">
        <f t="shared" si="2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61" t="s">
        <v>229</v>
      </c>
      <c r="B14" s="19" t="s">
        <v>230</v>
      </c>
      <c r="C14" s="19" t="s">
        <v>231</v>
      </c>
      <c r="D14" s="19" t="s">
        <v>232</v>
      </c>
      <c r="E14" s="21" t="str">
        <f t="shared" si="2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61" t="s">
        <v>233</v>
      </c>
      <c r="B15" s="19" t="s">
        <v>234</v>
      </c>
      <c r="C15" s="19" t="s">
        <v>235</v>
      </c>
      <c r="D15" s="19" t="s">
        <v>236</v>
      </c>
      <c r="E15" s="21" t="str">
        <f t="shared" si="2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0"/>
      <c r="B16" s="30"/>
      <c r="C16" s="30"/>
      <c r="D16" s="30"/>
      <c r="E16" s="3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5" t="s">
        <v>237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7" t="s">
        <v>3</v>
      </c>
      <c r="B19" s="11" t="s">
        <v>200</v>
      </c>
      <c r="C19" s="62" t="s">
        <v>7</v>
      </c>
      <c r="D19" s="63"/>
      <c r="E19" s="11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61" t="s">
        <v>238</v>
      </c>
      <c r="B20" s="19" t="s">
        <v>239</v>
      </c>
      <c r="C20" s="64" t="s">
        <v>239</v>
      </c>
      <c r="D20" s="65"/>
      <c r="E20" s="21" t="str">
        <f t="shared" ref="E20:E23" si="3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61" t="s">
        <v>240</v>
      </c>
      <c r="B21" s="19" t="s">
        <v>241</v>
      </c>
      <c r="C21" s="64" t="s">
        <v>242</v>
      </c>
      <c r="D21" s="65"/>
      <c r="E21" s="21" t="str">
        <f t="shared" si="3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61" t="s">
        <v>243</v>
      </c>
      <c r="B22" s="19" t="s">
        <v>244</v>
      </c>
      <c r="C22" s="64" t="s">
        <v>245</v>
      </c>
      <c r="D22" s="65"/>
      <c r="E22" s="21" t="str">
        <f t="shared" si="3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61" t="s">
        <v>246</v>
      </c>
      <c r="B23" s="19" t="s">
        <v>247</v>
      </c>
      <c r="C23" s="64" t="s">
        <v>248</v>
      </c>
      <c r="D23" s="65"/>
      <c r="E23" s="21" t="str">
        <f t="shared" si="3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0"/>
      <c r="B24" s="30"/>
      <c r="C24" s="66"/>
      <c r="D24" s="67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68" t="s">
        <v>237</v>
      </c>
      <c r="C2" s="69" t="s">
        <v>199</v>
      </c>
      <c r="D2" s="70" t="s">
        <v>221</v>
      </c>
      <c r="E2" s="71"/>
      <c r="F2" s="71"/>
      <c r="G2" s="72"/>
    </row>
    <row r="3">
      <c r="B3" s="73"/>
      <c r="C3" s="74"/>
      <c r="D3" s="75" t="s">
        <v>223</v>
      </c>
      <c r="E3" s="75" t="s">
        <v>226</v>
      </c>
      <c r="F3" s="75" t="s">
        <v>229</v>
      </c>
      <c r="G3" s="75" t="s">
        <v>233</v>
      </c>
    </row>
    <row r="4">
      <c r="B4" s="76" t="s">
        <v>240</v>
      </c>
      <c r="C4" s="77" t="s">
        <v>205</v>
      </c>
      <c r="D4" s="77" t="s">
        <v>80</v>
      </c>
      <c r="E4" s="77" t="s">
        <v>80</v>
      </c>
      <c r="F4" s="77" t="s">
        <v>80</v>
      </c>
      <c r="G4" s="77" t="s">
        <v>80</v>
      </c>
    </row>
    <row r="5">
      <c r="B5" s="78"/>
      <c r="C5" s="77" t="s">
        <v>209</v>
      </c>
      <c r="D5" s="77" t="s">
        <v>80</v>
      </c>
      <c r="E5" s="77" t="s">
        <v>80</v>
      </c>
      <c r="F5" s="77" t="s">
        <v>80</v>
      </c>
      <c r="G5" s="77" t="s">
        <v>80</v>
      </c>
    </row>
    <row r="6">
      <c r="B6" s="78"/>
      <c r="C6" s="77" t="s">
        <v>213</v>
      </c>
      <c r="D6" s="77" t="s">
        <v>80</v>
      </c>
      <c r="E6" s="77" t="s">
        <v>80</v>
      </c>
      <c r="F6" s="77" t="s">
        <v>80</v>
      </c>
      <c r="G6" s="77" t="s">
        <v>126</v>
      </c>
    </row>
    <row r="7">
      <c r="B7" s="73"/>
      <c r="C7" s="77" t="s">
        <v>217</v>
      </c>
      <c r="D7" s="77" t="s">
        <v>80</v>
      </c>
      <c r="E7" s="77" t="s">
        <v>80</v>
      </c>
      <c r="F7" s="77" t="s">
        <v>126</v>
      </c>
      <c r="G7" s="77" t="s">
        <v>136</v>
      </c>
    </row>
    <row r="8">
      <c r="B8" s="76" t="s">
        <v>243</v>
      </c>
      <c r="C8" s="77" t="s">
        <v>205</v>
      </c>
      <c r="D8" s="77" t="s">
        <v>80</v>
      </c>
      <c r="E8" s="77" t="s">
        <v>80</v>
      </c>
      <c r="F8" s="77" t="s">
        <v>80</v>
      </c>
      <c r="G8" s="77" t="s">
        <v>80</v>
      </c>
    </row>
    <row r="9">
      <c r="B9" s="78"/>
      <c r="C9" s="77" t="s">
        <v>209</v>
      </c>
      <c r="D9" s="77" t="s">
        <v>80</v>
      </c>
      <c r="E9" s="77" t="s">
        <v>80</v>
      </c>
      <c r="F9" s="77" t="s">
        <v>80</v>
      </c>
      <c r="G9" s="77" t="s">
        <v>126</v>
      </c>
    </row>
    <row r="10">
      <c r="B10" s="78"/>
      <c r="C10" s="77" t="s">
        <v>213</v>
      </c>
      <c r="D10" s="77" t="s">
        <v>80</v>
      </c>
      <c r="E10" s="77" t="s">
        <v>80</v>
      </c>
      <c r="F10" s="77" t="s">
        <v>126</v>
      </c>
      <c r="G10" s="77" t="s">
        <v>136</v>
      </c>
    </row>
    <row r="11">
      <c r="B11" s="73"/>
      <c r="C11" s="77" t="s">
        <v>217</v>
      </c>
      <c r="D11" s="77" t="s">
        <v>80</v>
      </c>
      <c r="E11" s="77" t="s">
        <v>126</v>
      </c>
      <c r="F11" s="77" t="s">
        <v>136</v>
      </c>
      <c r="G11" s="77" t="s">
        <v>249</v>
      </c>
    </row>
    <row r="12">
      <c r="B12" s="76" t="s">
        <v>246</v>
      </c>
      <c r="C12" s="77" t="s">
        <v>205</v>
      </c>
      <c r="D12" s="77" t="s">
        <v>80</v>
      </c>
      <c r="E12" s="77" t="s">
        <v>80</v>
      </c>
      <c r="F12" s="77" t="s">
        <v>80</v>
      </c>
      <c r="G12" s="77" t="s">
        <v>126</v>
      </c>
    </row>
    <row r="13">
      <c r="B13" s="78"/>
      <c r="C13" s="77" t="s">
        <v>209</v>
      </c>
      <c r="D13" s="77" t="s">
        <v>80</v>
      </c>
      <c r="E13" s="77" t="s">
        <v>80</v>
      </c>
      <c r="F13" s="77" t="s">
        <v>126</v>
      </c>
      <c r="G13" s="77" t="s">
        <v>136</v>
      </c>
    </row>
    <row r="14">
      <c r="B14" s="78"/>
      <c r="C14" s="77" t="s">
        <v>213</v>
      </c>
      <c r="D14" s="77" t="s">
        <v>80</v>
      </c>
      <c r="E14" s="77" t="s">
        <v>126</v>
      </c>
      <c r="F14" s="77" t="s">
        <v>136</v>
      </c>
      <c r="G14" s="77" t="s">
        <v>249</v>
      </c>
    </row>
    <row r="15">
      <c r="B15" s="73"/>
      <c r="C15" s="77" t="s">
        <v>217</v>
      </c>
      <c r="D15" s="77" t="s">
        <v>80</v>
      </c>
      <c r="E15" s="77" t="s">
        <v>136</v>
      </c>
      <c r="F15" s="77" t="s">
        <v>249</v>
      </c>
      <c r="G15" s="77" t="s">
        <v>250</v>
      </c>
    </row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