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Adhaaar o-jpg\A plus Holiday &amp; Travels\Assigment of business\"/>
    </mc:Choice>
  </mc:AlternateContent>
  <xr:revisionPtr revIDLastSave="0" documentId="13_ncr:1_{8B1F0D42-06EC-4B54-BFF7-5D6817C3FBF7}" xr6:coauthVersionLast="47" xr6:coauthVersionMax="47" xr10:uidLastSave="{00000000-0000-0000-0000-000000000000}"/>
  <bookViews>
    <workbookView xWindow="28680" yWindow="-120" windowWidth="29040" windowHeight="15720" activeTab="3" xr2:uid="{9D1A9D2C-35D8-40F4-8C6D-4594A0AAFC6E}"/>
  </bookViews>
  <sheets>
    <sheet name="Read_Me" sheetId="3" r:id="rId1"/>
    <sheet name="01_Data" sheetId="9" r:id="rId2"/>
    <sheet name="02_Lookups" sheetId="10" r:id="rId3"/>
    <sheet name="03_Measures" sheetId="11" r:id="rId4"/>
  </sheets>
  <definedNames>
    <definedName name="_xlcn.WorksheetConnection_01_Booking_Data_Cleaned.xlsxBooking_Data1" hidden="1">Booking_Data[]</definedName>
    <definedName name="ExternalData_1" localSheetId="1" hidden="1">'01_Data'!$A$1:$I$983</definedName>
    <definedName name="ExternalData_1" localSheetId="2" hidden="1">'02_Lookups'!$A$1:$C$21</definedName>
  </definedNames>
  <calcPr calcId="191029"/>
  <pivotCaches>
    <pivotCache cacheId="382" r:id="rId5"/>
    <pivotCache cacheId="399" r:id="rId6"/>
    <pivotCache cacheId="402" r:id="rId7"/>
    <pivotCache cacheId="405" r:id="rId8"/>
    <pivotCache cacheId="408" r:id="rId9"/>
    <pivotCache cacheId="411" r:id="rId10"/>
    <pivotCache cacheId="414" r:id="rId11"/>
    <pivotCache cacheId="417" r:id="rId12"/>
    <pivotCache cacheId="420" r:id="rId13"/>
    <pivotCache cacheId="427" r:id="rId14"/>
  </pivotCaches>
  <extLst>
    <ext xmlns:x15="http://schemas.microsoft.com/office/spreadsheetml/2010/11/main" uri="{FCE2AD5D-F65C-4FA6-A056-5C36A1767C68}">
      <x15:dataModel>
        <x15:modelTables>
          <x15:modelTable id="Booking_Data" name="Booking_Data" connection="WorksheetConnection_01_Booking_Data_Cleaned.xlsx!Booking_Data"/>
          <x15:modelTable id="Calendar" name="Calendar" connection="Connection"/>
        </x15:modelTables>
        <x15:modelRelationships>
          <x15:modelRelationship fromTable="Booking_Data" fromColumn="Booking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G5" i="11"/>
  <c r="C2" i="9"/>
  <c r="C3" i="9"/>
  <c r="C4" i="9"/>
  <c r="C5" i="9"/>
  <c r="N5" i="9" s="1"/>
  <c r="C6" i="9"/>
  <c r="N6" i="9" s="1"/>
  <c r="C7" i="9"/>
  <c r="C8" i="9"/>
  <c r="N8" i="9" s="1"/>
  <c r="C9" i="9"/>
  <c r="N9" i="9" s="1"/>
  <c r="C10" i="9"/>
  <c r="N10" i="9" s="1"/>
  <c r="O10" i="9" s="1"/>
  <c r="C11" i="9"/>
  <c r="N11" i="9" s="1"/>
  <c r="C12" i="9"/>
  <c r="N12" i="9" s="1"/>
  <c r="C13" i="9"/>
  <c r="N13" i="9" s="1"/>
  <c r="O13" i="9" s="1"/>
  <c r="C14" i="9"/>
  <c r="C15" i="9"/>
  <c r="C16" i="9"/>
  <c r="C17" i="9"/>
  <c r="N17" i="9" s="1"/>
  <c r="O17" i="9" s="1"/>
  <c r="C18" i="9"/>
  <c r="N18" i="9" s="1"/>
  <c r="C19" i="9"/>
  <c r="C20" i="9"/>
  <c r="N20" i="9" s="1"/>
  <c r="C21" i="9"/>
  <c r="N21" i="9" s="1"/>
  <c r="C22" i="9"/>
  <c r="N22" i="9" s="1"/>
  <c r="O22" i="9" s="1"/>
  <c r="C23" i="9"/>
  <c r="N23" i="9" s="1"/>
  <c r="C24" i="9"/>
  <c r="N24" i="9" s="1"/>
  <c r="C25" i="9"/>
  <c r="N25" i="9" s="1"/>
  <c r="O25" i="9" s="1"/>
  <c r="C26" i="9"/>
  <c r="C27" i="9"/>
  <c r="C28" i="9"/>
  <c r="C29" i="9"/>
  <c r="N29" i="9" s="1"/>
  <c r="C30" i="9"/>
  <c r="N30" i="9" s="1"/>
  <c r="C31" i="9"/>
  <c r="C32" i="9"/>
  <c r="N32" i="9" s="1"/>
  <c r="C33" i="9"/>
  <c r="N33" i="9" s="1"/>
  <c r="C34" i="9"/>
  <c r="N34" i="9" s="1"/>
  <c r="C35" i="9"/>
  <c r="N35" i="9" s="1"/>
  <c r="C36" i="9"/>
  <c r="N36" i="9" s="1"/>
  <c r="C37" i="9"/>
  <c r="N37" i="9" s="1"/>
  <c r="O37" i="9" s="1"/>
  <c r="C38" i="9"/>
  <c r="C39" i="9"/>
  <c r="C40" i="9"/>
  <c r="C41" i="9"/>
  <c r="N41" i="9" s="1"/>
  <c r="O41" i="9" s="1"/>
  <c r="C42" i="9"/>
  <c r="N42" i="9" s="1"/>
  <c r="C43" i="9"/>
  <c r="C44" i="9"/>
  <c r="C45" i="9"/>
  <c r="N45" i="9" s="1"/>
  <c r="C46" i="9"/>
  <c r="N46" i="9" s="1"/>
  <c r="C47" i="9"/>
  <c r="N47" i="9" s="1"/>
  <c r="C48" i="9"/>
  <c r="N48" i="9" s="1"/>
  <c r="C49" i="9"/>
  <c r="N49" i="9" s="1"/>
  <c r="O49" i="9" s="1"/>
  <c r="C50" i="9"/>
  <c r="C51" i="9"/>
  <c r="C52" i="9"/>
  <c r="C53" i="9"/>
  <c r="N53" i="9" s="1"/>
  <c r="C54" i="9"/>
  <c r="N54" i="9" s="1"/>
  <c r="C55" i="9"/>
  <c r="C56" i="9"/>
  <c r="N56" i="9" s="1"/>
  <c r="C57" i="9"/>
  <c r="N57" i="9" s="1"/>
  <c r="C58" i="9"/>
  <c r="N58" i="9" s="1"/>
  <c r="C59" i="9"/>
  <c r="N59" i="9" s="1"/>
  <c r="C60" i="9"/>
  <c r="N60" i="9" s="1"/>
  <c r="C61" i="9"/>
  <c r="N61" i="9" s="1"/>
  <c r="O61" i="9" s="1"/>
  <c r="C62" i="9"/>
  <c r="C63" i="9"/>
  <c r="C64" i="9"/>
  <c r="C65" i="9"/>
  <c r="N65" i="9" s="1"/>
  <c r="O65" i="9" s="1"/>
  <c r="C66" i="9"/>
  <c r="N66" i="9" s="1"/>
  <c r="C67" i="9"/>
  <c r="C68" i="9"/>
  <c r="C69" i="9"/>
  <c r="N69" i="9" s="1"/>
  <c r="C70" i="9"/>
  <c r="N70" i="9" s="1"/>
  <c r="O70" i="9" s="1"/>
  <c r="C71" i="9"/>
  <c r="N71" i="9" s="1"/>
  <c r="C72" i="9"/>
  <c r="N72" i="9" s="1"/>
  <c r="C73" i="9"/>
  <c r="N73" i="9" s="1"/>
  <c r="C74" i="9"/>
  <c r="C75" i="9"/>
  <c r="C76" i="9"/>
  <c r="C77" i="9"/>
  <c r="N77" i="9" s="1"/>
  <c r="O77" i="9" s="1"/>
  <c r="C78" i="9"/>
  <c r="N78" i="9" s="1"/>
  <c r="C79" i="9"/>
  <c r="C80" i="9"/>
  <c r="N80" i="9" s="1"/>
  <c r="C81" i="9"/>
  <c r="N81" i="9" s="1"/>
  <c r="C82" i="9"/>
  <c r="N82" i="9" s="1"/>
  <c r="C83" i="9"/>
  <c r="N83" i="9" s="1"/>
  <c r="C84" i="9"/>
  <c r="N84" i="9" s="1"/>
  <c r="C85" i="9"/>
  <c r="N85" i="9" s="1"/>
  <c r="O85" i="9" s="1"/>
  <c r="C86" i="9"/>
  <c r="C87" i="9"/>
  <c r="C88" i="9"/>
  <c r="C89" i="9"/>
  <c r="N89" i="9" s="1"/>
  <c r="O89" i="9" s="1"/>
  <c r="C90" i="9"/>
  <c r="N90" i="9" s="1"/>
  <c r="C91" i="9"/>
  <c r="C92" i="9"/>
  <c r="C93" i="9"/>
  <c r="N93" i="9" s="1"/>
  <c r="C94" i="9"/>
  <c r="N94" i="9" s="1"/>
  <c r="O94" i="9" s="1"/>
  <c r="C95" i="9"/>
  <c r="N95" i="9" s="1"/>
  <c r="C96" i="9"/>
  <c r="N96" i="9" s="1"/>
  <c r="C97" i="9"/>
  <c r="N97" i="9" s="1"/>
  <c r="O97" i="9" s="1"/>
  <c r="C98" i="9"/>
  <c r="C99" i="9"/>
  <c r="C100" i="9"/>
  <c r="C101" i="9"/>
  <c r="N101" i="9" s="1"/>
  <c r="C102" i="9"/>
  <c r="N102" i="9" s="1"/>
  <c r="C103" i="9"/>
  <c r="C104" i="9"/>
  <c r="N104" i="9" s="1"/>
  <c r="C105" i="9"/>
  <c r="N105" i="9" s="1"/>
  <c r="C106" i="9"/>
  <c r="N106" i="9" s="1"/>
  <c r="C107" i="9"/>
  <c r="N107" i="9" s="1"/>
  <c r="C108" i="9"/>
  <c r="N108" i="9" s="1"/>
  <c r="C109" i="9"/>
  <c r="N109" i="9" s="1"/>
  <c r="O109" i="9" s="1"/>
  <c r="C110" i="9"/>
  <c r="C111" i="9"/>
  <c r="C112" i="9"/>
  <c r="C113" i="9"/>
  <c r="N113" i="9" s="1"/>
  <c r="O113" i="9" s="1"/>
  <c r="C114" i="9"/>
  <c r="N114" i="9" s="1"/>
  <c r="C115" i="9"/>
  <c r="C116" i="9"/>
  <c r="N116" i="9" s="1"/>
  <c r="C117" i="9"/>
  <c r="N117" i="9" s="1"/>
  <c r="C118" i="9"/>
  <c r="N118" i="9" s="1"/>
  <c r="C119" i="9"/>
  <c r="N119" i="9" s="1"/>
  <c r="C120" i="9"/>
  <c r="N120" i="9" s="1"/>
  <c r="C121" i="9"/>
  <c r="N121" i="9" s="1"/>
  <c r="O121" i="9" s="1"/>
  <c r="C122" i="9"/>
  <c r="C123" i="9"/>
  <c r="C124" i="9"/>
  <c r="C125" i="9"/>
  <c r="N125" i="9" s="1"/>
  <c r="O125" i="9" s="1"/>
  <c r="C126" i="9"/>
  <c r="C127" i="9"/>
  <c r="C128" i="9"/>
  <c r="C129" i="9"/>
  <c r="N129" i="9" s="1"/>
  <c r="C130" i="9"/>
  <c r="N130" i="9" s="1"/>
  <c r="C131" i="9"/>
  <c r="N131" i="9" s="1"/>
  <c r="C132" i="9"/>
  <c r="N132" i="9" s="1"/>
  <c r="C133" i="9"/>
  <c r="N133" i="9" s="1"/>
  <c r="O133" i="9" s="1"/>
  <c r="C134" i="9"/>
  <c r="C135" i="9"/>
  <c r="C136" i="9"/>
  <c r="C137" i="9"/>
  <c r="N137" i="9" s="1"/>
  <c r="C138" i="9"/>
  <c r="N138" i="9" s="1"/>
  <c r="C139" i="9"/>
  <c r="C140" i="9"/>
  <c r="N140" i="9" s="1"/>
  <c r="C141" i="9"/>
  <c r="N141" i="9" s="1"/>
  <c r="C142" i="9"/>
  <c r="N142" i="9" s="1"/>
  <c r="C143" i="9"/>
  <c r="N143" i="9" s="1"/>
  <c r="C144" i="9"/>
  <c r="N144" i="9" s="1"/>
  <c r="C145" i="9"/>
  <c r="N145" i="9" s="1"/>
  <c r="O145" i="9" s="1"/>
  <c r="C146" i="9"/>
  <c r="C147" i="9"/>
  <c r="C148" i="9"/>
  <c r="C149" i="9"/>
  <c r="N149" i="9" s="1"/>
  <c r="C150" i="9"/>
  <c r="N150" i="9" s="1"/>
  <c r="C151" i="9"/>
  <c r="C152" i="9"/>
  <c r="C153" i="9"/>
  <c r="N153" i="9" s="1"/>
  <c r="C154" i="9"/>
  <c r="N154" i="9" s="1"/>
  <c r="C155" i="9"/>
  <c r="N155" i="9" s="1"/>
  <c r="O155" i="9" s="1"/>
  <c r="C156" i="9"/>
  <c r="N156" i="9" s="1"/>
  <c r="C157" i="9"/>
  <c r="N157" i="9" s="1"/>
  <c r="C158" i="9"/>
  <c r="C159" i="9"/>
  <c r="C160" i="9"/>
  <c r="C161" i="9"/>
  <c r="N161" i="9" s="1"/>
  <c r="O161" i="9" s="1"/>
  <c r="C162" i="9"/>
  <c r="N162" i="9" s="1"/>
  <c r="C163" i="9"/>
  <c r="C164" i="9"/>
  <c r="N164" i="9" s="1"/>
  <c r="C165" i="9"/>
  <c r="N165" i="9" s="1"/>
  <c r="C166" i="9"/>
  <c r="N166" i="9" s="1"/>
  <c r="C167" i="9"/>
  <c r="N167" i="9" s="1"/>
  <c r="C168" i="9"/>
  <c r="N168" i="9" s="1"/>
  <c r="C169" i="9"/>
  <c r="N169" i="9" s="1"/>
  <c r="O169" i="9" s="1"/>
  <c r="C170" i="9"/>
  <c r="C171" i="9"/>
  <c r="C172" i="9"/>
  <c r="C173" i="9"/>
  <c r="N173" i="9" s="1"/>
  <c r="C174" i="9"/>
  <c r="N174" i="9" s="1"/>
  <c r="C175" i="9"/>
  <c r="C176" i="9"/>
  <c r="C177" i="9"/>
  <c r="N177" i="9" s="1"/>
  <c r="C178" i="9"/>
  <c r="N178" i="9" s="1"/>
  <c r="O178" i="9" s="1"/>
  <c r="C179" i="9"/>
  <c r="N179" i="9" s="1"/>
  <c r="C180" i="9"/>
  <c r="N180" i="9" s="1"/>
  <c r="C181" i="9"/>
  <c r="N181" i="9" s="1"/>
  <c r="C182" i="9"/>
  <c r="C183" i="9"/>
  <c r="C184" i="9"/>
  <c r="C185" i="9"/>
  <c r="N185" i="9" s="1"/>
  <c r="C186" i="9"/>
  <c r="N186" i="9" s="1"/>
  <c r="C187" i="9"/>
  <c r="C188" i="9"/>
  <c r="N188" i="9" s="1"/>
  <c r="C189" i="9"/>
  <c r="N189" i="9" s="1"/>
  <c r="C190" i="9"/>
  <c r="N190" i="9" s="1"/>
  <c r="O190" i="9" s="1"/>
  <c r="C191" i="9"/>
  <c r="N191" i="9" s="1"/>
  <c r="O191" i="9" s="1"/>
  <c r="C192" i="9"/>
  <c r="N192" i="9" s="1"/>
  <c r="C193" i="9"/>
  <c r="N193" i="9" s="1"/>
  <c r="O193" i="9" s="1"/>
  <c r="C194" i="9"/>
  <c r="C195" i="9"/>
  <c r="C196" i="9"/>
  <c r="C197" i="9"/>
  <c r="N197" i="9" s="1"/>
  <c r="O197" i="9" s="1"/>
  <c r="C198" i="9"/>
  <c r="N198" i="9" s="1"/>
  <c r="C199" i="9"/>
  <c r="C200" i="9"/>
  <c r="C201" i="9"/>
  <c r="C202" i="9"/>
  <c r="N202" i="9" s="1"/>
  <c r="C203" i="9"/>
  <c r="N203" i="9" s="1"/>
  <c r="C204" i="9"/>
  <c r="N204" i="9" s="1"/>
  <c r="C205" i="9"/>
  <c r="N205" i="9" s="1"/>
  <c r="O205" i="9" s="1"/>
  <c r="C206" i="9"/>
  <c r="C207" i="9"/>
  <c r="C208" i="9"/>
  <c r="C209" i="9"/>
  <c r="N209" i="9" s="1"/>
  <c r="O209" i="9" s="1"/>
  <c r="C210" i="9"/>
  <c r="N210" i="9" s="1"/>
  <c r="O210" i="9" s="1"/>
  <c r="C211" i="9"/>
  <c r="C212" i="9"/>
  <c r="N212" i="9" s="1"/>
  <c r="C213" i="9"/>
  <c r="N213" i="9" s="1"/>
  <c r="C214" i="9"/>
  <c r="N214" i="9" s="1"/>
  <c r="C215" i="9"/>
  <c r="N215" i="9" s="1"/>
  <c r="C216" i="9"/>
  <c r="N216" i="9" s="1"/>
  <c r="C217" i="9"/>
  <c r="N217" i="9" s="1"/>
  <c r="C218" i="9"/>
  <c r="C219" i="9"/>
  <c r="C220" i="9"/>
  <c r="C221" i="9"/>
  <c r="N221" i="9" s="1"/>
  <c r="O221" i="9" s="1"/>
  <c r="C222" i="9"/>
  <c r="N222" i="9" s="1"/>
  <c r="C223" i="9"/>
  <c r="C224" i="9"/>
  <c r="C225" i="9"/>
  <c r="N225" i="9" s="1"/>
  <c r="C226" i="9"/>
  <c r="N226" i="9" s="1"/>
  <c r="C227" i="9"/>
  <c r="N227" i="9" s="1"/>
  <c r="C228" i="9"/>
  <c r="N228" i="9" s="1"/>
  <c r="C229" i="9"/>
  <c r="N229" i="9" s="1"/>
  <c r="O229" i="9" s="1"/>
  <c r="C230" i="9"/>
  <c r="C231" i="9"/>
  <c r="C232" i="9"/>
  <c r="C233" i="9"/>
  <c r="N233" i="9" s="1"/>
  <c r="O233" i="9" s="1"/>
  <c r="C234" i="9"/>
  <c r="N234" i="9" s="1"/>
  <c r="C235" i="9"/>
  <c r="C236" i="9"/>
  <c r="C237" i="9"/>
  <c r="N237" i="9" s="1"/>
  <c r="C238" i="9"/>
  <c r="N238" i="9" s="1"/>
  <c r="C239" i="9"/>
  <c r="N239" i="9" s="1"/>
  <c r="C240" i="9"/>
  <c r="N240" i="9" s="1"/>
  <c r="C241" i="9"/>
  <c r="N241" i="9" s="1"/>
  <c r="O241" i="9" s="1"/>
  <c r="C242" i="9"/>
  <c r="C243" i="9"/>
  <c r="C244" i="9"/>
  <c r="C245" i="9"/>
  <c r="N245" i="9" s="1"/>
  <c r="C246" i="9"/>
  <c r="N246" i="9" s="1"/>
  <c r="C247" i="9"/>
  <c r="C248" i="9"/>
  <c r="N248" i="9" s="1"/>
  <c r="C249" i="9"/>
  <c r="N249" i="9" s="1"/>
  <c r="C250" i="9"/>
  <c r="N250" i="9" s="1"/>
  <c r="C251" i="9"/>
  <c r="N251" i="9" s="1"/>
  <c r="C252" i="9"/>
  <c r="N252" i="9" s="1"/>
  <c r="C253" i="9"/>
  <c r="N253" i="9" s="1"/>
  <c r="C254" i="9"/>
  <c r="C255" i="9"/>
  <c r="C256" i="9"/>
  <c r="C257" i="9"/>
  <c r="N257" i="9" s="1"/>
  <c r="C258" i="9"/>
  <c r="N258" i="9" s="1"/>
  <c r="C259" i="9"/>
  <c r="C260" i="9"/>
  <c r="C261" i="9"/>
  <c r="N261" i="9" s="1"/>
  <c r="C262" i="9"/>
  <c r="N262" i="9" s="1"/>
  <c r="C263" i="9"/>
  <c r="N263" i="9" s="1"/>
  <c r="C264" i="9"/>
  <c r="N264" i="9" s="1"/>
  <c r="O264" i="9" s="1"/>
  <c r="C265" i="9"/>
  <c r="N265" i="9" s="1"/>
  <c r="C266" i="9"/>
  <c r="C267" i="9"/>
  <c r="C268" i="9"/>
  <c r="C269" i="9"/>
  <c r="C270" i="9"/>
  <c r="C271" i="9"/>
  <c r="C272" i="9"/>
  <c r="N272" i="9" s="1"/>
  <c r="C273" i="9"/>
  <c r="N273" i="9" s="1"/>
  <c r="C274" i="9"/>
  <c r="N274" i="9" s="1"/>
  <c r="C275" i="9"/>
  <c r="N275" i="9" s="1"/>
  <c r="C276" i="9"/>
  <c r="N276" i="9" s="1"/>
  <c r="O276" i="9" s="1"/>
  <c r="C277" i="9"/>
  <c r="N277" i="9" s="1"/>
  <c r="C278" i="9"/>
  <c r="C279" i="9"/>
  <c r="C280" i="9"/>
  <c r="C281" i="9"/>
  <c r="N281" i="9" s="1"/>
  <c r="C282" i="9"/>
  <c r="N282" i="9" s="1"/>
  <c r="C283" i="9"/>
  <c r="C284" i="9"/>
  <c r="N284" i="9" s="1"/>
  <c r="C285" i="9"/>
  <c r="N285" i="9" s="1"/>
  <c r="C286" i="9"/>
  <c r="N286" i="9" s="1"/>
  <c r="C287" i="9"/>
  <c r="N287" i="9" s="1"/>
  <c r="C288" i="9"/>
  <c r="N288" i="9" s="1"/>
  <c r="O288" i="9" s="1"/>
  <c r="C289" i="9"/>
  <c r="N289" i="9" s="1"/>
  <c r="C290" i="9"/>
  <c r="C291" i="9"/>
  <c r="C292" i="9"/>
  <c r="C293" i="9"/>
  <c r="N293" i="9" s="1"/>
  <c r="C294" i="9"/>
  <c r="N294" i="9" s="1"/>
  <c r="C295" i="9"/>
  <c r="C296" i="9"/>
  <c r="N296" i="9" s="1"/>
  <c r="C297" i="9"/>
  <c r="N297" i="9" s="1"/>
  <c r="C298" i="9"/>
  <c r="N298" i="9" s="1"/>
  <c r="C299" i="9"/>
  <c r="N299" i="9" s="1"/>
  <c r="C300" i="9"/>
  <c r="N300" i="9" s="1"/>
  <c r="C301" i="9"/>
  <c r="N301" i="9" s="1"/>
  <c r="C302" i="9"/>
  <c r="C303" i="9"/>
  <c r="C304" i="9"/>
  <c r="C305" i="9"/>
  <c r="N305" i="9" s="1"/>
  <c r="C306" i="9"/>
  <c r="N306" i="9" s="1"/>
  <c r="C307" i="9"/>
  <c r="C308" i="9"/>
  <c r="C309" i="9"/>
  <c r="N309" i="9" s="1"/>
  <c r="O309" i="9" s="1"/>
  <c r="C310" i="9"/>
  <c r="N310" i="9" s="1"/>
  <c r="C311" i="9"/>
  <c r="N311" i="9" s="1"/>
  <c r="C312" i="9"/>
  <c r="N312" i="9" s="1"/>
  <c r="C313" i="9"/>
  <c r="N313" i="9" s="1"/>
  <c r="C314" i="9"/>
  <c r="C315" i="9"/>
  <c r="C316" i="9"/>
  <c r="C317" i="9"/>
  <c r="N317" i="9" s="1"/>
  <c r="C318" i="9"/>
  <c r="C319" i="9"/>
  <c r="C320" i="9"/>
  <c r="N320" i="9" s="1"/>
  <c r="C321" i="9"/>
  <c r="N321" i="9" s="1"/>
  <c r="C322" i="9"/>
  <c r="N322" i="9" s="1"/>
  <c r="C323" i="9"/>
  <c r="N323" i="9" s="1"/>
  <c r="C324" i="9"/>
  <c r="N324" i="9" s="1"/>
  <c r="C325" i="9"/>
  <c r="N325" i="9" s="1"/>
  <c r="C326" i="9"/>
  <c r="C327" i="9"/>
  <c r="C328" i="9"/>
  <c r="C329" i="9"/>
  <c r="N329" i="9" s="1"/>
  <c r="C330" i="9"/>
  <c r="N330" i="9" s="1"/>
  <c r="C331" i="9"/>
  <c r="C332" i="9"/>
  <c r="N332" i="9" s="1"/>
  <c r="C333" i="9"/>
  <c r="N333" i="9" s="1"/>
  <c r="C334" i="9"/>
  <c r="N334" i="9" s="1"/>
  <c r="C335" i="9"/>
  <c r="N335" i="9" s="1"/>
  <c r="C336" i="9"/>
  <c r="N336" i="9" s="1"/>
  <c r="O336" i="9" s="1"/>
  <c r="C337" i="9"/>
  <c r="N337" i="9" s="1"/>
  <c r="C338" i="9"/>
  <c r="C339" i="9"/>
  <c r="C340" i="9"/>
  <c r="C341" i="9"/>
  <c r="N341" i="9" s="1"/>
  <c r="C342" i="9"/>
  <c r="N342" i="9" s="1"/>
  <c r="C343" i="9"/>
  <c r="C344" i="9"/>
  <c r="N344" i="9" s="1"/>
  <c r="C345" i="9"/>
  <c r="N345" i="9" s="1"/>
  <c r="C346" i="9"/>
  <c r="N346" i="9" s="1"/>
  <c r="C347" i="9"/>
  <c r="N347" i="9" s="1"/>
  <c r="C348" i="9"/>
  <c r="N348" i="9" s="1"/>
  <c r="C349" i="9"/>
  <c r="N349" i="9" s="1"/>
  <c r="C350" i="9"/>
  <c r="C351" i="9"/>
  <c r="C352" i="9"/>
  <c r="C353" i="9"/>
  <c r="N353" i="9" s="1"/>
  <c r="C354" i="9"/>
  <c r="N354" i="9" s="1"/>
  <c r="C355" i="9"/>
  <c r="C356" i="9"/>
  <c r="N356" i="9" s="1"/>
  <c r="C357" i="9"/>
  <c r="N357" i="9" s="1"/>
  <c r="C358" i="9"/>
  <c r="N358" i="9" s="1"/>
  <c r="O358" i="9" s="1"/>
  <c r="C359" i="9"/>
  <c r="N359" i="9" s="1"/>
  <c r="O359" i="9" s="1"/>
  <c r="C360" i="9"/>
  <c r="N360" i="9" s="1"/>
  <c r="O360" i="9" s="1"/>
  <c r="C361" i="9"/>
  <c r="N361" i="9" s="1"/>
  <c r="C362" i="9"/>
  <c r="C363" i="9"/>
  <c r="C364" i="9"/>
  <c r="C365" i="9"/>
  <c r="C366" i="9"/>
  <c r="N366" i="9" s="1"/>
  <c r="C367" i="9"/>
  <c r="C368" i="9"/>
  <c r="C369" i="9"/>
  <c r="N369" i="9" s="1"/>
  <c r="C370" i="9"/>
  <c r="N370" i="9" s="1"/>
  <c r="C371" i="9"/>
  <c r="N371" i="9" s="1"/>
  <c r="C372" i="9"/>
  <c r="N372" i="9" s="1"/>
  <c r="O372" i="9" s="1"/>
  <c r="C373" i="9"/>
  <c r="N373" i="9" s="1"/>
  <c r="C374" i="9"/>
  <c r="C375" i="9"/>
  <c r="C376" i="9"/>
  <c r="C377" i="9"/>
  <c r="C378" i="9"/>
  <c r="N378" i="9" s="1"/>
  <c r="C379" i="9"/>
  <c r="C380" i="9"/>
  <c r="N380" i="9" s="1"/>
  <c r="C381" i="9"/>
  <c r="N381" i="9" s="1"/>
  <c r="C382" i="9"/>
  <c r="N382" i="9" s="1"/>
  <c r="C383" i="9"/>
  <c r="N383" i="9" s="1"/>
  <c r="C384" i="9"/>
  <c r="N384" i="9" s="1"/>
  <c r="C385" i="9"/>
  <c r="N385" i="9" s="1"/>
  <c r="C386" i="9"/>
  <c r="C387" i="9"/>
  <c r="C388" i="9"/>
  <c r="C389" i="9"/>
  <c r="C390" i="9"/>
  <c r="N390" i="9" s="1"/>
  <c r="C391" i="9"/>
  <c r="C392" i="9"/>
  <c r="N392" i="9" s="1"/>
  <c r="C393" i="9"/>
  <c r="N393" i="9" s="1"/>
  <c r="C394" i="9"/>
  <c r="N394" i="9" s="1"/>
  <c r="O394" i="9" s="1"/>
  <c r="C395" i="9"/>
  <c r="N395" i="9" s="1"/>
  <c r="C396" i="9"/>
  <c r="N396" i="9" s="1"/>
  <c r="O396" i="9" s="1"/>
  <c r="C397" i="9"/>
  <c r="N397" i="9" s="1"/>
  <c r="O397" i="9" s="1"/>
  <c r="C398" i="9"/>
  <c r="C399" i="9"/>
  <c r="C400" i="9"/>
  <c r="C401" i="9"/>
  <c r="C402" i="9"/>
  <c r="N402" i="9" s="1"/>
  <c r="C403" i="9"/>
  <c r="C404" i="9"/>
  <c r="N404" i="9" s="1"/>
  <c r="C405" i="9"/>
  <c r="N405" i="9" s="1"/>
  <c r="C406" i="9"/>
  <c r="N406" i="9" s="1"/>
  <c r="C407" i="9"/>
  <c r="N407" i="9" s="1"/>
  <c r="C408" i="9"/>
  <c r="N408" i="9" s="1"/>
  <c r="O408" i="9" s="1"/>
  <c r="C409" i="9"/>
  <c r="N409" i="9" s="1"/>
  <c r="C410" i="9"/>
  <c r="C411" i="9"/>
  <c r="C412" i="9"/>
  <c r="C413" i="9"/>
  <c r="C414" i="9"/>
  <c r="N414" i="9" s="1"/>
  <c r="C415" i="9"/>
  <c r="C416" i="9"/>
  <c r="C417" i="9"/>
  <c r="N417" i="9" s="1"/>
  <c r="C418" i="9"/>
  <c r="N418" i="9" s="1"/>
  <c r="C419" i="9"/>
  <c r="N419" i="9" s="1"/>
  <c r="O419" i="9" s="1"/>
  <c r="C420" i="9"/>
  <c r="N420" i="9" s="1"/>
  <c r="C421" i="9"/>
  <c r="N421" i="9" s="1"/>
  <c r="C422" i="9"/>
  <c r="C423" i="9"/>
  <c r="C424" i="9"/>
  <c r="C425" i="9"/>
  <c r="N425" i="9" s="1"/>
  <c r="C426" i="9"/>
  <c r="N426" i="9" s="1"/>
  <c r="C427" i="9"/>
  <c r="C428" i="9"/>
  <c r="N428" i="9" s="1"/>
  <c r="C429" i="9"/>
  <c r="N429" i="9" s="1"/>
  <c r="C430" i="9"/>
  <c r="N430" i="9" s="1"/>
  <c r="C431" i="9"/>
  <c r="N431" i="9" s="1"/>
  <c r="O431" i="9" s="1"/>
  <c r="C432" i="9"/>
  <c r="N432" i="9" s="1"/>
  <c r="C433" i="9"/>
  <c r="N433" i="9" s="1"/>
  <c r="C434" i="9"/>
  <c r="C435" i="9"/>
  <c r="C436" i="9"/>
  <c r="C437" i="9"/>
  <c r="C438" i="9"/>
  <c r="C439" i="9"/>
  <c r="C440" i="9"/>
  <c r="N440" i="9" s="1"/>
  <c r="C441" i="9"/>
  <c r="N441" i="9" s="1"/>
  <c r="C442" i="9"/>
  <c r="N442" i="9" s="1"/>
  <c r="C443" i="9"/>
  <c r="N443" i="9" s="1"/>
  <c r="C444" i="9"/>
  <c r="N444" i="9" s="1"/>
  <c r="C445" i="9"/>
  <c r="N445" i="9" s="1"/>
  <c r="C446" i="9"/>
  <c r="C447" i="9"/>
  <c r="C448" i="9"/>
  <c r="C449" i="9"/>
  <c r="N449" i="9" s="1"/>
  <c r="C450" i="9"/>
  <c r="N450" i="9" s="1"/>
  <c r="C451" i="9"/>
  <c r="C452" i="9"/>
  <c r="C453" i="9"/>
  <c r="N453" i="9" s="1"/>
  <c r="O453" i="9" s="1"/>
  <c r="C454" i="9"/>
  <c r="N454" i="9" s="1"/>
  <c r="C455" i="9"/>
  <c r="N455" i="9" s="1"/>
  <c r="O455" i="9" s="1"/>
  <c r="C456" i="9"/>
  <c r="N456" i="9" s="1"/>
  <c r="O456" i="9" s="1"/>
  <c r="C457" i="9"/>
  <c r="N457" i="9" s="1"/>
  <c r="C458" i="9"/>
  <c r="C459" i="9"/>
  <c r="C460" i="9"/>
  <c r="C461" i="9"/>
  <c r="N461" i="9" s="1"/>
  <c r="C462" i="9"/>
  <c r="N462" i="9" s="1"/>
  <c r="C463" i="9"/>
  <c r="C464" i="9"/>
  <c r="N464" i="9" s="1"/>
  <c r="C465" i="9"/>
  <c r="N465" i="9" s="1"/>
  <c r="C466" i="9"/>
  <c r="N466" i="9" s="1"/>
  <c r="C467" i="9"/>
  <c r="N467" i="9" s="1"/>
  <c r="O467" i="9" s="1"/>
  <c r="C468" i="9"/>
  <c r="N468" i="9" s="1"/>
  <c r="C469" i="9"/>
  <c r="N469" i="9" s="1"/>
  <c r="C470" i="9"/>
  <c r="C471" i="9"/>
  <c r="C472" i="9"/>
  <c r="C473" i="9"/>
  <c r="N473" i="9" s="1"/>
  <c r="C474" i="9"/>
  <c r="N474" i="9" s="1"/>
  <c r="C475" i="9"/>
  <c r="C476" i="9"/>
  <c r="C477" i="9"/>
  <c r="N477" i="9" s="1"/>
  <c r="C478" i="9"/>
  <c r="N478" i="9" s="1"/>
  <c r="C479" i="9"/>
  <c r="N479" i="9" s="1"/>
  <c r="C480" i="9"/>
  <c r="N480" i="9" s="1"/>
  <c r="C481" i="9"/>
  <c r="N481" i="9" s="1"/>
  <c r="C482" i="9"/>
  <c r="C483" i="9"/>
  <c r="C484" i="9"/>
  <c r="C485" i="9"/>
  <c r="C486" i="9"/>
  <c r="N486" i="9" s="1"/>
  <c r="C487" i="9"/>
  <c r="C488" i="9"/>
  <c r="N488" i="9" s="1"/>
  <c r="C489" i="9"/>
  <c r="N489" i="9" s="1"/>
  <c r="O489" i="9" s="1"/>
  <c r="C490" i="9"/>
  <c r="N490" i="9" s="1"/>
  <c r="O490" i="9" s="1"/>
  <c r="C491" i="9"/>
  <c r="N491" i="9" s="1"/>
  <c r="C492" i="9"/>
  <c r="N492" i="9" s="1"/>
  <c r="C493" i="9"/>
  <c r="N493" i="9" s="1"/>
  <c r="C494" i="9"/>
  <c r="C495" i="9"/>
  <c r="C496" i="9"/>
  <c r="C497" i="9"/>
  <c r="N497" i="9" s="1"/>
  <c r="C498" i="9"/>
  <c r="N498" i="9" s="1"/>
  <c r="C499" i="9"/>
  <c r="C500" i="9"/>
  <c r="N500" i="9" s="1"/>
  <c r="C501" i="9"/>
  <c r="N501" i="9" s="1"/>
  <c r="C502" i="9"/>
  <c r="N502" i="9" s="1"/>
  <c r="C503" i="9"/>
  <c r="N503" i="9" s="1"/>
  <c r="O503" i="9" s="1"/>
  <c r="C504" i="9"/>
  <c r="N504" i="9" s="1"/>
  <c r="C505" i="9"/>
  <c r="N505" i="9" s="1"/>
  <c r="C506" i="9"/>
  <c r="C507" i="9"/>
  <c r="C508" i="9"/>
  <c r="C509" i="9"/>
  <c r="N509" i="9" s="1"/>
  <c r="C510" i="9"/>
  <c r="N510" i="9" s="1"/>
  <c r="C511" i="9"/>
  <c r="C512" i="9"/>
  <c r="N512" i="9" s="1"/>
  <c r="C513" i="9"/>
  <c r="N513" i="9" s="1"/>
  <c r="O513" i="9" s="1"/>
  <c r="C514" i="9"/>
  <c r="N514" i="9" s="1"/>
  <c r="C515" i="9"/>
  <c r="N515" i="9" s="1"/>
  <c r="C516" i="9"/>
  <c r="N516" i="9" s="1"/>
  <c r="C517" i="9"/>
  <c r="N517" i="9" s="1"/>
  <c r="C518" i="9"/>
  <c r="C519" i="9"/>
  <c r="C520" i="9"/>
  <c r="C521" i="9"/>
  <c r="C522" i="9"/>
  <c r="N522" i="9" s="1"/>
  <c r="C523" i="9"/>
  <c r="C524" i="9"/>
  <c r="C525" i="9"/>
  <c r="N525" i="9" s="1"/>
  <c r="C526" i="9"/>
  <c r="N526" i="9" s="1"/>
  <c r="C527" i="9"/>
  <c r="N527" i="9" s="1"/>
  <c r="C528" i="9"/>
  <c r="N528" i="9" s="1"/>
  <c r="C529" i="9"/>
  <c r="N529" i="9" s="1"/>
  <c r="C530" i="9"/>
  <c r="C531" i="9"/>
  <c r="C532" i="9"/>
  <c r="C533" i="9"/>
  <c r="C534" i="9"/>
  <c r="N534" i="9" s="1"/>
  <c r="C535" i="9"/>
  <c r="C536" i="9"/>
  <c r="N536" i="9" s="1"/>
  <c r="C537" i="9"/>
  <c r="N537" i="9" s="1"/>
  <c r="C538" i="9"/>
  <c r="N538" i="9" s="1"/>
  <c r="C539" i="9"/>
  <c r="N539" i="9" s="1"/>
  <c r="O539" i="9" s="1"/>
  <c r="C540" i="9"/>
  <c r="N540" i="9" s="1"/>
  <c r="O540" i="9" s="1"/>
  <c r="C541" i="9"/>
  <c r="N541" i="9" s="1"/>
  <c r="C542" i="9"/>
  <c r="C543" i="9"/>
  <c r="C544" i="9"/>
  <c r="C545" i="9"/>
  <c r="C546" i="9"/>
  <c r="N546" i="9" s="1"/>
  <c r="C547" i="9"/>
  <c r="C548" i="9"/>
  <c r="C549" i="9"/>
  <c r="N549" i="9" s="1"/>
  <c r="C550" i="9"/>
  <c r="N550" i="9" s="1"/>
  <c r="C551" i="9"/>
  <c r="N551" i="9" s="1"/>
  <c r="C552" i="9"/>
  <c r="N552" i="9" s="1"/>
  <c r="C553" i="9"/>
  <c r="N553" i="9" s="1"/>
  <c r="C554" i="9"/>
  <c r="C555" i="9"/>
  <c r="C556" i="9"/>
  <c r="C557" i="9"/>
  <c r="N557" i="9" s="1"/>
  <c r="C558" i="9"/>
  <c r="N558" i="9" s="1"/>
  <c r="C559" i="9"/>
  <c r="C560" i="9"/>
  <c r="N560" i="9" s="1"/>
  <c r="C561" i="9"/>
  <c r="N561" i="9" s="1"/>
  <c r="C562" i="9"/>
  <c r="N562" i="9" s="1"/>
  <c r="O562" i="9" s="1"/>
  <c r="C563" i="9"/>
  <c r="N563" i="9" s="1"/>
  <c r="C564" i="9"/>
  <c r="N564" i="9" s="1"/>
  <c r="C565" i="9"/>
  <c r="N565" i="9" s="1"/>
  <c r="C566" i="9"/>
  <c r="C567" i="9"/>
  <c r="C568" i="9"/>
  <c r="C569" i="9"/>
  <c r="C570" i="9"/>
  <c r="C571" i="9"/>
  <c r="C572" i="9"/>
  <c r="N572" i="9" s="1"/>
  <c r="C573" i="9"/>
  <c r="N573" i="9" s="1"/>
  <c r="C574" i="9"/>
  <c r="N574" i="9" s="1"/>
  <c r="O574" i="9" s="1"/>
  <c r="C575" i="9"/>
  <c r="N575" i="9" s="1"/>
  <c r="C576" i="9"/>
  <c r="N576" i="9" s="1"/>
  <c r="C577" i="9"/>
  <c r="N577" i="9" s="1"/>
  <c r="C578" i="9"/>
  <c r="C579" i="9"/>
  <c r="C580" i="9"/>
  <c r="C581" i="9"/>
  <c r="C582" i="9"/>
  <c r="N582" i="9" s="1"/>
  <c r="C583" i="9"/>
  <c r="C584" i="9"/>
  <c r="C585" i="9"/>
  <c r="N585" i="9" s="1"/>
  <c r="C586" i="9"/>
  <c r="N586" i="9" s="1"/>
  <c r="O586" i="9" s="1"/>
  <c r="C587" i="9"/>
  <c r="N587" i="9" s="1"/>
  <c r="C588" i="9"/>
  <c r="N588" i="9" s="1"/>
  <c r="C589" i="9"/>
  <c r="N589" i="9" s="1"/>
  <c r="C590" i="9"/>
  <c r="C591" i="9"/>
  <c r="C592" i="9"/>
  <c r="C593" i="9"/>
  <c r="C594" i="9"/>
  <c r="N594" i="9" s="1"/>
  <c r="C595" i="9"/>
  <c r="C596" i="9"/>
  <c r="N596" i="9" s="1"/>
  <c r="C597" i="9"/>
  <c r="N597" i="9" s="1"/>
  <c r="C598" i="9"/>
  <c r="N598" i="9" s="1"/>
  <c r="C599" i="9"/>
  <c r="N599" i="9" s="1"/>
  <c r="C600" i="9"/>
  <c r="N600" i="9" s="1"/>
  <c r="C601" i="9"/>
  <c r="N601" i="9" s="1"/>
  <c r="C602" i="9"/>
  <c r="C603" i="9"/>
  <c r="C604" i="9"/>
  <c r="C605" i="9"/>
  <c r="N605" i="9" s="1"/>
  <c r="C606" i="9"/>
  <c r="N606" i="9" s="1"/>
  <c r="C607" i="9"/>
  <c r="C608" i="9"/>
  <c r="C609" i="9"/>
  <c r="N609" i="9" s="1"/>
  <c r="C610" i="9"/>
  <c r="N610" i="9" s="1"/>
  <c r="O610" i="9" s="1"/>
  <c r="C611" i="9"/>
  <c r="N611" i="9" s="1"/>
  <c r="C612" i="9"/>
  <c r="N612" i="9" s="1"/>
  <c r="C613" i="9"/>
  <c r="N613" i="9" s="1"/>
  <c r="C614" i="9"/>
  <c r="C615" i="9"/>
  <c r="C616" i="9"/>
  <c r="C617" i="9"/>
  <c r="C618" i="9"/>
  <c r="N618" i="9" s="1"/>
  <c r="C619" i="9"/>
  <c r="C620" i="9"/>
  <c r="N620" i="9" s="1"/>
  <c r="C621" i="9"/>
  <c r="N621" i="9" s="1"/>
  <c r="O621" i="9" s="1"/>
  <c r="C622" i="9"/>
  <c r="N622" i="9" s="1"/>
  <c r="C623" i="9"/>
  <c r="N623" i="9" s="1"/>
  <c r="C624" i="9"/>
  <c r="N624" i="9" s="1"/>
  <c r="C625" i="9"/>
  <c r="N625" i="9" s="1"/>
  <c r="C626" i="9"/>
  <c r="C627" i="9"/>
  <c r="C628" i="9"/>
  <c r="C629" i="9"/>
  <c r="N629" i="9" s="1"/>
  <c r="O629" i="9" s="1"/>
  <c r="C630" i="9"/>
  <c r="N630" i="9" s="1"/>
  <c r="C631" i="9"/>
  <c r="C632" i="9"/>
  <c r="C633" i="9"/>
  <c r="N633" i="9" s="1"/>
  <c r="O633" i="9" s="1"/>
  <c r="C634" i="9"/>
  <c r="N634" i="9" s="1"/>
  <c r="C635" i="9"/>
  <c r="N635" i="9" s="1"/>
  <c r="O635" i="9" s="1"/>
  <c r="C636" i="9"/>
  <c r="N636" i="9" s="1"/>
  <c r="C637" i="9"/>
  <c r="N637" i="9" s="1"/>
  <c r="C638" i="9"/>
  <c r="C639" i="9"/>
  <c r="C640" i="9"/>
  <c r="C641" i="9"/>
  <c r="N641" i="9" s="1"/>
  <c r="C642" i="9"/>
  <c r="N642" i="9" s="1"/>
  <c r="C643" i="9"/>
  <c r="C644" i="9"/>
  <c r="N644" i="9" s="1"/>
  <c r="C645" i="9"/>
  <c r="N645" i="9" s="1"/>
  <c r="C646" i="9"/>
  <c r="N646" i="9" s="1"/>
  <c r="O646" i="9" s="1"/>
  <c r="C647" i="9"/>
  <c r="N647" i="9" s="1"/>
  <c r="O647" i="9" s="1"/>
  <c r="C648" i="9"/>
  <c r="N648" i="9" s="1"/>
  <c r="C649" i="9"/>
  <c r="N649" i="9" s="1"/>
  <c r="C650" i="9"/>
  <c r="C651" i="9"/>
  <c r="C652" i="9"/>
  <c r="C653" i="9"/>
  <c r="N653" i="9" s="1"/>
  <c r="C654" i="9"/>
  <c r="N654" i="9" s="1"/>
  <c r="C655" i="9"/>
  <c r="C656" i="9"/>
  <c r="C657" i="9"/>
  <c r="N657" i="9" s="1"/>
  <c r="C658" i="9"/>
  <c r="N658" i="9" s="1"/>
  <c r="C659" i="9"/>
  <c r="N659" i="9" s="1"/>
  <c r="O659" i="9" s="1"/>
  <c r="C660" i="9"/>
  <c r="N660" i="9" s="1"/>
  <c r="C661" i="9"/>
  <c r="N661" i="9" s="1"/>
  <c r="C662" i="9"/>
  <c r="C663" i="9"/>
  <c r="C664" i="9"/>
  <c r="C665" i="9"/>
  <c r="C666" i="9"/>
  <c r="C667" i="9"/>
  <c r="C668" i="9"/>
  <c r="N668" i="9" s="1"/>
  <c r="C669" i="9"/>
  <c r="N669" i="9" s="1"/>
  <c r="C670" i="9"/>
  <c r="N670" i="9" s="1"/>
  <c r="C671" i="9"/>
  <c r="N671" i="9" s="1"/>
  <c r="C672" i="9"/>
  <c r="N672" i="9" s="1"/>
  <c r="C673" i="9"/>
  <c r="N673" i="9" s="1"/>
  <c r="C674" i="9"/>
  <c r="C675" i="9"/>
  <c r="C676" i="9"/>
  <c r="C677" i="9"/>
  <c r="N677" i="9" s="1"/>
  <c r="C678" i="9"/>
  <c r="N678" i="9" s="1"/>
  <c r="C679" i="9"/>
  <c r="C680" i="9"/>
  <c r="N680" i="9" s="1"/>
  <c r="C681" i="9"/>
  <c r="N681" i="9" s="1"/>
  <c r="C682" i="9"/>
  <c r="N682" i="9" s="1"/>
  <c r="C683" i="9"/>
  <c r="N683" i="9" s="1"/>
  <c r="C684" i="9"/>
  <c r="N684" i="9" s="1"/>
  <c r="C685" i="9"/>
  <c r="N685" i="9" s="1"/>
  <c r="C686" i="9"/>
  <c r="C687" i="9"/>
  <c r="C688" i="9"/>
  <c r="C689" i="9"/>
  <c r="C690" i="9"/>
  <c r="N690" i="9" s="1"/>
  <c r="C691" i="9"/>
  <c r="C692" i="9"/>
  <c r="N692" i="9" s="1"/>
  <c r="C693" i="9"/>
  <c r="N693" i="9" s="1"/>
  <c r="C694" i="9"/>
  <c r="N694" i="9" s="1"/>
  <c r="C695" i="9"/>
  <c r="N695" i="9" s="1"/>
  <c r="C696" i="9"/>
  <c r="N696" i="9" s="1"/>
  <c r="C697" i="9"/>
  <c r="N697" i="9" s="1"/>
  <c r="C698" i="9"/>
  <c r="C699" i="9"/>
  <c r="C700" i="9"/>
  <c r="C701" i="9"/>
  <c r="N701" i="9" s="1"/>
  <c r="O701" i="9" s="1"/>
  <c r="C702" i="9"/>
  <c r="N702" i="9" s="1"/>
  <c r="C703" i="9"/>
  <c r="C704" i="9"/>
  <c r="C705" i="9"/>
  <c r="N705" i="9" s="1"/>
  <c r="O705" i="9" s="1"/>
  <c r="C706" i="9"/>
  <c r="N706" i="9" s="1"/>
  <c r="C707" i="9"/>
  <c r="N707" i="9" s="1"/>
  <c r="C708" i="9"/>
  <c r="N708" i="9" s="1"/>
  <c r="C709" i="9"/>
  <c r="N709" i="9" s="1"/>
  <c r="C710" i="9"/>
  <c r="C711" i="9"/>
  <c r="C712" i="9"/>
  <c r="C713" i="9"/>
  <c r="C714" i="9"/>
  <c r="N714" i="9" s="1"/>
  <c r="C715" i="9"/>
  <c r="C716" i="9"/>
  <c r="N716" i="9" s="1"/>
  <c r="C717" i="9"/>
  <c r="N717" i="9" s="1"/>
  <c r="C718" i="9"/>
  <c r="N718" i="9" s="1"/>
  <c r="O718" i="9" s="1"/>
  <c r="C719" i="9"/>
  <c r="N719" i="9" s="1"/>
  <c r="C720" i="9"/>
  <c r="N720" i="9" s="1"/>
  <c r="C721" i="9"/>
  <c r="N721" i="9" s="1"/>
  <c r="C722" i="9"/>
  <c r="C723" i="9"/>
  <c r="C724" i="9"/>
  <c r="C725" i="9"/>
  <c r="N725" i="9" s="1"/>
  <c r="O725" i="9" s="1"/>
  <c r="C726" i="9"/>
  <c r="N726" i="9" s="1"/>
  <c r="C727" i="9"/>
  <c r="C728" i="9"/>
  <c r="N728" i="9" s="1"/>
  <c r="C729" i="9"/>
  <c r="N729" i="9" s="1"/>
  <c r="O729" i="9" s="1"/>
  <c r="C730" i="9"/>
  <c r="N730" i="9" s="1"/>
  <c r="C731" i="9"/>
  <c r="N731" i="9" s="1"/>
  <c r="C732" i="9"/>
  <c r="N732" i="9" s="1"/>
  <c r="C733" i="9"/>
  <c r="N733" i="9" s="1"/>
  <c r="C734" i="9"/>
  <c r="C735" i="9"/>
  <c r="C736" i="9"/>
  <c r="C737" i="9"/>
  <c r="C738" i="9"/>
  <c r="C739" i="9"/>
  <c r="C740" i="9"/>
  <c r="C741" i="9"/>
  <c r="N741" i="9" s="1"/>
  <c r="C742" i="9"/>
  <c r="C743" i="9"/>
  <c r="N743" i="9" s="1"/>
  <c r="C744" i="9"/>
  <c r="N744" i="9" s="1"/>
  <c r="C745" i="9"/>
  <c r="N745" i="9" s="1"/>
  <c r="O745" i="9" s="1"/>
  <c r="C746" i="9"/>
  <c r="C747" i="9"/>
  <c r="C748" i="9"/>
  <c r="C749" i="9"/>
  <c r="N749" i="9" s="1"/>
  <c r="C750" i="9"/>
  <c r="N750" i="9" s="1"/>
  <c r="C751" i="9"/>
  <c r="C752" i="9"/>
  <c r="N752" i="9" s="1"/>
  <c r="C753" i="9"/>
  <c r="N753" i="9" s="1"/>
  <c r="C754" i="9"/>
  <c r="N754" i="9" s="1"/>
  <c r="C755" i="9"/>
  <c r="N755" i="9" s="1"/>
  <c r="O755" i="9" s="1"/>
  <c r="C756" i="9"/>
  <c r="N756" i="9" s="1"/>
  <c r="O756" i="9" s="1"/>
  <c r="C757" i="9"/>
  <c r="N757" i="9" s="1"/>
  <c r="C758" i="9"/>
  <c r="C759" i="9"/>
  <c r="C760" i="9"/>
  <c r="C761" i="9"/>
  <c r="C762" i="9"/>
  <c r="N762" i="9" s="1"/>
  <c r="C763" i="9"/>
  <c r="C764" i="9"/>
  <c r="C765" i="9"/>
  <c r="N765" i="9" s="1"/>
  <c r="O765" i="9" s="1"/>
  <c r="C766" i="9"/>
  <c r="C767" i="9"/>
  <c r="N767" i="9" s="1"/>
  <c r="C768" i="9"/>
  <c r="N768" i="9" s="1"/>
  <c r="C769" i="9"/>
  <c r="N769" i="9" s="1"/>
  <c r="C770" i="9"/>
  <c r="C771" i="9"/>
  <c r="C772" i="9"/>
  <c r="C773" i="9"/>
  <c r="N773" i="9" s="1"/>
  <c r="C774" i="9"/>
  <c r="N774" i="9" s="1"/>
  <c r="C775" i="9"/>
  <c r="C776" i="9"/>
  <c r="N776" i="9" s="1"/>
  <c r="C777" i="9"/>
  <c r="N777" i="9" s="1"/>
  <c r="O777" i="9" s="1"/>
  <c r="C778" i="9"/>
  <c r="N778" i="9" s="1"/>
  <c r="C779" i="9"/>
  <c r="N779" i="9" s="1"/>
  <c r="C780" i="9"/>
  <c r="N780" i="9" s="1"/>
  <c r="O780" i="9" s="1"/>
  <c r="C781" i="9"/>
  <c r="N781" i="9" s="1"/>
  <c r="C782" i="9"/>
  <c r="C783" i="9"/>
  <c r="C784" i="9"/>
  <c r="C785" i="9"/>
  <c r="N785" i="9" s="1"/>
  <c r="C786" i="9"/>
  <c r="N786" i="9" s="1"/>
  <c r="C787" i="9"/>
  <c r="C788" i="9"/>
  <c r="N788" i="9" s="1"/>
  <c r="C789" i="9"/>
  <c r="N789" i="9" s="1"/>
  <c r="C790" i="9"/>
  <c r="N790" i="9" s="1"/>
  <c r="C791" i="9"/>
  <c r="N791" i="9" s="1"/>
  <c r="C792" i="9"/>
  <c r="N792" i="9" s="1"/>
  <c r="O792" i="9" s="1"/>
  <c r="C793" i="9"/>
  <c r="N793" i="9" s="1"/>
  <c r="C794" i="9"/>
  <c r="C795" i="9"/>
  <c r="C796" i="9"/>
  <c r="C797" i="9"/>
  <c r="C798" i="9"/>
  <c r="N798" i="9" s="1"/>
  <c r="C799" i="9"/>
  <c r="C800" i="9"/>
  <c r="N800" i="9" s="1"/>
  <c r="C801" i="9"/>
  <c r="N801" i="9" s="1"/>
  <c r="C802" i="9"/>
  <c r="N802" i="9" s="1"/>
  <c r="C803" i="9"/>
  <c r="N803" i="9" s="1"/>
  <c r="C804" i="9"/>
  <c r="N804" i="9" s="1"/>
  <c r="C805" i="9"/>
  <c r="N805" i="9" s="1"/>
  <c r="C806" i="9"/>
  <c r="C807" i="9"/>
  <c r="C808" i="9"/>
  <c r="C809" i="9"/>
  <c r="C810" i="9"/>
  <c r="N810" i="9" s="1"/>
  <c r="C811" i="9"/>
  <c r="C812" i="9"/>
  <c r="C813" i="9"/>
  <c r="N813" i="9" s="1"/>
  <c r="O813" i="9" s="1"/>
  <c r="C814" i="9"/>
  <c r="N814" i="9" s="1"/>
  <c r="C815" i="9"/>
  <c r="N815" i="9" s="1"/>
  <c r="C816" i="9"/>
  <c r="N816" i="9" s="1"/>
  <c r="O816" i="9" s="1"/>
  <c r="C817" i="9"/>
  <c r="N817" i="9" s="1"/>
  <c r="C818" i="9"/>
  <c r="C819" i="9"/>
  <c r="C820" i="9"/>
  <c r="C821" i="9"/>
  <c r="C822" i="9"/>
  <c r="N822" i="9" s="1"/>
  <c r="C823" i="9"/>
  <c r="C824" i="9"/>
  <c r="N824" i="9" s="1"/>
  <c r="C825" i="9"/>
  <c r="N825" i="9" s="1"/>
  <c r="C826" i="9"/>
  <c r="N826" i="9" s="1"/>
  <c r="C827" i="9"/>
  <c r="N827" i="9" s="1"/>
  <c r="O827" i="9" s="1"/>
  <c r="C828" i="9"/>
  <c r="N828" i="9" s="1"/>
  <c r="O828" i="9" s="1"/>
  <c r="C829" i="9"/>
  <c r="N829" i="9" s="1"/>
  <c r="O829" i="9" s="1"/>
  <c r="C830" i="9"/>
  <c r="C831" i="9"/>
  <c r="C832" i="9"/>
  <c r="C833" i="9"/>
  <c r="N833" i="9" s="1"/>
  <c r="C834" i="9"/>
  <c r="N834" i="9" s="1"/>
  <c r="C835" i="9"/>
  <c r="C836" i="9"/>
  <c r="N836" i="9" s="1"/>
  <c r="C837" i="9"/>
  <c r="C838" i="9"/>
  <c r="N838" i="9" s="1"/>
  <c r="O838" i="9" s="1"/>
  <c r="C839" i="9"/>
  <c r="N839" i="9" s="1"/>
  <c r="O839" i="9" s="1"/>
  <c r="C840" i="9"/>
  <c r="N840" i="9" s="1"/>
  <c r="C841" i="9"/>
  <c r="N841" i="9" s="1"/>
  <c r="C842" i="9"/>
  <c r="C843" i="9"/>
  <c r="C844" i="9"/>
  <c r="C845" i="9"/>
  <c r="C846" i="9"/>
  <c r="C847" i="9"/>
  <c r="C848" i="9"/>
  <c r="N848" i="9" s="1"/>
  <c r="C849" i="9"/>
  <c r="N849" i="9" s="1"/>
  <c r="C850" i="9"/>
  <c r="N850" i="9" s="1"/>
  <c r="O850" i="9" s="1"/>
  <c r="C851" i="9"/>
  <c r="N851" i="9" s="1"/>
  <c r="C852" i="9"/>
  <c r="N852" i="9" s="1"/>
  <c r="C853" i="9"/>
  <c r="N853" i="9" s="1"/>
  <c r="O853" i="9" s="1"/>
  <c r="C854" i="9"/>
  <c r="C855" i="9"/>
  <c r="C856" i="9"/>
  <c r="C857" i="9"/>
  <c r="C858" i="9"/>
  <c r="N858" i="9" s="1"/>
  <c r="C859" i="9"/>
  <c r="C860" i="9"/>
  <c r="N860" i="9" s="1"/>
  <c r="C861" i="9"/>
  <c r="N861" i="9" s="1"/>
  <c r="O861" i="9" s="1"/>
  <c r="C862" i="9"/>
  <c r="N862" i="9" s="1"/>
  <c r="C863" i="9"/>
  <c r="N863" i="9" s="1"/>
  <c r="C864" i="9"/>
  <c r="N864" i="9" s="1"/>
  <c r="C865" i="9"/>
  <c r="N865" i="9" s="1"/>
  <c r="C866" i="9"/>
  <c r="C867" i="9"/>
  <c r="C868" i="9"/>
  <c r="C869" i="9"/>
  <c r="C870" i="9"/>
  <c r="C871" i="9"/>
  <c r="C872" i="9"/>
  <c r="N872" i="9" s="1"/>
  <c r="C873" i="9"/>
  <c r="N873" i="9" s="1"/>
  <c r="C874" i="9"/>
  <c r="N874" i="9" s="1"/>
  <c r="C875" i="9"/>
  <c r="N875" i="9" s="1"/>
  <c r="C876" i="9"/>
  <c r="N876" i="9" s="1"/>
  <c r="O876" i="9" s="1"/>
  <c r="C877" i="9"/>
  <c r="N877" i="9" s="1"/>
  <c r="C878" i="9"/>
  <c r="C879" i="9"/>
  <c r="C880" i="9"/>
  <c r="C881" i="9"/>
  <c r="C882" i="9"/>
  <c r="N882" i="9" s="1"/>
  <c r="C883" i="9"/>
  <c r="C884" i="9"/>
  <c r="N884" i="9" s="1"/>
  <c r="C885" i="9"/>
  <c r="N885" i="9" s="1"/>
  <c r="O885" i="9" s="1"/>
  <c r="C886" i="9"/>
  <c r="N886" i="9" s="1"/>
  <c r="C887" i="9"/>
  <c r="N887" i="9" s="1"/>
  <c r="C888" i="9"/>
  <c r="N888" i="9" s="1"/>
  <c r="O888" i="9" s="1"/>
  <c r="C889" i="9"/>
  <c r="N889" i="9" s="1"/>
  <c r="C890" i="9"/>
  <c r="C891" i="9"/>
  <c r="C892" i="9"/>
  <c r="C893" i="9"/>
  <c r="C894" i="9"/>
  <c r="N894" i="9" s="1"/>
  <c r="C895" i="9"/>
  <c r="C896" i="9"/>
  <c r="N896" i="9" s="1"/>
  <c r="C897" i="9"/>
  <c r="N897" i="9" s="1"/>
  <c r="C898" i="9"/>
  <c r="N898" i="9" s="1"/>
  <c r="O898" i="9" s="1"/>
  <c r="C899" i="9"/>
  <c r="N899" i="9" s="1"/>
  <c r="O899" i="9" s="1"/>
  <c r="C900" i="9"/>
  <c r="N900" i="9" s="1"/>
  <c r="C901" i="9"/>
  <c r="N901" i="9" s="1"/>
  <c r="C902" i="9"/>
  <c r="C903" i="9"/>
  <c r="C904" i="9"/>
  <c r="C905" i="9"/>
  <c r="N905" i="9" s="1"/>
  <c r="C906" i="9"/>
  <c r="N906" i="9" s="1"/>
  <c r="C907" i="9"/>
  <c r="C908" i="9"/>
  <c r="N908" i="9" s="1"/>
  <c r="C909" i="9"/>
  <c r="N909" i="9" s="1"/>
  <c r="C910" i="9"/>
  <c r="N910" i="9" s="1"/>
  <c r="C911" i="9"/>
  <c r="N911" i="9" s="1"/>
  <c r="C912" i="9"/>
  <c r="N912" i="9" s="1"/>
  <c r="C913" i="9"/>
  <c r="N913" i="9" s="1"/>
  <c r="C914" i="9"/>
  <c r="C915" i="9"/>
  <c r="C916" i="9"/>
  <c r="C917" i="9"/>
  <c r="C918" i="9"/>
  <c r="N918" i="9" s="1"/>
  <c r="C919" i="9"/>
  <c r="C920" i="9"/>
  <c r="N920" i="9" s="1"/>
  <c r="C921" i="9"/>
  <c r="N921" i="9" s="1"/>
  <c r="C922" i="9"/>
  <c r="N922" i="9" s="1"/>
  <c r="C923" i="9"/>
  <c r="N923" i="9" s="1"/>
  <c r="O923" i="9" s="1"/>
  <c r="C924" i="9"/>
  <c r="N924" i="9" s="1"/>
  <c r="C925" i="9"/>
  <c r="N925" i="9" s="1"/>
  <c r="C926" i="9"/>
  <c r="C927" i="9"/>
  <c r="C928" i="9"/>
  <c r="C929" i="9"/>
  <c r="C930" i="9"/>
  <c r="N930" i="9" s="1"/>
  <c r="C931" i="9"/>
  <c r="C932" i="9"/>
  <c r="N932" i="9" s="1"/>
  <c r="C933" i="9"/>
  <c r="N933" i="9" s="1"/>
  <c r="C934" i="9"/>
  <c r="N934" i="9" s="1"/>
  <c r="C935" i="9"/>
  <c r="N935" i="9" s="1"/>
  <c r="C936" i="9"/>
  <c r="N936" i="9" s="1"/>
  <c r="C937" i="9"/>
  <c r="N937" i="9" s="1"/>
  <c r="C938" i="9"/>
  <c r="C939" i="9"/>
  <c r="C940" i="9"/>
  <c r="C941" i="9"/>
  <c r="C942" i="9"/>
  <c r="N942" i="9" s="1"/>
  <c r="C943" i="9"/>
  <c r="C944" i="9"/>
  <c r="N944" i="9" s="1"/>
  <c r="C945" i="9"/>
  <c r="N945" i="9" s="1"/>
  <c r="C946" i="9"/>
  <c r="N946" i="9" s="1"/>
  <c r="C947" i="9"/>
  <c r="N947" i="9" s="1"/>
  <c r="O947" i="9" s="1"/>
  <c r="C948" i="9"/>
  <c r="N948" i="9" s="1"/>
  <c r="C949" i="9"/>
  <c r="N949" i="9" s="1"/>
  <c r="C950" i="9"/>
  <c r="C951" i="9"/>
  <c r="C952" i="9"/>
  <c r="C953" i="9"/>
  <c r="C954" i="9"/>
  <c r="C955" i="9"/>
  <c r="C956" i="9"/>
  <c r="N956" i="9" s="1"/>
  <c r="C957" i="9"/>
  <c r="N957" i="9" s="1"/>
  <c r="O957" i="9" s="1"/>
  <c r="C958" i="9"/>
  <c r="N958" i="9" s="1"/>
  <c r="C959" i="9"/>
  <c r="N959" i="9" s="1"/>
  <c r="C960" i="9"/>
  <c r="N960" i="9" s="1"/>
  <c r="C961" i="9"/>
  <c r="N961" i="9" s="1"/>
  <c r="C962" i="9"/>
  <c r="C963" i="9"/>
  <c r="C964" i="9"/>
  <c r="C965" i="9"/>
  <c r="C966" i="9"/>
  <c r="N966" i="9" s="1"/>
  <c r="C967" i="9"/>
  <c r="C968" i="9"/>
  <c r="N968" i="9" s="1"/>
  <c r="C969" i="9"/>
  <c r="N969" i="9" s="1"/>
  <c r="C970" i="9"/>
  <c r="N970" i="9" s="1"/>
  <c r="C971" i="9"/>
  <c r="N971" i="9" s="1"/>
  <c r="O971" i="9" s="1"/>
  <c r="C972" i="9"/>
  <c r="N972" i="9" s="1"/>
  <c r="C973" i="9"/>
  <c r="N973" i="9" s="1"/>
  <c r="C974" i="9"/>
  <c r="C975" i="9"/>
  <c r="C976" i="9"/>
  <c r="C977" i="9"/>
  <c r="N977" i="9" s="1"/>
  <c r="C978" i="9"/>
  <c r="N978" i="9" s="1"/>
  <c r="C979" i="9"/>
  <c r="C980" i="9"/>
  <c r="N980" i="9" s="1"/>
  <c r="C981" i="9"/>
  <c r="N981" i="9" s="1"/>
  <c r="C982" i="9"/>
  <c r="N982" i="9" s="1"/>
  <c r="C983" i="9"/>
  <c r="N983" i="9" s="1"/>
  <c r="J2" i="9"/>
  <c r="K2" i="9" s="1"/>
  <c r="L2" i="9" s="1"/>
  <c r="M2" i="9" s="1"/>
  <c r="J3" i="9"/>
  <c r="K3" i="9" s="1"/>
  <c r="L3" i="9" s="1"/>
  <c r="M3" i="9" s="1"/>
  <c r="J4" i="9"/>
  <c r="J5" i="9"/>
  <c r="J6" i="9"/>
  <c r="K6" i="9" s="1"/>
  <c r="L6" i="9" s="1"/>
  <c r="M6" i="9" s="1"/>
  <c r="J7" i="9"/>
  <c r="K7" i="9" s="1"/>
  <c r="L7" i="9" s="1"/>
  <c r="M7" i="9" s="1"/>
  <c r="J8" i="9"/>
  <c r="K8" i="9" s="1"/>
  <c r="L8" i="9" s="1"/>
  <c r="M8" i="9" s="1"/>
  <c r="J9" i="9"/>
  <c r="K9" i="9" s="1"/>
  <c r="L9" i="9" s="1"/>
  <c r="M9" i="9" s="1"/>
  <c r="J10" i="9"/>
  <c r="K10" i="9" s="1"/>
  <c r="L10" i="9" s="1"/>
  <c r="M10" i="9" s="1"/>
  <c r="J11" i="9"/>
  <c r="K11" i="9" s="1"/>
  <c r="L11" i="9" s="1"/>
  <c r="M11" i="9" s="1"/>
  <c r="J12" i="9"/>
  <c r="K12" i="9" s="1"/>
  <c r="L12" i="9" s="1"/>
  <c r="M12" i="9" s="1"/>
  <c r="J13" i="9"/>
  <c r="K13" i="9" s="1"/>
  <c r="L13" i="9" s="1"/>
  <c r="M13" i="9" s="1"/>
  <c r="J14" i="9"/>
  <c r="K14" i="9" s="1"/>
  <c r="L14" i="9" s="1"/>
  <c r="M14" i="9" s="1"/>
  <c r="J15" i="9"/>
  <c r="K15" i="9" s="1"/>
  <c r="L15" i="9" s="1"/>
  <c r="M15" i="9" s="1"/>
  <c r="J16" i="9"/>
  <c r="J17" i="9"/>
  <c r="K17" i="9" s="1"/>
  <c r="L17" i="9" s="1"/>
  <c r="M17" i="9" s="1"/>
  <c r="J18" i="9"/>
  <c r="K18" i="9" s="1"/>
  <c r="L18" i="9" s="1"/>
  <c r="M18" i="9" s="1"/>
  <c r="J19" i="9"/>
  <c r="K19" i="9" s="1"/>
  <c r="L19" i="9" s="1"/>
  <c r="M19" i="9" s="1"/>
  <c r="J20" i="9"/>
  <c r="K20" i="9" s="1"/>
  <c r="L20" i="9" s="1"/>
  <c r="M20" i="9" s="1"/>
  <c r="J21" i="9"/>
  <c r="K21" i="9" s="1"/>
  <c r="L21" i="9" s="1"/>
  <c r="M21" i="9" s="1"/>
  <c r="J22" i="9"/>
  <c r="K22" i="9" s="1"/>
  <c r="L22" i="9" s="1"/>
  <c r="M22" i="9" s="1"/>
  <c r="J23" i="9"/>
  <c r="K23" i="9" s="1"/>
  <c r="L23" i="9" s="1"/>
  <c r="M23" i="9" s="1"/>
  <c r="J24" i="9"/>
  <c r="K24" i="9" s="1"/>
  <c r="L24" i="9" s="1"/>
  <c r="M24" i="9" s="1"/>
  <c r="J25" i="9"/>
  <c r="K25" i="9" s="1"/>
  <c r="L25" i="9" s="1"/>
  <c r="M25" i="9" s="1"/>
  <c r="J26" i="9"/>
  <c r="K26" i="9" s="1"/>
  <c r="L26" i="9" s="1"/>
  <c r="M26" i="9" s="1"/>
  <c r="J27" i="9"/>
  <c r="K27" i="9" s="1"/>
  <c r="L27" i="9" s="1"/>
  <c r="M27" i="9" s="1"/>
  <c r="J28" i="9"/>
  <c r="J29" i="9"/>
  <c r="K29" i="9" s="1"/>
  <c r="L29" i="9" s="1"/>
  <c r="J30" i="9"/>
  <c r="K30" i="9" s="1"/>
  <c r="L30" i="9" s="1"/>
  <c r="M30" i="9" s="1"/>
  <c r="J31" i="9"/>
  <c r="K31" i="9" s="1"/>
  <c r="L31" i="9" s="1"/>
  <c r="M31" i="9" s="1"/>
  <c r="J32" i="9"/>
  <c r="K32" i="9" s="1"/>
  <c r="L32" i="9" s="1"/>
  <c r="M32" i="9" s="1"/>
  <c r="J33" i="9"/>
  <c r="K33" i="9" s="1"/>
  <c r="L33" i="9" s="1"/>
  <c r="M33" i="9" s="1"/>
  <c r="J34" i="9"/>
  <c r="K34" i="9" s="1"/>
  <c r="L34" i="9" s="1"/>
  <c r="M34" i="9" s="1"/>
  <c r="J35" i="9"/>
  <c r="K35" i="9" s="1"/>
  <c r="L35" i="9" s="1"/>
  <c r="M35" i="9" s="1"/>
  <c r="J36" i="9"/>
  <c r="K36" i="9" s="1"/>
  <c r="L36" i="9" s="1"/>
  <c r="M36" i="9" s="1"/>
  <c r="J37" i="9"/>
  <c r="K37" i="9" s="1"/>
  <c r="L37" i="9" s="1"/>
  <c r="M37" i="9" s="1"/>
  <c r="J38" i="9"/>
  <c r="K38" i="9" s="1"/>
  <c r="L38" i="9" s="1"/>
  <c r="M38" i="9" s="1"/>
  <c r="O38" i="9" s="1"/>
  <c r="J39" i="9"/>
  <c r="K39" i="9" s="1"/>
  <c r="L39" i="9" s="1"/>
  <c r="M39" i="9" s="1"/>
  <c r="J40" i="9"/>
  <c r="J41" i="9"/>
  <c r="J42" i="9"/>
  <c r="K42" i="9" s="1"/>
  <c r="L42" i="9" s="1"/>
  <c r="M42" i="9" s="1"/>
  <c r="J43" i="9"/>
  <c r="K43" i="9" s="1"/>
  <c r="L43" i="9" s="1"/>
  <c r="M43" i="9" s="1"/>
  <c r="J44" i="9"/>
  <c r="K44" i="9" s="1"/>
  <c r="L44" i="9" s="1"/>
  <c r="M44" i="9" s="1"/>
  <c r="J45" i="9"/>
  <c r="K45" i="9" s="1"/>
  <c r="L45" i="9" s="1"/>
  <c r="M45" i="9" s="1"/>
  <c r="J46" i="9"/>
  <c r="K46" i="9" s="1"/>
  <c r="L46" i="9" s="1"/>
  <c r="M46" i="9" s="1"/>
  <c r="J47" i="9"/>
  <c r="K47" i="9" s="1"/>
  <c r="L47" i="9" s="1"/>
  <c r="M47" i="9" s="1"/>
  <c r="J48" i="9"/>
  <c r="K48" i="9" s="1"/>
  <c r="L48" i="9" s="1"/>
  <c r="M48" i="9" s="1"/>
  <c r="J49" i="9"/>
  <c r="K49" i="9" s="1"/>
  <c r="L49" i="9" s="1"/>
  <c r="M49" i="9" s="1"/>
  <c r="J50" i="9"/>
  <c r="K50" i="9" s="1"/>
  <c r="L50" i="9" s="1"/>
  <c r="M50" i="9" s="1"/>
  <c r="J51" i="9"/>
  <c r="K51" i="9" s="1"/>
  <c r="L51" i="9" s="1"/>
  <c r="M51" i="9" s="1"/>
  <c r="J52" i="9"/>
  <c r="J53" i="9"/>
  <c r="J54" i="9"/>
  <c r="K54" i="9" s="1"/>
  <c r="L54" i="9" s="1"/>
  <c r="M54" i="9" s="1"/>
  <c r="J55" i="9"/>
  <c r="K55" i="9" s="1"/>
  <c r="L55" i="9" s="1"/>
  <c r="M55" i="9" s="1"/>
  <c r="J56" i="9"/>
  <c r="K56" i="9" s="1"/>
  <c r="L56" i="9" s="1"/>
  <c r="M56" i="9" s="1"/>
  <c r="J57" i="9"/>
  <c r="K57" i="9" s="1"/>
  <c r="L57" i="9" s="1"/>
  <c r="M57" i="9" s="1"/>
  <c r="J58" i="9"/>
  <c r="J59" i="9"/>
  <c r="K59" i="9" s="1"/>
  <c r="L59" i="9" s="1"/>
  <c r="M59" i="9" s="1"/>
  <c r="J60" i="9"/>
  <c r="K60" i="9" s="1"/>
  <c r="L60" i="9" s="1"/>
  <c r="M60" i="9" s="1"/>
  <c r="J61" i="9"/>
  <c r="K61" i="9" s="1"/>
  <c r="L61" i="9" s="1"/>
  <c r="M61" i="9" s="1"/>
  <c r="J62" i="9"/>
  <c r="K62" i="9" s="1"/>
  <c r="L62" i="9" s="1"/>
  <c r="M62" i="9" s="1"/>
  <c r="J63" i="9"/>
  <c r="K63" i="9" s="1"/>
  <c r="L63" i="9" s="1"/>
  <c r="M63" i="9" s="1"/>
  <c r="J64" i="9"/>
  <c r="J65" i="9"/>
  <c r="K65" i="9" s="1"/>
  <c r="L65" i="9" s="1"/>
  <c r="J66" i="9"/>
  <c r="K66" i="9" s="1"/>
  <c r="L66" i="9" s="1"/>
  <c r="M66" i="9" s="1"/>
  <c r="J67" i="9"/>
  <c r="K67" i="9" s="1"/>
  <c r="L67" i="9" s="1"/>
  <c r="M67" i="9" s="1"/>
  <c r="J68" i="9"/>
  <c r="K68" i="9" s="1"/>
  <c r="L68" i="9" s="1"/>
  <c r="M68" i="9" s="1"/>
  <c r="J69" i="9"/>
  <c r="K69" i="9" s="1"/>
  <c r="L69" i="9" s="1"/>
  <c r="M69" i="9" s="1"/>
  <c r="J70" i="9"/>
  <c r="K70" i="9" s="1"/>
  <c r="L70" i="9" s="1"/>
  <c r="M70" i="9" s="1"/>
  <c r="J71" i="9"/>
  <c r="K71" i="9" s="1"/>
  <c r="L71" i="9" s="1"/>
  <c r="M71" i="9" s="1"/>
  <c r="J72" i="9"/>
  <c r="K72" i="9" s="1"/>
  <c r="L72" i="9" s="1"/>
  <c r="M72" i="9" s="1"/>
  <c r="J73" i="9"/>
  <c r="K73" i="9" s="1"/>
  <c r="L73" i="9" s="1"/>
  <c r="M73" i="9" s="1"/>
  <c r="J74" i="9"/>
  <c r="K74" i="9" s="1"/>
  <c r="L74" i="9" s="1"/>
  <c r="M74" i="9" s="1"/>
  <c r="J75" i="9"/>
  <c r="K75" i="9" s="1"/>
  <c r="L75" i="9" s="1"/>
  <c r="M75" i="9" s="1"/>
  <c r="J76" i="9"/>
  <c r="J77" i="9"/>
  <c r="K77" i="9" s="1"/>
  <c r="L77" i="9" s="1"/>
  <c r="M77" i="9" s="1"/>
  <c r="J78" i="9"/>
  <c r="K78" i="9" s="1"/>
  <c r="L78" i="9" s="1"/>
  <c r="M78" i="9" s="1"/>
  <c r="J79" i="9"/>
  <c r="K79" i="9" s="1"/>
  <c r="L79" i="9" s="1"/>
  <c r="M79" i="9" s="1"/>
  <c r="J80" i="9"/>
  <c r="K80" i="9" s="1"/>
  <c r="L80" i="9" s="1"/>
  <c r="M80" i="9" s="1"/>
  <c r="J81" i="9"/>
  <c r="K81" i="9" s="1"/>
  <c r="L81" i="9" s="1"/>
  <c r="M81" i="9" s="1"/>
  <c r="J82" i="9"/>
  <c r="J83" i="9"/>
  <c r="J84" i="9"/>
  <c r="K84" i="9" s="1"/>
  <c r="L84" i="9" s="1"/>
  <c r="M84" i="9" s="1"/>
  <c r="J85" i="9"/>
  <c r="K85" i="9" s="1"/>
  <c r="L85" i="9" s="1"/>
  <c r="M85" i="9" s="1"/>
  <c r="J86" i="9"/>
  <c r="K86" i="9" s="1"/>
  <c r="L86" i="9" s="1"/>
  <c r="M86" i="9" s="1"/>
  <c r="J87" i="9"/>
  <c r="K87" i="9" s="1"/>
  <c r="L87" i="9" s="1"/>
  <c r="M87" i="9" s="1"/>
  <c r="J88" i="9"/>
  <c r="J89" i="9"/>
  <c r="K89" i="9" s="1"/>
  <c r="L89" i="9" s="1"/>
  <c r="M89" i="9" s="1"/>
  <c r="J90" i="9"/>
  <c r="K90" i="9" s="1"/>
  <c r="L90" i="9" s="1"/>
  <c r="M90" i="9" s="1"/>
  <c r="J91" i="9"/>
  <c r="K91" i="9" s="1"/>
  <c r="L91" i="9" s="1"/>
  <c r="M91" i="9" s="1"/>
  <c r="J92" i="9"/>
  <c r="K92" i="9" s="1"/>
  <c r="L92" i="9" s="1"/>
  <c r="M92" i="9" s="1"/>
  <c r="J93" i="9"/>
  <c r="K93" i="9" s="1"/>
  <c r="L93" i="9" s="1"/>
  <c r="M93" i="9" s="1"/>
  <c r="J94" i="9"/>
  <c r="K94" i="9" s="1"/>
  <c r="L94" i="9" s="1"/>
  <c r="M94" i="9" s="1"/>
  <c r="J95" i="9"/>
  <c r="K95" i="9" s="1"/>
  <c r="L95" i="9" s="1"/>
  <c r="M95" i="9" s="1"/>
  <c r="J96" i="9"/>
  <c r="K96" i="9" s="1"/>
  <c r="L96" i="9" s="1"/>
  <c r="M96" i="9" s="1"/>
  <c r="J97" i="9"/>
  <c r="K97" i="9" s="1"/>
  <c r="L97" i="9" s="1"/>
  <c r="M97" i="9" s="1"/>
  <c r="J98" i="9"/>
  <c r="K98" i="9" s="1"/>
  <c r="L98" i="9" s="1"/>
  <c r="M98" i="9" s="1"/>
  <c r="J99" i="9"/>
  <c r="K99" i="9" s="1"/>
  <c r="L99" i="9" s="1"/>
  <c r="M99" i="9" s="1"/>
  <c r="J100" i="9"/>
  <c r="J101" i="9"/>
  <c r="J102" i="9"/>
  <c r="K102" i="9" s="1"/>
  <c r="L102" i="9" s="1"/>
  <c r="M102" i="9" s="1"/>
  <c r="J103" i="9"/>
  <c r="K103" i="9" s="1"/>
  <c r="L103" i="9" s="1"/>
  <c r="M103" i="9" s="1"/>
  <c r="J104" i="9"/>
  <c r="K104" i="9" s="1"/>
  <c r="L104" i="9" s="1"/>
  <c r="M104" i="9" s="1"/>
  <c r="J105" i="9"/>
  <c r="K105" i="9" s="1"/>
  <c r="L105" i="9" s="1"/>
  <c r="M105" i="9" s="1"/>
  <c r="J106" i="9"/>
  <c r="K106" i="9" s="1"/>
  <c r="L106" i="9" s="1"/>
  <c r="M106" i="9" s="1"/>
  <c r="J107" i="9"/>
  <c r="K107" i="9" s="1"/>
  <c r="L107" i="9" s="1"/>
  <c r="M107" i="9" s="1"/>
  <c r="J108" i="9"/>
  <c r="K108" i="9" s="1"/>
  <c r="L108" i="9" s="1"/>
  <c r="M108" i="9" s="1"/>
  <c r="J109" i="9"/>
  <c r="K109" i="9" s="1"/>
  <c r="L109" i="9" s="1"/>
  <c r="M109" i="9" s="1"/>
  <c r="J110" i="9"/>
  <c r="K110" i="9" s="1"/>
  <c r="L110" i="9" s="1"/>
  <c r="M110" i="9" s="1"/>
  <c r="J111" i="9"/>
  <c r="K111" i="9" s="1"/>
  <c r="L111" i="9" s="1"/>
  <c r="M111" i="9" s="1"/>
  <c r="J112" i="9"/>
  <c r="J113" i="9"/>
  <c r="K113" i="9" s="1"/>
  <c r="L113" i="9" s="1"/>
  <c r="M113" i="9" s="1"/>
  <c r="J114" i="9"/>
  <c r="K114" i="9" s="1"/>
  <c r="L114" i="9" s="1"/>
  <c r="M114" i="9" s="1"/>
  <c r="J115" i="9"/>
  <c r="K115" i="9" s="1"/>
  <c r="L115" i="9" s="1"/>
  <c r="M115" i="9" s="1"/>
  <c r="J116" i="9"/>
  <c r="K116" i="9" s="1"/>
  <c r="L116" i="9" s="1"/>
  <c r="M116" i="9" s="1"/>
  <c r="J117" i="9"/>
  <c r="K117" i="9" s="1"/>
  <c r="L117" i="9" s="1"/>
  <c r="M117" i="9" s="1"/>
  <c r="J118" i="9"/>
  <c r="K118" i="9" s="1"/>
  <c r="L118" i="9" s="1"/>
  <c r="M118" i="9" s="1"/>
  <c r="J119" i="9"/>
  <c r="K119" i="9" s="1"/>
  <c r="L119" i="9" s="1"/>
  <c r="M119" i="9" s="1"/>
  <c r="J120" i="9"/>
  <c r="K120" i="9" s="1"/>
  <c r="L120" i="9" s="1"/>
  <c r="M120" i="9" s="1"/>
  <c r="J121" i="9"/>
  <c r="K121" i="9" s="1"/>
  <c r="L121" i="9" s="1"/>
  <c r="M121" i="9" s="1"/>
  <c r="J122" i="9"/>
  <c r="K122" i="9" s="1"/>
  <c r="L122" i="9" s="1"/>
  <c r="M122" i="9" s="1"/>
  <c r="J123" i="9"/>
  <c r="K123" i="9" s="1"/>
  <c r="L123" i="9" s="1"/>
  <c r="M123" i="9" s="1"/>
  <c r="J124" i="9"/>
  <c r="J125" i="9"/>
  <c r="K125" i="9" s="1"/>
  <c r="L125" i="9" s="1"/>
  <c r="M125" i="9" s="1"/>
  <c r="J126" i="9"/>
  <c r="K126" i="9" s="1"/>
  <c r="L126" i="9" s="1"/>
  <c r="M126" i="9" s="1"/>
  <c r="J127" i="9"/>
  <c r="K127" i="9" s="1"/>
  <c r="L127" i="9" s="1"/>
  <c r="M127" i="9" s="1"/>
  <c r="J128" i="9"/>
  <c r="K128" i="9" s="1"/>
  <c r="L128" i="9" s="1"/>
  <c r="M128" i="9" s="1"/>
  <c r="J129" i="9"/>
  <c r="K129" i="9" s="1"/>
  <c r="L129" i="9" s="1"/>
  <c r="M129" i="9" s="1"/>
  <c r="J130" i="9"/>
  <c r="K130" i="9" s="1"/>
  <c r="J131" i="9"/>
  <c r="K131" i="9" s="1"/>
  <c r="L131" i="9" s="1"/>
  <c r="M131" i="9" s="1"/>
  <c r="J132" i="9"/>
  <c r="K132" i="9" s="1"/>
  <c r="L132" i="9" s="1"/>
  <c r="M132" i="9" s="1"/>
  <c r="J133" i="9"/>
  <c r="K133" i="9" s="1"/>
  <c r="L133" i="9" s="1"/>
  <c r="M133" i="9" s="1"/>
  <c r="J134" i="9"/>
  <c r="K134" i="9" s="1"/>
  <c r="L134" i="9" s="1"/>
  <c r="M134" i="9" s="1"/>
  <c r="J135" i="9"/>
  <c r="K135" i="9" s="1"/>
  <c r="L135" i="9" s="1"/>
  <c r="M135" i="9" s="1"/>
  <c r="J136" i="9"/>
  <c r="J137" i="9"/>
  <c r="J138" i="9"/>
  <c r="K138" i="9" s="1"/>
  <c r="L138" i="9" s="1"/>
  <c r="M138" i="9" s="1"/>
  <c r="J139" i="9"/>
  <c r="K139" i="9" s="1"/>
  <c r="L139" i="9" s="1"/>
  <c r="M139" i="9" s="1"/>
  <c r="J140" i="9"/>
  <c r="K140" i="9" s="1"/>
  <c r="L140" i="9" s="1"/>
  <c r="M140" i="9" s="1"/>
  <c r="J141" i="9"/>
  <c r="K141" i="9" s="1"/>
  <c r="L141" i="9" s="1"/>
  <c r="M141" i="9" s="1"/>
  <c r="J142" i="9"/>
  <c r="J143" i="9"/>
  <c r="K143" i="9" s="1"/>
  <c r="L143" i="9" s="1"/>
  <c r="M143" i="9" s="1"/>
  <c r="J144" i="9"/>
  <c r="K144" i="9" s="1"/>
  <c r="J145" i="9"/>
  <c r="K145" i="9" s="1"/>
  <c r="L145" i="9" s="1"/>
  <c r="M145" i="9" s="1"/>
  <c r="J146" i="9"/>
  <c r="K146" i="9" s="1"/>
  <c r="L146" i="9" s="1"/>
  <c r="M146" i="9" s="1"/>
  <c r="J147" i="9"/>
  <c r="K147" i="9" s="1"/>
  <c r="L147" i="9" s="1"/>
  <c r="M147" i="9" s="1"/>
  <c r="J148" i="9"/>
  <c r="J149" i="9"/>
  <c r="K149" i="9" s="1"/>
  <c r="L149" i="9" s="1"/>
  <c r="M149" i="9" s="1"/>
  <c r="J150" i="9"/>
  <c r="K150" i="9" s="1"/>
  <c r="L150" i="9" s="1"/>
  <c r="M150" i="9" s="1"/>
  <c r="J151" i="9"/>
  <c r="K151" i="9" s="1"/>
  <c r="L151" i="9" s="1"/>
  <c r="M151" i="9" s="1"/>
  <c r="J152" i="9"/>
  <c r="K152" i="9" s="1"/>
  <c r="L152" i="9" s="1"/>
  <c r="M152" i="9" s="1"/>
  <c r="J153" i="9"/>
  <c r="K153" i="9" s="1"/>
  <c r="L153" i="9" s="1"/>
  <c r="M153" i="9" s="1"/>
  <c r="J154" i="9"/>
  <c r="K154" i="9" s="1"/>
  <c r="L154" i="9" s="1"/>
  <c r="M154" i="9" s="1"/>
  <c r="J155" i="9"/>
  <c r="K155" i="9" s="1"/>
  <c r="L155" i="9" s="1"/>
  <c r="M155" i="9" s="1"/>
  <c r="J156" i="9"/>
  <c r="K156" i="9" s="1"/>
  <c r="L156" i="9" s="1"/>
  <c r="M156" i="9" s="1"/>
  <c r="J157" i="9"/>
  <c r="K157" i="9" s="1"/>
  <c r="L157" i="9" s="1"/>
  <c r="M157" i="9" s="1"/>
  <c r="J158" i="9"/>
  <c r="K158" i="9" s="1"/>
  <c r="L158" i="9" s="1"/>
  <c r="M158" i="9" s="1"/>
  <c r="J159" i="9"/>
  <c r="K159" i="9" s="1"/>
  <c r="L159" i="9" s="1"/>
  <c r="M159" i="9" s="1"/>
  <c r="J160" i="9"/>
  <c r="J161" i="9"/>
  <c r="J162" i="9"/>
  <c r="K162" i="9" s="1"/>
  <c r="L162" i="9" s="1"/>
  <c r="M162" i="9" s="1"/>
  <c r="J163" i="9"/>
  <c r="K163" i="9" s="1"/>
  <c r="L163" i="9" s="1"/>
  <c r="M163" i="9" s="1"/>
  <c r="J164" i="9"/>
  <c r="K164" i="9" s="1"/>
  <c r="L164" i="9" s="1"/>
  <c r="M164" i="9" s="1"/>
  <c r="J165" i="9"/>
  <c r="K165" i="9" s="1"/>
  <c r="L165" i="9" s="1"/>
  <c r="M165" i="9" s="1"/>
  <c r="J166" i="9"/>
  <c r="K166" i="9" s="1"/>
  <c r="L166" i="9" s="1"/>
  <c r="M166" i="9" s="1"/>
  <c r="J167" i="9"/>
  <c r="K167" i="9" s="1"/>
  <c r="L167" i="9" s="1"/>
  <c r="M167" i="9" s="1"/>
  <c r="J168" i="9"/>
  <c r="K168" i="9" s="1"/>
  <c r="L168" i="9" s="1"/>
  <c r="M168" i="9" s="1"/>
  <c r="J169" i="9"/>
  <c r="K169" i="9" s="1"/>
  <c r="L169" i="9" s="1"/>
  <c r="M169" i="9" s="1"/>
  <c r="J170" i="9"/>
  <c r="K170" i="9" s="1"/>
  <c r="L170" i="9" s="1"/>
  <c r="M170" i="9" s="1"/>
  <c r="J171" i="9"/>
  <c r="K171" i="9" s="1"/>
  <c r="L171" i="9" s="1"/>
  <c r="M171" i="9" s="1"/>
  <c r="J172" i="9"/>
  <c r="J173" i="9"/>
  <c r="K173" i="9" s="1"/>
  <c r="L173" i="9" s="1"/>
  <c r="M173" i="9" s="1"/>
  <c r="J174" i="9"/>
  <c r="K174" i="9" s="1"/>
  <c r="L174" i="9" s="1"/>
  <c r="M174" i="9" s="1"/>
  <c r="J175" i="9"/>
  <c r="K175" i="9" s="1"/>
  <c r="L175" i="9" s="1"/>
  <c r="M175" i="9" s="1"/>
  <c r="J176" i="9"/>
  <c r="K176" i="9" s="1"/>
  <c r="L176" i="9" s="1"/>
  <c r="M176" i="9" s="1"/>
  <c r="J177" i="9"/>
  <c r="K177" i="9" s="1"/>
  <c r="L177" i="9" s="1"/>
  <c r="M177" i="9" s="1"/>
  <c r="J178" i="9"/>
  <c r="K178" i="9" s="1"/>
  <c r="L178" i="9" s="1"/>
  <c r="M178" i="9" s="1"/>
  <c r="J179" i="9"/>
  <c r="J180" i="9"/>
  <c r="K180" i="9" s="1"/>
  <c r="L180" i="9" s="1"/>
  <c r="M180" i="9" s="1"/>
  <c r="J181" i="9"/>
  <c r="K181" i="9" s="1"/>
  <c r="L181" i="9" s="1"/>
  <c r="M181" i="9" s="1"/>
  <c r="J182" i="9"/>
  <c r="K182" i="9" s="1"/>
  <c r="L182" i="9" s="1"/>
  <c r="M182" i="9" s="1"/>
  <c r="J183" i="9"/>
  <c r="K183" i="9" s="1"/>
  <c r="L183" i="9" s="1"/>
  <c r="M183" i="9" s="1"/>
  <c r="J184" i="9"/>
  <c r="J185" i="9"/>
  <c r="J186" i="9"/>
  <c r="K186" i="9" s="1"/>
  <c r="L186" i="9" s="1"/>
  <c r="M186" i="9" s="1"/>
  <c r="J187" i="9"/>
  <c r="K187" i="9" s="1"/>
  <c r="L187" i="9" s="1"/>
  <c r="M187" i="9" s="1"/>
  <c r="J188" i="9"/>
  <c r="K188" i="9" s="1"/>
  <c r="L188" i="9" s="1"/>
  <c r="M188" i="9" s="1"/>
  <c r="J189" i="9"/>
  <c r="K189" i="9" s="1"/>
  <c r="L189" i="9" s="1"/>
  <c r="M189" i="9" s="1"/>
  <c r="J190" i="9"/>
  <c r="K190" i="9" s="1"/>
  <c r="L190" i="9" s="1"/>
  <c r="M190" i="9" s="1"/>
  <c r="J191" i="9"/>
  <c r="K191" i="9" s="1"/>
  <c r="L191" i="9" s="1"/>
  <c r="M191" i="9" s="1"/>
  <c r="J192" i="9"/>
  <c r="K192" i="9" s="1"/>
  <c r="L192" i="9" s="1"/>
  <c r="M192" i="9" s="1"/>
  <c r="J193" i="9"/>
  <c r="K193" i="9" s="1"/>
  <c r="L193" i="9" s="1"/>
  <c r="M193" i="9" s="1"/>
  <c r="J194" i="9"/>
  <c r="K194" i="9" s="1"/>
  <c r="L194" i="9" s="1"/>
  <c r="M194" i="9" s="1"/>
  <c r="J195" i="9"/>
  <c r="K195" i="9" s="1"/>
  <c r="L195" i="9" s="1"/>
  <c r="M195" i="9" s="1"/>
  <c r="O195" i="9" s="1"/>
  <c r="J196" i="9"/>
  <c r="J197" i="9"/>
  <c r="K197" i="9" s="1"/>
  <c r="L197" i="9" s="1"/>
  <c r="M197" i="9" s="1"/>
  <c r="J198" i="9"/>
  <c r="K198" i="9" s="1"/>
  <c r="L198" i="9" s="1"/>
  <c r="M198" i="9" s="1"/>
  <c r="J199" i="9"/>
  <c r="K199" i="9" s="1"/>
  <c r="L199" i="9" s="1"/>
  <c r="M199" i="9" s="1"/>
  <c r="J200" i="9"/>
  <c r="K200" i="9" s="1"/>
  <c r="L200" i="9" s="1"/>
  <c r="M200" i="9" s="1"/>
  <c r="J201" i="9"/>
  <c r="K201" i="9" s="1"/>
  <c r="L201" i="9" s="1"/>
  <c r="M201" i="9" s="1"/>
  <c r="J202" i="9"/>
  <c r="K202" i="9" s="1"/>
  <c r="L202" i="9" s="1"/>
  <c r="M202" i="9" s="1"/>
  <c r="J203" i="9"/>
  <c r="K203" i="9" s="1"/>
  <c r="L203" i="9" s="1"/>
  <c r="M203" i="9" s="1"/>
  <c r="J204" i="9"/>
  <c r="K204" i="9" s="1"/>
  <c r="L204" i="9" s="1"/>
  <c r="M204" i="9" s="1"/>
  <c r="J205" i="9"/>
  <c r="K205" i="9" s="1"/>
  <c r="L205" i="9" s="1"/>
  <c r="M205" i="9" s="1"/>
  <c r="J206" i="9"/>
  <c r="K206" i="9" s="1"/>
  <c r="L206" i="9" s="1"/>
  <c r="M206" i="9" s="1"/>
  <c r="J207" i="9"/>
  <c r="K207" i="9" s="1"/>
  <c r="L207" i="9" s="1"/>
  <c r="M207" i="9" s="1"/>
  <c r="J208" i="9"/>
  <c r="J209" i="9"/>
  <c r="K209" i="9" s="1"/>
  <c r="L209" i="9" s="1"/>
  <c r="M209" i="9" s="1"/>
  <c r="J210" i="9"/>
  <c r="K210" i="9" s="1"/>
  <c r="L210" i="9" s="1"/>
  <c r="M210" i="9" s="1"/>
  <c r="J211" i="9"/>
  <c r="K211" i="9" s="1"/>
  <c r="L211" i="9" s="1"/>
  <c r="M211" i="9" s="1"/>
  <c r="J212" i="9"/>
  <c r="K212" i="9" s="1"/>
  <c r="L212" i="9" s="1"/>
  <c r="M212" i="9" s="1"/>
  <c r="J213" i="9"/>
  <c r="K213" i="9" s="1"/>
  <c r="L213" i="9" s="1"/>
  <c r="M213" i="9" s="1"/>
  <c r="J214" i="9"/>
  <c r="K214" i="9" s="1"/>
  <c r="L214" i="9" s="1"/>
  <c r="M214" i="9" s="1"/>
  <c r="J215" i="9"/>
  <c r="K215" i="9" s="1"/>
  <c r="L215" i="9" s="1"/>
  <c r="M215" i="9" s="1"/>
  <c r="J216" i="9"/>
  <c r="K216" i="9" s="1"/>
  <c r="L216" i="9" s="1"/>
  <c r="M216" i="9" s="1"/>
  <c r="J217" i="9"/>
  <c r="K217" i="9" s="1"/>
  <c r="L217" i="9" s="1"/>
  <c r="M217" i="9" s="1"/>
  <c r="J218" i="9"/>
  <c r="K218" i="9" s="1"/>
  <c r="L218" i="9" s="1"/>
  <c r="M218" i="9" s="1"/>
  <c r="J219" i="9"/>
  <c r="K219" i="9" s="1"/>
  <c r="L219" i="9" s="1"/>
  <c r="M219" i="9" s="1"/>
  <c r="J220" i="9"/>
  <c r="J221" i="9"/>
  <c r="K221" i="9" s="1"/>
  <c r="L221" i="9" s="1"/>
  <c r="M221" i="9" s="1"/>
  <c r="J222" i="9"/>
  <c r="K222" i="9" s="1"/>
  <c r="L222" i="9" s="1"/>
  <c r="M222" i="9" s="1"/>
  <c r="J223" i="9"/>
  <c r="K223" i="9" s="1"/>
  <c r="L223" i="9" s="1"/>
  <c r="M223" i="9" s="1"/>
  <c r="J224" i="9"/>
  <c r="K224" i="9" s="1"/>
  <c r="L224" i="9" s="1"/>
  <c r="M224" i="9" s="1"/>
  <c r="J225" i="9"/>
  <c r="K225" i="9" s="1"/>
  <c r="L225" i="9" s="1"/>
  <c r="M225" i="9" s="1"/>
  <c r="J226" i="9"/>
  <c r="K226" i="9" s="1"/>
  <c r="L226" i="9" s="1"/>
  <c r="M226" i="9" s="1"/>
  <c r="J227" i="9"/>
  <c r="K227" i="9" s="1"/>
  <c r="L227" i="9" s="1"/>
  <c r="M227" i="9" s="1"/>
  <c r="J228" i="9"/>
  <c r="K228" i="9" s="1"/>
  <c r="L228" i="9" s="1"/>
  <c r="M228" i="9" s="1"/>
  <c r="J229" i="9"/>
  <c r="K229" i="9" s="1"/>
  <c r="L229" i="9" s="1"/>
  <c r="M229" i="9" s="1"/>
  <c r="J230" i="9"/>
  <c r="K230" i="9" s="1"/>
  <c r="L230" i="9" s="1"/>
  <c r="M230" i="9" s="1"/>
  <c r="J231" i="9"/>
  <c r="K231" i="9" s="1"/>
  <c r="L231" i="9" s="1"/>
  <c r="M231" i="9" s="1"/>
  <c r="J232" i="9"/>
  <c r="J233" i="9"/>
  <c r="K233" i="9" s="1"/>
  <c r="L233" i="9" s="1"/>
  <c r="M233" i="9" s="1"/>
  <c r="J234" i="9"/>
  <c r="K234" i="9" s="1"/>
  <c r="L234" i="9" s="1"/>
  <c r="M234" i="9" s="1"/>
  <c r="J235" i="9"/>
  <c r="K235" i="9" s="1"/>
  <c r="L235" i="9" s="1"/>
  <c r="M235" i="9" s="1"/>
  <c r="J236" i="9"/>
  <c r="K236" i="9" s="1"/>
  <c r="L236" i="9" s="1"/>
  <c r="M236" i="9" s="1"/>
  <c r="J237" i="9"/>
  <c r="K237" i="9" s="1"/>
  <c r="L237" i="9" s="1"/>
  <c r="M237" i="9" s="1"/>
  <c r="J238" i="9"/>
  <c r="K238" i="9" s="1"/>
  <c r="L238" i="9" s="1"/>
  <c r="M238" i="9" s="1"/>
  <c r="J239" i="9"/>
  <c r="K239" i="9" s="1"/>
  <c r="L239" i="9" s="1"/>
  <c r="M239" i="9" s="1"/>
  <c r="J240" i="9"/>
  <c r="K240" i="9" s="1"/>
  <c r="L240" i="9" s="1"/>
  <c r="M240" i="9" s="1"/>
  <c r="J241" i="9"/>
  <c r="K241" i="9" s="1"/>
  <c r="L241" i="9" s="1"/>
  <c r="M241" i="9" s="1"/>
  <c r="J242" i="9"/>
  <c r="K242" i="9" s="1"/>
  <c r="L242" i="9" s="1"/>
  <c r="M242" i="9" s="1"/>
  <c r="J243" i="9"/>
  <c r="K243" i="9" s="1"/>
  <c r="L243" i="9" s="1"/>
  <c r="M243" i="9" s="1"/>
  <c r="J244" i="9"/>
  <c r="J245" i="9"/>
  <c r="K245" i="9" s="1"/>
  <c r="L245" i="9" s="1"/>
  <c r="M245" i="9" s="1"/>
  <c r="J246" i="9"/>
  <c r="K246" i="9" s="1"/>
  <c r="L246" i="9" s="1"/>
  <c r="M246" i="9" s="1"/>
  <c r="J247" i="9"/>
  <c r="K247" i="9" s="1"/>
  <c r="L247" i="9" s="1"/>
  <c r="M247" i="9" s="1"/>
  <c r="J248" i="9"/>
  <c r="K248" i="9" s="1"/>
  <c r="L248" i="9" s="1"/>
  <c r="M248" i="9" s="1"/>
  <c r="J249" i="9"/>
  <c r="J250" i="9"/>
  <c r="K250" i="9" s="1"/>
  <c r="L250" i="9" s="1"/>
  <c r="M250" i="9" s="1"/>
  <c r="J251" i="9"/>
  <c r="K251" i="9" s="1"/>
  <c r="L251" i="9" s="1"/>
  <c r="M251" i="9" s="1"/>
  <c r="J252" i="9"/>
  <c r="K252" i="9" s="1"/>
  <c r="L252" i="9" s="1"/>
  <c r="M252" i="9" s="1"/>
  <c r="J253" i="9"/>
  <c r="K253" i="9" s="1"/>
  <c r="L253" i="9" s="1"/>
  <c r="M253" i="9" s="1"/>
  <c r="J254" i="9"/>
  <c r="K254" i="9" s="1"/>
  <c r="L254" i="9" s="1"/>
  <c r="M254" i="9" s="1"/>
  <c r="J255" i="9"/>
  <c r="K255" i="9" s="1"/>
  <c r="L255" i="9" s="1"/>
  <c r="M255" i="9" s="1"/>
  <c r="J256" i="9"/>
  <c r="K256" i="9" s="1"/>
  <c r="L256" i="9" s="1"/>
  <c r="J257" i="9"/>
  <c r="K257" i="9" s="1"/>
  <c r="L257" i="9" s="1"/>
  <c r="M257" i="9" s="1"/>
  <c r="J258" i="9"/>
  <c r="K258" i="9" s="1"/>
  <c r="L258" i="9" s="1"/>
  <c r="M258" i="9" s="1"/>
  <c r="J259" i="9"/>
  <c r="K259" i="9" s="1"/>
  <c r="L259" i="9" s="1"/>
  <c r="M259" i="9" s="1"/>
  <c r="J260" i="9"/>
  <c r="K260" i="9" s="1"/>
  <c r="L260" i="9" s="1"/>
  <c r="M260" i="9" s="1"/>
  <c r="J261" i="9"/>
  <c r="K261" i="9" s="1"/>
  <c r="J262" i="9"/>
  <c r="K262" i="9" s="1"/>
  <c r="L262" i="9" s="1"/>
  <c r="M262" i="9" s="1"/>
  <c r="J263" i="9"/>
  <c r="K263" i="9" s="1"/>
  <c r="L263" i="9" s="1"/>
  <c r="M263" i="9" s="1"/>
  <c r="J264" i="9"/>
  <c r="K264" i="9" s="1"/>
  <c r="L264" i="9" s="1"/>
  <c r="M264" i="9" s="1"/>
  <c r="J265" i="9"/>
  <c r="K265" i="9" s="1"/>
  <c r="L265" i="9" s="1"/>
  <c r="M265" i="9" s="1"/>
  <c r="J266" i="9"/>
  <c r="K266" i="9" s="1"/>
  <c r="L266" i="9" s="1"/>
  <c r="M266" i="9" s="1"/>
  <c r="J267" i="9"/>
  <c r="K267" i="9" s="1"/>
  <c r="L267" i="9" s="1"/>
  <c r="M267" i="9" s="1"/>
  <c r="J268" i="9"/>
  <c r="K268" i="9" s="1"/>
  <c r="L268" i="9" s="1"/>
  <c r="J269" i="9"/>
  <c r="K269" i="9" s="1"/>
  <c r="L269" i="9" s="1"/>
  <c r="M269" i="9" s="1"/>
  <c r="J270" i="9"/>
  <c r="K270" i="9" s="1"/>
  <c r="L270" i="9" s="1"/>
  <c r="M270" i="9" s="1"/>
  <c r="J271" i="9"/>
  <c r="K271" i="9" s="1"/>
  <c r="L271" i="9" s="1"/>
  <c r="M271" i="9" s="1"/>
  <c r="J272" i="9"/>
  <c r="K272" i="9" s="1"/>
  <c r="L272" i="9" s="1"/>
  <c r="M272" i="9" s="1"/>
  <c r="J273" i="9"/>
  <c r="K273" i="9" s="1"/>
  <c r="J274" i="9"/>
  <c r="K274" i="9" s="1"/>
  <c r="L274" i="9" s="1"/>
  <c r="M274" i="9" s="1"/>
  <c r="J275" i="9"/>
  <c r="K275" i="9" s="1"/>
  <c r="L275" i="9" s="1"/>
  <c r="M275" i="9" s="1"/>
  <c r="J276" i="9"/>
  <c r="K276" i="9" s="1"/>
  <c r="L276" i="9" s="1"/>
  <c r="M276" i="9" s="1"/>
  <c r="J277" i="9"/>
  <c r="K277" i="9" s="1"/>
  <c r="L277" i="9" s="1"/>
  <c r="M277" i="9" s="1"/>
  <c r="J278" i="9"/>
  <c r="K278" i="9" s="1"/>
  <c r="L278" i="9" s="1"/>
  <c r="M278" i="9" s="1"/>
  <c r="J279" i="9"/>
  <c r="K279" i="9" s="1"/>
  <c r="L279" i="9" s="1"/>
  <c r="M279" i="9" s="1"/>
  <c r="J280" i="9"/>
  <c r="K280" i="9" s="1"/>
  <c r="L280" i="9" s="1"/>
  <c r="M280" i="9" s="1"/>
  <c r="J281" i="9"/>
  <c r="K281" i="9" s="1"/>
  <c r="L281" i="9" s="1"/>
  <c r="M281" i="9" s="1"/>
  <c r="J282" i="9"/>
  <c r="K282" i="9" s="1"/>
  <c r="L282" i="9" s="1"/>
  <c r="M282" i="9" s="1"/>
  <c r="J283" i="9"/>
  <c r="K283" i="9" s="1"/>
  <c r="L283" i="9" s="1"/>
  <c r="M283" i="9" s="1"/>
  <c r="J284" i="9"/>
  <c r="K284" i="9" s="1"/>
  <c r="L284" i="9" s="1"/>
  <c r="M284" i="9" s="1"/>
  <c r="J285" i="9"/>
  <c r="J286" i="9"/>
  <c r="K286" i="9" s="1"/>
  <c r="L286" i="9" s="1"/>
  <c r="M286" i="9" s="1"/>
  <c r="J287" i="9"/>
  <c r="K287" i="9" s="1"/>
  <c r="L287" i="9" s="1"/>
  <c r="M287" i="9" s="1"/>
  <c r="J288" i="9"/>
  <c r="K288" i="9" s="1"/>
  <c r="L288" i="9" s="1"/>
  <c r="M288" i="9" s="1"/>
  <c r="J289" i="9"/>
  <c r="K289" i="9" s="1"/>
  <c r="L289" i="9" s="1"/>
  <c r="M289" i="9" s="1"/>
  <c r="J290" i="9"/>
  <c r="K290" i="9" s="1"/>
  <c r="L290" i="9" s="1"/>
  <c r="M290" i="9" s="1"/>
  <c r="J291" i="9"/>
  <c r="K291" i="9" s="1"/>
  <c r="L291" i="9" s="1"/>
  <c r="M291" i="9" s="1"/>
  <c r="J292" i="9"/>
  <c r="K292" i="9" s="1"/>
  <c r="L292" i="9" s="1"/>
  <c r="M292" i="9" s="1"/>
  <c r="J293" i="9"/>
  <c r="K293" i="9" s="1"/>
  <c r="L293" i="9" s="1"/>
  <c r="M293" i="9" s="1"/>
  <c r="J294" i="9"/>
  <c r="K294" i="9" s="1"/>
  <c r="L294" i="9" s="1"/>
  <c r="M294" i="9" s="1"/>
  <c r="J295" i="9"/>
  <c r="K295" i="9" s="1"/>
  <c r="L295" i="9" s="1"/>
  <c r="M295" i="9" s="1"/>
  <c r="J296" i="9"/>
  <c r="K296" i="9" s="1"/>
  <c r="L296" i="9" s="1"/>
  <c r="M296" i="9" s="1"/>
  <c r="J297" i="9"/>
  <c r="J298" i="9"/>
  <c r="K298" i="9" s="1"/>
  <c r="L298" i="9" s="1"/>
  <c r="M298" i="9" s="1"/>
  <c r="J299" i="9"/>
  <c r="K299" i="9" s="1"/>
  <c r="L299" i="9" s="1"/>
  <c r="M299" i="9" s="1"/>
  <c r="J300" i="9"/>
  <c r="K300" i="9" s="1"/>
  <c r="L300" i="9" s="1"/>
  <c r="M300" i="9" s="1"/>
  <c r="J301" i="9"/>
  <c r="K301" i="9" s="1"/>
  <c r="L301" i="9" s="1"/>
  <c r="M301" i="9" s="1"/>
  <c r="J302" i="9"/>
  <c r="K302" i="9" s="1"/>
  <c r="L302" i="9" s="1"/>
  <c r="M302" i="9" s="1"/>
  <c r="J303" i="9"/>
  <c r="K303" i="9" s="1"/>
  <c r="L303" i="9" s="1"/>
  <c r="M303" i="9" s="1"/>
  <c r="J304" i="9"/>
  <c r="K304" i="9" s="1"/>
  <c r="L304" i="9" s="1"/>
  <c r="M304" i="9" s="1"/>
  <c r="J305" i="9"/>
  <c r="K305" i="9" s="1"/>
  <c r="L305" i="9" s="1"/>
  <c r="M305" i="9" s="1"/>
  <c r="J306" i="9"/>
  <c r="K306" i="9" s="1"/>
  <c r="L306" i="9" s="1"/>
  <c r="M306" i="9" s="1"/>
  <c r="J307" i="9"/>
  <c r="K307" i="9" s="1"/>
  <c r="L307" i="9" s="1"/>
  <c r="M307" i="9" s="1"/>
  <c r="J308" i="9"/>
  <c r="K308" i="9" s="1"/>
  <c r="L308" i="9" s="1"/>
  <c r="M308" i="9" s="1"/>
  <c r="J309" i="9"/>
  <c r="K309" i="9" s="1"/>
  <c r="L309" i="9" s="1"/>
  <c r="J310" i="9"/>
  <c r="K310" i="9" s="1"/>
  <c r="L310" i="9" s="1"/>
  <c r="M310" i="9" s="1"/>
  <c r="J311" i="9"/>
  <c r="K311" i="9" s="1"/>
  <c r="L311" i="9" s="1"/>
  <c r="M311" i="9" s="1"/>
  <c r="J312" i="9"/>
  <c r="K312" i="9" s="1"/>
  <c r="L312" i="9" s="1"/>
  <c r="M312" i="9" s="1"/>
  <c r="J313" i="9"/>
  <c r="K313" i="9" s="1"/>
  <c r="L313" i="9" s="1"/>
  <c r="M313" i="9" s="1"/>
  <c r="J314" i="9"/>
  <c r="K314" i="9" s="1"/>
  <c r="L314" i="9" s="1"/>
  <c r="M314" i="9" s="1"/>
  <c r="J315" i="9"/>
  <c r="K315" i="9" s="1"/>
  <c r="L315" i="9" s="1"/>
  <c r="M315" i="9" s="1"/>
  <c r="J316" i="9"/>
  <c r="K316" i="9" s="1"/>
  <c r="L316" i="9" s="1"/>
  <c r="J317" i="9"/>
  <c r="K317" i="9" s="1"/>
  <c r="L317" i="9" s="1"/>
  <c r="M317" i="9" s="1"/>
  <c r="J318" i="9"/>
  <c r="K318" i="9" s="1"/>
  <c r="L318" i="9" s="1"/>
  <c r="M318" i="9" s="1"/>
  <c r="J319" i="9"/>
  <c r="K319" i="9" s="1"/>
  <c r="L319" i="9" s="1"/>
  <c r="M319" i="9" s="1"/>
  <c r="J320" i="9"/>
  <c r="K320" i="9" s="1"/>
  <c r="L320" i="9" s="1"/>
  <c r="M320" i="9" s="1"/>
  <c r="J321" i="9"/>
  <c r="K321" i="9" s="1"/>
  <c r="J322" i="9"/>
  <c r="K322" i="9" s="1"/>
  <c r="L322" i="9" s="1"/>
  <c r="M322" i="9" s="1"/>
  <c r="J323" i="9"/>
  <c r="K323" i="9" s="1"/>
  <c r="L323" i="9" s="1"/>
  <c r="M323" i="9" s="1"/>
  <c r="J324" i="9"/>
  <c r="K324" i="9" s="1"/>
  <c r="L324" i="9" s="1"/>
  <c r="M324" i="9" s="1"/>
  <c r="J325" i="9"/>
  <c r="K325" i="9" s="1"/>
  <c r="L325" i="9" s="1"/>
  <c r="M325" i="9" s="1"/>
  <c r="J326" i="9"/>
  <c r="K326" i="9" s="1"/>
  <c r="L326" i="9" s="1"/>
  <c r="M326" i="9" s="1"/>
  <c r="J327" i="9"/>
  <c r="K327" i="9" s="1"/>
  <c r="L327" i="9" s="1"/>
  <c r="M327" i="9" s="1"/>
  <c r="J328" i="9"/>
  <c r="K328" i="9" s="1"/>
  <c r="L328" i="9" s="1"/>
  <c r="M328" i="9" s="1"/>
  <c r="J329" i="9"/>
  <c r="K329" i="9" s="1"/>
  <c r="L329" i="9" s="1"/>
  <c r="M329" i="9" s="1"/>
  <c r="J330" i="9"/>
  <c r="K330" i="9" s="1"/>
  <c r="L330" i="9" s="1"/>
  <c r="M330" i="9" s="1"/>
  <c r="J331" i="9"/>
  <c r="K331" i="9" s="1"/>
  <c r="L331" i="9" s="1"/>
  <c r="M331" i="9" s="1"/>
  <c r="J332" i="9"/>
  <c r="K332" i="9" s="1"/>
  <c r="L332" i="9" s="1"/>
  <c r="M332" i="9" s="1"/>
  <c r="J333" i="9"/>
  <c r="J334" i="9"/>
  <c r="J335" i="9"/>
  <c r="J336" i="9"/>
  <c r="K336" i="9" s="1"/>
  <c r="L336" i="9" s="1"/>
  <c r="M336" i="9" s="1"/>
  <c r="J337" i="9"/>
  <c r="K337" i="9" s="1"/>
  <c r="L337" i="9" s="1"/>
  <c r="M337" i="9" s="1"/>
  <c r="J338" i="9"/>
  <c r="K338" i="9" s="1"/>
  <c r="L338" i="9" s="1"/>
  <c r="M338" i="9" s="1"/>
  <c r="J339" i="9"/>
  <c r="K339" i="9" s="1"/>
  <c r="L339" i="9" s="1"/>
  <c r="M339" i="9" s="1"/>
  <c r="J340" i="9"/>
  <c r="K340" i="9" s="1"/>
  <c r="L340" i="9" s="1"/>
  <c r="J341" i="9"/>
  <c r="K341" i="9" s="1"/>
  <c r="L341" i="9" s="1"/>
  <c r="M341" i="9" s="1"/>
  <c r="J342" i="9"/>
  <c r="K342" i="9" s="1"/>
  <c r="L342" i="9" s="1"/>
  <c r="M342" i="9" s="1"/>
  <c r="J343" i="9"/>
  <c r="K343" i="9" s="1"/>
  <c r="L343" i="9" s="1"/>
  <c r="M343" i="9" s="1"/>
  <c r="J344" i="9"/>
  <c r="K344" i="9" s="1"/>
  <c r="L344" i="9" s="1"/>
  <c r="M344" i="9" s="1"/>
  <c r="J345" i="9"/>
  <c r="K345" i="9" s="1"/>
  <c r="L345" i="9" s="1"/>
  <c r="J346" i="9"/>
  <c r="K346" i="9" s="1"/>
  <c r="L346" i="9" s="1"/>
  <c r="M346" i="9" s="1"/>
  <c r="J347" i="9"/>
  <c r="K347" i="9" s="1"/>
  <c r="L347" i="9" s="1"/>
  <c r="M347" i="9" s="1"/>
  <c r="J348" i="9"/>
  <c r="K348" i="9" s="1"/>
  <c r="L348" i="9" s="1"/>
  <c r="M348" i="9" s="1"/>
  <c r="J349" i="9"/>
  <c r="K349" i="9" s="1"/>
  <c r="L349" i="9" s="1"/>
  <c r="M349" i="9" s="1"/>
  <c r="J350" i="9"/>
  <c r="K350" i="9" s="1"/>
  <c r="L350" i="9" s="1"/>
  <c r="M350" i="9" s="1"/>
  <c r="J351" i="9"/>
  <c r="K351" i="9" s="1"/>
  <c r="L351" i="9" s="1"/>
  <c r="M351" i="9" s="1"/>
  <c r="J352" i="9"/>
  <c r="K352" i="9" s="1"/>
  <c r="L352" i="9" s="1"/>
  <c r="M352" i="9" s="1"/>
  <c r="J353" i="9"/>
  <c r="K353" i="9" s="1"/>
  <c r="L353" i="9" s="1"/>
  <c r="M353" i="9" s="1"/>
  <c r="J354" i="9"/>
  <c r="K354" i="9" s="1"/>
  <c r="L354" i="9" s="1"/>
  <c r="M354" i="9" s="1"/>
  <c r="J355" i="9"/>
  <c r="K355" i="9" s="1"/>
  <c r="L355" i="9" s="1"/>
  <c r="M355" i="9" s="1"/>
  <c r="J356" i="9"/>
  <c r="K356" i="9" s="1"/>
  <c r="L356" i="9" s="1"/>
  <c r="M356" i="9" s="1"/>
  <c r="J357" i="9"/>
  <c r="K357" i="9" s="1"/>
  <c r="L357" i="9" s="1"/>
  <c r="J358" i="9"/>
  <c r="K358" i="9" s="1"/>
  <c r="L358" i="9" s="1"/>
  <c r="M358" i="9" s="1"/>
  <c r="J359" i="9"/>
  <c r="K359" i="9" s="1"/>
  <c r="L359" i="9" s="1"/>
  <c r="M359" i="9" s="1"/>
  <c r="J360" i="9"/>
  <c r="K360" i="9" s="1"/>
  <c r="L360" i="9" s="1"/>
  <c r="M360" i="9" s="1"/>
  <c r="J361" i="9"/>
  <c r="K361" i="9" s="1"/>
  <c r="L361" i="9" s="1"/>
  <c r="M361" i="9" s="1"/>
  <c r="J362" i="9"/>
  <c r="K362" i="9" s="1"/>
  <c r="L362" i="9" s="1"/>
  <c r="M362" i="9" s="1"/>
  <c r="J363" i="9"/>
  <c r="K363" i="9" s="1"/>
  <c r="L363" i="9" s="1"/>
  <c r="M363" i="9" s="1"/>
  <c r="J364" i="9"/>
  <c r="K364" i="9" s="1"/>
  <c r="L364" i="9" s="1"/>
  <c r="M364" i="9" s="1"/>
  <c r="J365" i="9"/>
  <c r="K365" i="9" s="1"/>
  <c r="L365" i="9" s="1"/>
  <c r="M365" i="9" s="1"/>
  <c r="J366" i="9"/>
  <c r="K366" i="9" s="1"/>
  <c r="L366" i="9" s="1"/>
  <c r="M366" i="9" s="1"/>
  <c r="J367" i="9"/>
  <c r="K367" i="9" s="1"/>
  <c r="L367" i="9" s="1"/>
  <c r="M367" i="9" s="1"/>
  <c r="J368" i="9"/>
  <c r="K368" i="9" s="1"/>
  <c r="L368" i="9" s="1"/>
  <c r="M368" i="9" s="1"/>
  <c r="J369" i="9"/>
  <c r="J370" i="9"/>
  <c r="K370" i="9" s="1"/>
  <c r="L370" i="9" s="1"/>
  <c r="M370" i="9" s="1"/>
  <c r="J371" i="9"/>
  <c r="K371" i="9" s="1"/>
  <c r="L371" i="9" s="1"/>
  <c r="M371" i="9" s="1"/>
  <c r="J372" i="9"/>
  <c r="K372" i="9" s="1"/>
  <c r="L372" i="9" s="1"/>
  <c r="M372" i="9" s="1"/>
  <c r="J373" i="9"/>
  <c r="K373" i="9" s="1"/>
  <c r="L373" i="9" s="1"/>
  <c r="M373" i="9" s="1"/>
  <c r="J374" i="9"/>
  <c r="K374" i="9" s="1"/>
  <c r="L374" i="9" s="1"/>
  <c r="M374" i="9" s="1"/>
  <c r="J375" i="9"/>
  <c r="K375" i="9" s="1"/>
  <c r="L375" i="9" s="1"/>
  <c r="M375" i="9" s="1"/>
  <c r="J376" i="9"/>
  <c r="K376" i="9" s="1"/>
  <c r="L376" i="9" s="1"/>
  <c r="M376" i="9" s="1"/>
  <c r="J377" i="9"/>
  <c r="K377" i="9" s="1"/>
  <c r="L377" i="9" s="1"/>
  <c r="M377" i="9" s="1"/>
  <c r="J378" i="9"/>
  <c r="K378" i="9" s="1"/>
  <c r="L378" i="9" s="1"/>
  <c r="M378" i="9" s="1"/>
  <c r="J379" i="9"/>
  <c r="K379" i="9" s="1"/>
  <c r="L379" i="9" s="1"/>
  <c r="M379" i="9" s="1"/>
  <c r="J380" i="9"/>
  <c r="K380" i="9" s="1"/>
  <c r="L380" i="9" s="1"/>
  <c r="M380" i="9" s="1"/>
  <c r="J381" i="9"/>
  <c r="K381" i="9" s="1"/>
  <c r="J382" i="9"/>
  <c r="K382" i="9" s="1"/>
  <c r="L382" i="9" s="1"/>
  <c r="M382" i="9" s="1"/>
  <c r="J383" i="9"/>
  <c r="K383" i="9" s="1"/>
  <c r="L383" i="9" s="1"/>
  <c r="M383" i="9" s="1"/>
  <c r="J384" i="9"/>
  <c r="K384" i="9" s="1"/>
  <c r="L384" i="9" s="1"/>
  <c r="M384" i="9" s="1"/>
  <c r="J385" i="9"/>
  <c r="K385" i="9" s="1"/>
  <c r="L385" i="9" s="1"/>
  <c r="M385" i="9" s="1"/>
  <c r="J386" i="9"/>
  <c r="K386" i="9" s="1"/>
  <c r="L386" i="9" s="1"/>
  <c r="M386" i="9" s="1"/>
  <c r="J387" i="9"/>
  <c r="K387" i="9" s="1"/>
  <c r="L387" i="9" s="1"/>
  <c r="M387" i="9" s="1"/>
  <c r="J388" i="9"/>
  <c r="K388" i="9" s="1"/>
  <c r="L388" i="9" s="1"/>
  <c r="J389" i="9"/>
  <c r="K389" i="9" s="1"/>
  <c r="L389" i="9" s="1"/>
  <c r="M389" i="9" s="1"/>
  <c r="J390" i="9"/>
  <c r="K390" i="9" s="1"/>
  <c r="L390" i="9" s="1"/>
  <c r="M390" i="9" s="1"/>
  <c r="J391" i="9"/>
  <c r="K391" i="9" s="1"/>
  <c r="L391" i="9" s="1"/>
  <c r="M391" i="9" s="1"/>
  <c r="J392" i="9"/>
  <c r="K392" i="9" s="1"/>
  <c r="L392" i="9" s="1"/>
  <c r="M392" i="9" s="1"/>
  <c r="J393" i="9"/>
  <c r="J394" i="9"/>
  <c r="K394" i="9" s="1"/>
  <c r="L394" i="9" s="1"/>
  <c r="M394" i="9" s="1"/>
  <c r="J395" i="9"/>
  <c r="K395" i="9" s="1"/>
  <c r="L395" i="9" s="1"/>
  <c r="M395" i="9" s="1"/>
  <c r="J396" i="9"/>
  <c r="K396" i="9" s="1"/>
  <c r="L396" i="9" s="1"/>
  <c r="M396" i="9" s="1"/>
  <c r="J397" i="9"/>
  <c r="K397" i="9" s="1"/>
  <c r="L397" i="9" s="1"/>
  <c r="M397" i="9" s="1"/>
  <c r="J398" i="9"/>
  <c r="K398" i="9" s="1"/>
  <c r="L398" i="9" s="1"/>
  <c r="M398" i="9" s="1"/>
  <c r="J399" i="9"/>
  <c r="K399" i="9" s="1"/>
  <c r="L399" i="9" s="1"/>
  <c r="M399" i="9" s="1"/>
  <c r="J400" i="9"/>
  <c r="K400" i="9" s="1"/>
  <c r="L400" i="9" s="1"/>
  <c r="J401" i="9"/>
  <c r="K401" i="9" s="1"/>
  <c r="L401" i="9" s="1"/>
  <c r="M401" i="9" s="1"/>
  <c r="J402" i="9"/>
  <c r="K402" i="9" s="1"/>
  <c r="L402" i="9" s="1"/>
  <c r="M402" i="9" s="1"/>
  <c r="J403" i="9"/>
  <c r="K403" i="9" s="1"/>
  <c r="L403" i="9" s="1"/>
  <c r="M403" i="9" s="1"/>
  <c r="J404" i="9"/>
  <c r="K404" i="9" s="1"/>
  <c r="L404" i="9" s="1"/>
  <c r="M404" i="9" s="1"/>
  <c r="J405" i="9"/>
  <c r="K405" i="9" s="1"/>
  <c r="L405" i="9" s="1"/>
  <c r="J406" i="9"/>
  <c r="K406" i="9" s="1"/>
  <c r="L406" i="9" s="1"/>
  <c r="M406" i="9" s="1"/>
  <c r="J407" i="9"/>
  <c r="K407" i="9" s="1"/>
  <c r="L407" i="9" s="1"/>
  <c r="M407" i="9" s="1"/>
  <c r="J408" i="9"/>
  <c r="K408" i="9" s="1"/>
  <c r="L408" i="9" s="1"/>
  <c r="M408" i="9" s="1"/>
  <c r="J409" i="9"/>
  <c r="K409" i="9" s="1"/>
  <c r="L409" i="9" s="1"/>
  <c r="M409" i="9" s="1"/>
  <c r="J410" i="9"/>
  <c r="K410" i="9" s="1"/>
  <c r="L410" i="9" s="1"/>
  <c r="M410" i="9" s="1"/>
  <c r="J411" i="9"/>
  <c r="K411" i="9" s="1"/>
  <c r="L411" i="9" s="1"/>
  <c r="M411" i="9" s="1"/>
  <c r="J412" i="9"/>
  <c r="K412" i="9" s="1"/>
  <c r="L412" i="9" s="1"/>
  <c r="M412" i="9" s="1"/>
  <c r="J413" i="9"/>
  <c r="K413" i="9" s="1"/>
  <c r="L413" i="9" s="1"/>
  <c r="M413" i="9" s="1"/>
  <c r="J414" i="9"/>
  <c r="K414" i="9" s="1"/>
  <c r="L414" i="9" s="1"/>
  <c r="M414" i="9" s="1"/>
  <c r="J415" i="9"/>
  <c r="K415" i="9" s="1"/>
  <c r="L415" i="9" s="1"/>
  <c r="M415" i="9" s="1"/>
  <c r="J416" i="9"/>
  <c r="K416" i="9" s="1"/>
  <c r="L416" i="9" s="1"/>
  <c r="M416" i="9" s="1"/>
  <c r="J417" i="9"/>
  <c r="K417" i="9" s="1"/>
  <c r="L417" i="9" s="1"/>
  <c r="M417" i="9" s="1"/>
  <c r="J418" i="9"/>
  <c r="K418" i="9" s="1"/>
  <c r="L418" i="9" s="1"/>
  <c r="M418" i="9" s="1"/>
  <c r="J419" i="9"/>
  <c r="K419" i="9" s="1"/>
  <c r="L419" i="9" s="1"/>
  <c r="M419" i="9" s="1"/>
  <c r="J420" i="9"/>
  <c r="K420" i="9" s="1"/>
  <c r="L420" i="9" s="1"/>
  <c r="M420" i="9" s="1"/>
  <c r="J421" i="9"/>
  <c r="K421" i="9" s="1"/>
  <c r="L421" i="9" s="1"/>
  <c r="M421" i="9" s="1"/>
  <c r="J422" i="9"/>
  <c r="K422" i="9" s="1"/>
  <c r="L422" i="9" s="1"/>
  <c r="M422" i="9" s="1"/>
  <c r="J423" i="9"/>
  <c r="K423" i="9" s="1"/>
  <c r="L423" i="9" s="1"/>
  <c r="M423" i="9" s="1"/>
  <c r="J424" i="9"/>
  <c r="K424" i="9" s="1"/>
  <c r="J425" i="9"/>
  <c r="K425" i="9" s="1"/>
  <c r="L425" i="9" s="1"/>
  <c r="M425" i="9" s="1"/>
  <c r="J426" i="9"/>
  <c r="K426" i="9" s="1"/>
  <c r="L426" i="9" s="1"/>
  <c r="M426" i="9" s="1"/>
  <c r="J427" i="9"/>
  <c r="K427" i="9" s="1"/>
  <c r="L427" i="9" s="1"/>
  <c r="M427" i="9" s="1"/>
  <c r="J428" i="9"/>
  <c r="K428" i="9" s="1"/>
  <c r="L428" i="9" s="1"/>
  <c r="M428" i="9" s="1"/>
  <c r="J429" i="9"/>
  <c r="J430" i="9"/>
  <c r="K430" i="9" s="1"/>
  <c r="L430" i="9" s="1"/>
  <c r="M430" i="9" s="1"/>
  <c r="J431" i="9"/>
  <c r="K431" i="9" s="1"/>
  <c r="L431" i="9" s="1"/>
  <c r="M431" i="9" s="1"/>
  <c r="J432" i="9"/>
  <c r="K432" i="9" s="1"/>
  <c r="L432" i="9" s="1"/>
  <c r="M432" i="9" s="1"/>
  <c r="J433" i="9"/>
  <c r="K433" i="9" s="1"/>
  <c r="L433" i="9" s="1"/>
  <c r="M433" i="9" s="1"/>
  <c r="J434" i="9"/>
  <c r="K434" i="9" s="1"/>
  <c r="L434" i="9" s="1"/>
  <c r="M434" i="9" s="1"/>
  <c r="J435" i="9"/>
  <c r="K435" i="9" s="1"/>
  <c r="L435" i="9" s="1"/>
  <c r="M435" i="9" s="1"/>
  <c r="O435" i="9" s="1"/>
  <c r="J436" i="9"/>
  <c r="K436" i="9" s="1"/>
  <c r="L436" i="9" s="1"/>
  <c r="M436" i="9" s="1"/>
  <c r="J437" i="9"/>
  <c r="K437" i="9" s="1"/>
  <c r="L437" i="9" s="1"/>
  <c r="M437" i="9" s="1"/>
  <c r="J438" i="9"/>
  <c r="K438" i="9" s="1"/>
  <c r="L438" i="9" s="1"/>
  <c r="M438" i="9" s="1"/>
  <c r="J439" i="9"/>
  <c r="K439" i="9" s="1"/>
  <c r="L439" i="9" s="1"/>
  <c r="M439" i="9" s="1"/>
  <c r="J440" i="9"/>
  <c r="K440" i="9" s="1"/>
  <c r="L440" i="9" s="1"/>
  <c r="M440" i="9" s="1"/>
  <c r="J441" i="9"/>
  <c r="J442" i="9"/>
  <c r="J443" i="9"/>
  <c r="K443" i="9" s="1"/>
  <c r="L443" i="9" s="1"/>
  <c r="M443" i="9" s="1"/>
  <c r="J444" i="9"/>
  <c r="K444" i="9" s="1"/>
  <c r="L444" i="9" s="1"/>
  <c r="M444" i="9" s="1"/>
  <c r="J445" i="9"/>
  <c r="K445" i="9" s="1"/>
  <c r="L445" i="9" s="1"/>
  <c r="M445" i="9" s="1"/>
  <c r="J446" i="9"/>
  <c r="K446" i="9" s="1"/>
  <c r="L446" i="9" s="1"/>
  <c r="M446" i="9" s="1"/>
  <c r="J447" i="9"/>
  <c r="K447" i="9" s="1"/>
  <c r="L447" i="9" s="1"/>
  <c r="M447" i="9" s="1"/>
  <c r="J448" i="9"/>
  <c r="K448" i="9" s="1"/>
  <c r="L448" i="9" s="1"/>
  <c r="M448" i="9" s="1"/>
  <c r="J449" i="9"/>
  <c r="K449" i="9" s="1"/>
  <c r="L449" i="9" s="1"/>
  <c r="M449" i="9" s="1"/>
  <c r="J450" i="9"/>
  <c r="K450" i="9" s="1"/>
  <c r="L450" i="9" s="1"/>
  <c r="M450" i="9" s="1"/>
  <c r="J451" i="9"/>
  <c r="K451" i="9" s="1"/>
  <c r="L451" i="9" s="1"/>
  <c r="M451" i="9" s="1"/>
  <c r="J452" i="9"/>
  <c r="K452" i="9" s="1"/>
  <c r="L452" i="9" s="1"/>
  <c r="M452" i="9" s="1"/>
  <c r="J453" i="9"/>
  <c r="K453" i="9" s="1"/>
  <c r="L453" i="9" s="1"/>
  <c r="M453" i="9" s="1"/>
  <c r="J454" i="9"/>
  <c r="K454" i="9" s="1"/>
  <c r="L454" i="9" s="1"/>
  <c r="M454" i="9" s="1"/>
  <c r="J455" i="9"/>
  <c r="K455" i="9" s="1"/>
  <c r="L455" i="9" s="1"/>
  <c r="M455" i="9" s="1"/>
  <c r="J456" i="9"/>
  <c r="K456" i="9" s="1"/>
  <c r="L456" i="9" s="1"/>
  <c r="M456" i="9" s="1"/>
  <c r="J457" i="9"/>
  <c r="K457" i="9" s="1"/>
  <c r="L457" i="9" s="1"/>
  <c r="M457" i="9" s="1"/>
  <c r="J458" i="9"/>
  <c r="K458" i="9" s="1"/>
  <c r="L458" i="9" s="1"/>
  <c r="M458" i="9" s="1"/>
  <c r="J459" i="9"/>
  <c r="K459" i="9" s="1"/>
  <c r="L459" i="9" s="1"/>
  <c r="M459" i="9" s="1"/>
  <c r="J460" i="9"/>
  <c r="K460" i="9" s="1"/>
  <c r="L460" i="9" s="1"/>
  <c r="M460" i="9" s="1"/>
  <c r="J461" i="9"/>
  <c r="K461" i="9" s="1"/>
  <c r="L461" i="9" s="1"/>
  <c r="M461" i="9" s="1"/>
  <c r="J462" i="9"/>
  <c r="K462" i="9" s="1"/>
  <c r="L462" i="9" s="1"/>
  <c r="J463" i="9"/>
  <c r="K463" i="9" s="1"/>
  <c r="L463" i="9" s="1"/>
  <c r="M463" i="9" s="1"/>
  <c r="J464" i="9"/>
  <c r="K464" i="9" s="1"/>
  <c r="L464" i="9" s="1"/>
  <c r="M464" i="9" s="1"/>
  <c r="J465" i="9"/>
  <c r="J466" i="9"/>
  <c r="J467" i="9"/>
  <c r="K467" i="9" s="1"/>
  <c r="L467" i="9" s="1"/>
  <c r="M467" i="9" s="1"/>
  <c r="J468" i="9"/>
  <c r="K468" i="9" s="1"/>
  <c r="L468" i="9" s="1"/>
  <c r="M468" i="9" s="1"/>
  <c r="J469" i="9"/>
  <c r="K469" i="9" s="1"/>
  <c r="L469" i="9" s="1"/>
  <c r="M469" i="9" s="1"/>
  <c r="J470" i="9"/>
  <c r="K470" i="9" s="1"/>
  <c r="L470" i="9" s="1"/>
  <c r="M470" i="9" s="1"/>
  <c r="J471" i="9"/>
  <c r="K471" i="9" s="1"/>
  <c r="L471" i="9" s="1"/>
  <c r="M471" i="9" s="1"/>
  <c r="J472" i="9"/>
  <c r="K472" i="9" s="1"/>
  <c r="L472" i="9" s="1"/>
  <c r="M472" i="9" s="1"/>
  <c r="J473" i="9"/>
  <c r="K473" i="9" s="1"/>
  <c r="L473" i="9" s="1"/>
  <c r="M473" i="9" s="1"/>
  <c r="J474" i="9"/>
  <c r="K474" i="9" s="1"/>
  <c r="L474" i="9" s="1"/>
  <c r="M474" i="9" s="1"/>
  <c r="J475" i="9"/>
  <c r="K475" i="9" s="1"/>
  <c r="L475" i="9" s="1"/>
  <c r="M475" i="9" s="1"/>
  <c r="J476" i="9"/>
  <c r="K476" i="9" s="1"/>
  <c r="L476" i="9" s="1"/>
  <c r="M476" i="9" s="1"/>
  <c r="J477" i="9"/>
  <c r="J478" i="9"/>
  <c r="K478" i="9" s="1"/>
  <c r="L478" i="9" s="1"/>
  <c r="M478" i="9" s="1"/>
  <c r="J479" i="9"/>
  <c r="K479" i="9" s="1"/>
  <c r="L479" i="9" s="1"/>
  <c r="M479" i="9" s="1"/>
  <c r="J480" i="9"/>
  <c r="K480" i="9" s="1"/>
  <c r="L480" i="9" s="1"/>
  <c r="M480" i="9" s="1"/>
  <c r="J481" i="9"/>
  <c r="K481" i="9" s="1"/>
  <c r="L481" i="9" s="1"/>
  <c r="M481" i="9" s="1"/>
  <c r="J482" i="9"/>
  <c r="K482" i="9" s="1"/>
  <c r="L482" i="9" s="1"/>
  <c r="M482" i="9" s="1"/>
  <c r="J483" i="9"/>
  <c r="K483" i="9" s="1"/>
  <c r="L483" i="9" s="1"/>
  <c r="M483" i="9" s="1"/>
  <c r="J484" i="9"/>
  <c r="K484" i="9" s="1"/>
  <c r="L484" i="9" s="1"/>
  <c r="M484" i="9" s="1"/>
  <c r="J485" i="9"/>
  <c r="K485" i="9" s="1"/>
  <c r="L485" i="9" s="1"/>
  <c r="M485" i="9" s="1"/>
  <c r="J486" i="9"/>
  <c r="K486" i="9" s="1"/>
  <c r="L486" i="9" s="1"/>
  <c r="M486" i="9" s="1"/>
  <c r="J487" i="9"/>
  <c r="K487" i="9" s="1"/>
  <c r="L487" i="9" s="1"/>
  <c r="M487" i="9" s="1"/>
  <c r="J488" i="9"/>
  <c r="K488" i="9" s="1"/>
  <c r="L488" i="9" s="1"/>
  <c r="M488" i="9" s="1"/>
  <c r="J489" i="9"/>
  <c r="K489" i="9" s="1"/>
  <c r="L489" i="9" s="1"/>
  <c r="M489" i="9" s="1"/>
  <c r="J490" i="9"/>
  <c r="K490" i="9" s="1"/>
  <c r="L490" i="9" s="1"/>
  <c r="M490" i="9" s="1"/>
  <c r="J491" i="9"/>
  <c r="K491" i="9" s="1"/>
  <c r="L491" i="9" s="1"/>
  <c r="M491" i="9" s="1"/>
  <c r="J492" i="9"/>
  <c r="K492" i="9" s="1"/>
  <c r="L492" i="9" s="1"/>
  <c r="M492" i="9" s="1"/>
  <c r="J493" i="9"/>
  <c r="K493" i="9" s="1"/>
  <c r="L493" i="9" s="1"/>
  <c r="M493" i="9" s="1"/>
  <c r="J494" i="9"/>
  <c r="K494" i="9" s="1"/>
  <c r="L494" i="9" s="1"/>
  <c r="M494" i="9" s="1"/>
  <c r="J495" i="9"/>
  <c r="K495" i="9" s="1"/>
  <c r="L495" i="9" s="1"/>
  <c r="M495" i="9" s="1"/>
  <c r="J496" i="9"/>
  <c r="K496" i="9" s="1"/>
  <c r="L496" i="9" s="1"/>
  <c r="M496" i="9" s="1"/>
  <c r="J497" i="9"/>
  <c r="K497" i="9" s="1"/>
  <c r="L497" i="9" s="1"/>
  <c r="M497" i="9" s="1"/>
  <c r="J498" i="9"/>
  <c r="K498" i="9" s="1"/>
  <c r="L498" i="9" s="1"/>
  <c r="M498" i="9" s="1"/>
  <c r="J499" i="9"/>
  <c r="K499" i="9" s="1"/>
  <c r="L499" i="9" s="1"/>
  <c r="M499" i="9" s="1"/>
  <c r="J500" i="9"/>
  <c r="K500" i="9" s="1"/>
  <c r="L500" i="9" s="1"/>
  <c r="M500" i="9" s="1"/>
  <c r="J501" i="9"/>
  <c r="J502" i="9"/>
  <c r="K502" i="9" s="1"/>
  <c r="L502" i="9" s="1"/>
  <c r="M502" i="9" s="1"/>
  <c r="J503" i="9"/>
  <c r="K503" i="9" s="1"/>
  <c r="L503" i="9" s="1"/>
  <c r="M503" i="9" s="1"/>
  <c r="J504" i="9"/>
  <c r="K504" i="9" s="1"/>
  <c r="L504" i="9" s="1"/>
  <c r="M504" i="9" s="1"/>
  <c r="J505" i="9"/>
  <c r="K505" i="9" s="1"/>
  <c r="L505" i="9" s="1"/>
  <c r="M505" i="9" s="1"/>
  <c r="J506" i="9"/>
  <c r="K506" i="9" s="1"/>
  <c r="L506" i="9" s="1"/>
  <c r="M506" i="9" s="1"/>
  <c r="J507" i="9"/>
  <c r="K507" i="9" s="1"/>
  <c r="L507" i="9" s="1"/>
  <c r="M507" i="9" s="1"/>
  <c r="J508" i="9"/>
  <c r="K508" i="9" s="1"/>
  <c r="L508" i="9" s="1"/>
  <c r="M508" i="9" s="1"/>
  <c r="J509" i="9"/>
  <c r="K509" i="9" s="1"/>
  <c r="L509" i="9" s="1"/>
  <c r="M509" i="9" s="1"/>
  <c r="J510" i="9"/>
  <c r="K510" i="9" s="1"/>
  <c r="L510" i="9" s="1"/>
  <c r="M510" i="9" s="1"/>
  <c r="J511" i="9"/>
  <c r="K511" i="9" s="1"/>
  <c r="L511" i="9" s="1"/>
  <c r="M511" i="9" s="1"/>
  <c r="J512" i="9"/>
  <c r="K512" i="9" s="1"/>
  <c r="L512" i="9" s="1"/>
  <c r="M512" i="9" s="1"/>
  <c r="J513" i="9"/>
  <c r="K513" i="9" s="1"/>
  <c r="L513" i="9" s="1"/>
  <c r="M513" i="9" s="1"/>
  <c r="J514" i="9"/>
  <c r="K514" i="9" s="1"/>
  <c r="L514" i="9" s="1"/>
  <c r="M514" i="9" s="1"/>
  <c r="J515" i="9"/>
  <c r="K515" i="9" s="1"/>
  <c r="L515" i="9" s="1"/>
  <c r="M515" i="9" s="1"/>
  <c r="J516" i="9"/>
  <c r="K516" i="9" s="1"/>
  <c r="L516" i="9" s="1"/>
  <c r="M516" i="9" s="1"/>
  <c r="J517" i="9"/>
  <c r="K517" i="9" s="1"/>
  <c r="L517" i="9" s="1"/>
  <c r="M517" i="9" s="1"/>
  <c r="J518" i="9"/>
  <c r="K518" i="9" s="1"/>
  <c r="L518" i="9" s="1"/>
  <c r="M518" i="9" s="1"/>
  <c r="J519" i="9"/>
  <c r="K519" i="9" s="1"/>
  <c r="L519" i="9" s="1"/>
  <c r="M519" i="9" s="1"/>
  <c r="J520" i="9"/>
  <c r="K520" i="9" s="1"/>
  <c r="L520" i="9" s="1"/>
  <c r="M520" i="9" s="1"/>
  <c r="J521" i="9"/>
  <c r="K521" i="9" s="1"/>
  <c r="L521" i="9" s="1"/>
  <c r="M521" i="9" s="1"/>
  <c r="J522" i="9"/>
  <c r="K522" i="9" s="1"/>
  <c r="L522" i="9" s="1"/>
  <c r="M522" i="9" s="1"/>
  <c r="J523" i="9"/>
  <c r="K523" i="9" s="1"/>
  <c r="L523" i="9" s="1"/>
  <c r="M523" i="9" s="1"/>
  <c r="J524" i="9"/>
  <c r="K524" i="9" s="1"/>
  <c r="L524" i="9" s="1"/>
  <c r="M524" i="9" s="1"/>
  <c r="J525" i="9"/>
  <c r="J526" i="9"/>
  <c r="K526" i="9" s="1"/>
  <c r="L526" i="9" s="1"/>
  <c r="M526" i="9" s="1"/>
  <c r="J527" i="9"/>
  <c r="K527" i="9" s="1"/>
  <c r="L527" i="9" s="1"/>
  <c r="M527" i="9" s="1"/>
  <c r="J528" i="9"/>
  <c r="K528" i="9" s="1"/>
  <c r="L528" i="9" s="1"/>
  <c r="M528" i="9" s="1"/>
  <c r="J529" i="9"/>
  <c r="K529" i="9" s="1"/>
  <c r="L529" i="9" s="1"/>
  <c r="M529" i="9" s="1"/>
  <c r="J530" i="9"/>
  <c r="K530" i="9" s="1"/>
  <c r="L530" i="9" s="1"/>
  <c r="M530" i="9" s="1"/>
  <c r="J531" i="9"/>
  <c r="K531" i="9" s="1"/>
  <c r="L531" i="9" s="1"/>
  <c r="M531" i="9" s="1"/>
  <c r="J532" i="9"/>
  <c r="K532" i="9" s="1"/>
  <c r="L532" i="9" s="1"/>
  <c r="M532" i="9" s="1"/>
  <c r="J533" i="9"/>
  <c r="K533" i="9" s="1"/>
  <c r="L533" i="9" s="1"/>
  <c r="M533" i="9" s="1"/>
  <c r="J534" i="9"/>
  <c r="K534" i="9" s="1"/>
  <c r="L534" i="9" s="1"/>
  <c r="M534" i="9" s="1"/>
  <c r="J535" i="9"/>
  <c r="K535" i="9" s="1"/>
  <c r="L535" i="9" s="1"/>
  <c r="M535" i="9" s="1"/>
  <c r="J536" i="9"/>
  <c r="K536" i="9" s="1"/>
  <c r="L536" i="9" s="1"/>
  <c r="M536" i="9" s="1"/>
  <c r="J537" i="9"/>
  <c r="J538" i="9"/>
  <c r="K538" i="9" s="1"/>
  <c r="L538" i="9" s="1"/>
  <c r="M538" i="9" s="1"/>
  <c r="J539" i="9"/>
  <c r="K539" i="9" s="1"/>
  <c r="L539" i="9" s="1"/>
  <c r="M539" i="9" s="1"/>
  <c r="J540" i="9"/>
  <c r="K540" i="9" s="1"/>
  <c r="L540" i="9" s="1"/>
  <c r="M540" i="9" s="1"/>
  <c r="J541" i="9"/>
  <c r="K541" i="9" s="1"/>
  <c r="L541" i="9" s="1"/>
  <c r="M541" i="9" s="1"/>
  <c r="J542" i="9"/>
  <c r="K542" i="9" s="1"/>
  <c r="L542" i="9" s="1"/>
  <c r="M542" i="9" s="1"/>
  <c r="J543" i="9"/>
  <c r="K543" i="9" s="1"/>
  <c r="L543" i="9" s="1"/>
  <c r="M543" i="9" s="1"/>
  <c r="J544" i="9"/>
  <c r="K544" i="9" s="1"/>
  <c r="L544" i="9" s="1"/>
  <c r="M544" i="9" s="1"/>
  <c r="J545" i="9"/>
  <c r="K545" i="9" s="1"/>
  <c r="L545" i="9" s="1"/>
  <c r="M545" i="9" s="1"/>
  <c r="J546" i="9"/>
  <c r="K546" i="9" s="1"/>
  <c r="L546" i="9" s="1"/>
  <c r="M546" i="9" s="1"/>
  <c r="J547" i="9"/>
  <c r="K547" i="9" s="1"/>
  <c r="L547" i="9" s="1"/>
  <c r="M547" i="9" s="1"/>
  <c r="J548" i="9"/>
  <c r="K548" i="9" s="1"/>
  <c r="L548" i="9" s="1"/>
  <c r="M548" i="9" s="1"/>
  <c r="J549" i="9"/>
  <c r="J550" i="9"/>
  <c r="K550" i="9" s="1"/>
  <c r="L550" i="9" s="1"/>
  <c r="M550" i="9" s="1"/>
  <c r="J551" i="9"/>
  <c r="K551" i="9" s="1"/>
  <c r="L551" i="9" s="1"/>
  <c r="M551" i="9" s="1"/>
  <c r="J552" i="9"/>
  <c r="K552" i="9" s="1"/>
  <c r="L552" i="9" s="1"/>
  <c r="M552" i="9" s="1"/>
  <c r="J553" i="9"/>
  <c r="K553" i="9" s="1"/>
  <c r="L553" i="9" s="1"/>
  <c r="M553" i="9" s="1"/>
  <c r="J554" i="9"/>
  <c r="K554" i="9" s="1"/>
  <c r="L554" i="9" s="1"/>
  <c r="M554" i="9" s="1"/>
  <c r="J555" i="9"/>
  <c r="K555" i="9" s="1"/>
  <c r="L555" i="9" s="1"/>
  <c r="M555" i="9" s="1"/>
  <c r="J556" i="9"/>
  <c r="K556" i="9" s="1"/>
  <c r="L556" i="9" s="1"/>
  <c r="M556" i="9" s="1"/>
  <c r="J557" i="9"/>
  <c r="K557" i="9" s="1"/>
  <c r="L557" i="9" s="1"/>
  <c r="M557" i="9" s="1"/>
  <c r="J558" i="9"/>
  <c r="K558" i="9" s="1"/>
  <c r="L558" i="9" s="1"/>
  <c r="M558" i="9" s="1"/>
  <c r="J559" i="9"/>
  <c r="K559" i="9" s="1"/>
  <c r="L559" i="9" s="1"/>
  <c r="J560" i="9"/>
  <c r="K560" i="9" s="1"/>
  <c r="L560" i="9" s="1"/>
  <c r="M560" i="9" s="1"/>
  <c r="J561" i="9"/>
  <c r="J562" i="9"/>
  <c r="K562" i="9" s="1"/>
  <c r="L562" i="9" s="1"/>
  <c r="M562" i="9" s="1"/>
  <c r="J563" i="9"/>
  <c r="K563" i="9" s="1"/>
  <c r="L563" i="9" s="1"/>
  <c r="M563" i="9" s="1"/>
  <c r="J564" i="9"/>
  <c r="K564" i="9" s="1"/>
  <c r="L564" i="9" s="1"/>
  <c r="M564" i="9" s="1"/>
  <c r="J565" i="9"/>
  <c r="K565" i="9" s="1"/>
  <c r="L565" i="9" s="1"/>
  <c r="M565" i="9" s="1"/>
  <c r="J566" i="9"/>
  <c r="K566" i="9" s="1"/>
  <c r="L566" i="9" s="1"/>
  <c r="M566" i="9" s="1"/>
  <c r="J567" i="9"/>
  <c r="K567" i="9" s="1"/>
  <c r="L567" i="9" s="1"/>
  <c r="M567" i="9" s="1"/>
  <c r="J568" i="9"/>
  <c r="K568" i="9" s="1"/>
  <c r="J569" i="9"/>
  <c r="K569" i="9" s="1"/>
  <c r="L569" i="9" s="1"/>
  <c r="M569" i="9" s="1"/>
  <c r="J570" i="9"/>
  <c r="K570" i="9" s="1"/>
  <c r="L570" i="9" s="1"/>
  <c r="M570" i="9" s="1"/>
  <c r="J571" i="9"/>
  <c r="K571" i="9" s="1"/>
  <c r="L571" i="9" s="1"/>
  <c r="M571" i="9" s="1"/>
  <c r="J572" i="9"/>
  <c r="K572" i="9" s="1"/>
  <c r="L572" i="9" s="1"/>
  <c r="M572" i="9" s="1"/>
  <c r="J573" i="9"/>
  <c r="J574" i="9"/>
  <c r="K574" i="9" s="1"/>
  <c r="L574" i="9" s="1"/>
  <c r="M574" i="9" s="1"/>
  <c r="J575" i="9"/>
  <c r="K575" i="9" s="1"/>
  <c r="L575" i="9" s="1"/>
  <c r="M575" i="9" s="1"/>
  <c r="J576" i="9"/>
  <c r="K576" i="9" s="1"/>
  <c r="L576" i="9" s="1"/>
  <c r="M576" i="9" s="1"/>
  <c r="J577" i="9"/>
  <c r="K577" i="9" s="1"/>
  <c r="L577" i="9" s="1"/>
  <c r="M577" i="9" s="1"/>
  <c r="J578" i="9"/>
  <c r="K578" i="9" s="1"/>
  <c r="L578" i="9" s="1"/>
  <c r="M578" i="9" s="1"/>
  <c r="J579" i="9"/>
  <c r="K579" i="9" s="1"/>
  <c r="L579" i="9" s="1"/>
  <c r="M579" i="9" s="1"/>
  <c r="O579" i="9" s="1"/>
  <c r="J580" i="9"/>
  <c r="K580" i="9" s="1"/>
  <c r="L580" i="9" s="1"/>
  <c r="M580" i="9" s="1"/>
  <c r="J581" i="9"/>
  <c r="K581" i="9" s="1"/>
  <c r="L581" i="9" s="1"/>
  <c r="M581" i="9" s="1"/>
  <c r="J582" i="9"/>
  <c r="K582" i="9" s="1"/>
  <c r="L582" i="9" s="1"/>
  <c r="M582" i="9" s="1"/>
  <c r="J583" i="9"/>
  <c r="K583" i="9" s="1"/>
  <c r="L583" i="9" s="1"/>
  <c r="M583" i="9" s="1"/>
  <c r="J584" i="9"/>
  <c r="K584" i="9" s="1"/>
  <c r="L584" i="9" s="1"/>
  <c r="M584" i="9" s="1"/>
  <c r="J585" i="9"/>
  <c r="J586" i="9"/>
  <c r="K586" i="9" s="1"/>
  <c r="L586" i="9" s="1"/>
  <c r="M586" i="9" s="1"/>
  <c r="J587" i="9"/>
  <c r="K587" i="9" s="1"/>
  <c r="L587" i="9" s="1"/>
  <c r="M587" i="9" s="1"/>
  <c r="J588" i="9"/>
  <c r="K588" i="9" s="1"/>
  <c r="L588" i="9" s="1"/>
  <c r="M588" i="9" s="1"/>
  <c r="J589" i="9"/>
  <c r="K589" i="9" s="1"/>
  <c r="L589" i="9" s="1"/>
  <c r="M589" i="9" s="1"/>
  <c r="J590" i="9"/>
  <c r="K590" i="9" s="1"/>
  <c r="L590" i="9" s="1"/>
  <c r="M590" i="9" s="1"/>
  <c r="J591" i="9"/>
  <c r="K591" i="9" s="1"/>
  <c r="L591" i="9" s="1"/>
  <c r="M591" i="9" s="1"/>
  <c r="J592" i="9"/>
  <c r="K592" i="9" s="1"/>
  <c r="L592" i="9" s="1"/>
  <c r="M592" i="9" s="1"/>
  <c r="J593" i="9"/>
  <c r="K593" i="9" s="1"/>
  <c r="L593" i="9" s="1"/>
  <c r="M593" i="9" s="1"/>
  <c r="J594" i="9"/>
  <c r="K594" i="9" s="1"/>
  <c r="L594" i="9" s="1"/>
  <c r="M594" i="9" s="1"/>
  <c r="J595" i="9"/>
  <c r="K595" i="9" s="1"/>
  <c r="L595" i="9" s="1"/>
  <c r="M595" i="9" s="1"/>
  <c r="J596" i="9"/>
  <c r="K596" i="9" s="1"/>
  <c r="L596" i="9" s="1"/>
  <c r="M596" i="9" s="1"/>
  <c r="J597" i="9"/>
  <c r="K597" i="9" s="1"/>
  <c r="J598" i="9"/>
  <c r="K598" i="9" s="1"/>
  <c r="J599" i="9"/>
  <c r="K599" i="9" s="1"/>
  <c r="L599" i="9" s="1"/>
  <c r="M599" i="9" s="1"/>
  <c r="J600" i="9"/>
  <c r="K600" i="9" s="1"/>
  <c r="L600" i="9" s="1"/>
  <c r="M600" i="9" s="1"/>
  <c r="J601" i="9"/>
  <c r="K601" i="9" s="1"/>
  <c r="L601" i="9" s="1"/>
  <c r="M601" i="9" s="1"/>
  <c r="J602" i="9"/>
  <c r="K602" i="9" s="1"/>
  <c r="L602" i="9" s="1"/>
  <c r="M602" i="9" s="1"/>
  <c r="J603" i="9"/>
  <c r="K603" i="9" s="1"/>
  <c r="L603" i="9" s="1"/>
  <c r="M603" i="9" s="1"/>
  <c r="J604" i="9"/>
  <c r="K604" i="9" s="1"/>
  <c r="L604" i="9" s="1"/>
  <c r="M604" i="9" s="1"/>
  <c r="J605" i="9"/>
  <c r="K605" i="9" s="1"/>
  <c r="L605" i="9" s="1"/>
  <c r="M605" i="9" s="1"/>
  <c r="J606" i="9"/>
  <c r="K606" i="9" s="1"/>
  <c r="L606" i="9" s="1"/>
  <c r="M606" i="9" s="1"/>
  <c r="J607" i="9"/>
  <c r="K607" i="9" s="1"/>
  <c r="L607" i="9" s="1"/>
  <c r="M607" i="9" s="1"/>
  <c r="J608" i="9"/>
  <c r="K608" i="9" s="1"/>
  <c r="L608" i="9" s="1"/>
  <c r="M608" i="9" s="1"/>
  <c r="J609" i="9"/>
  <c r="J610" i="9"/>
  <c r="K610" i="9" s="1"/>
  <c r="J611" i="9"/>
  <c r="K611" i="9" s="1"/>
  <c r="L611" i="9" s="1"/>
  <c r="M611" i="9" s="1"/>
  <c r="J612" i="9"/>
  <c r="K612" i="9" s="1"/>
  <c r="L612" i="9" s="1"/>
  <c r="M612" i="9" s="1"/>
  <c r="J613" i="9"/>
  <c r="K613" i="9" s="1"/>
  <c r="L613" i="9" s="1"/>
  <c r="M613" i="9" s="1"/>
  <c r="J614" i="9"/>
  <c r="K614" i="9" s="1"/>
  <c r="L614" i="9" s="1"/>
  <c r="M614" i="9" s="1"/>
  <c r="J615" i="9"/>
  <c r="K615" i="9" s="1"/>
  <c r="L615" i="9" s="1"/>
  <c r="M615" i="9" s="1"/>
  <c r="J616" i="9"/>
  <c r="K616" i="9" s="1"/>
  <c r="L616" i="9" s="1"/>
  <c r="M616" i="9" s="1"/>
  <c r="J617" i="9"/>
  <c r="K617" i="9" s="1"/>
  <c r="L617" i="9" s="1"/>
  <c r="M617" i="9" s="1"/>
  <c r="J618" i="9"/>
  <c r="J619" i="9"/>
  <c r="K619" i="9" s="1"/>
  <c r="J620" i="9"/>
  <c r="K620" i="9" s="1"/>
  <c r="L620" i="9" s="1"/>
  <c r="M620" i="9" s="1"/>
  <c r="J621" i="9"/>
  <c r="K621" i="9" s="1"/>
  <c r="L621" i="9" s="1"/>
  <c r="M621" i="9" s="1"/>
  <c r="J622" i="9"/>
  <c r="K622" i="9" s="1"/>
  <c r="L622" i="9" s="1"/>
  <c r="M622" i="9" s="1"/>
  <c r="J623" i="9"/>
  <c r="K623" i="9" s="1"/>
  <c r="L623" i="9" s="1"/>
  <c r="M623" i="9" s="1"/>
  <c r="J624" i="9"/>
  <c r="K624" i="9" s="1"/>
  <c r="L624" i="9" s="1"/>
  <c r="M624" i="9" s="1"/>
  <c r="J625" i="9"/>
  <c r="K625" i="9" s="1"/>
  <c r="L625" i="9" s="1"/>
  <c r="M625" i="9" s="1"/>
  <c r="J626" i="9"/>
  <c r="K626" i="9" s="1"/>
  <c r="L626" i="9" s="1"/>
  <c r="M626" i="9" s="1"/>
  <c r="J627" i="9"/>
  <c r="K627" i="9" s="1"/>
  <c r="L627" i="9" s="1"/>
  <c r="M627" i="9" s="1"/>
  <c r="J628" i="9"/>
  <c r="J629" i="9"/>
  <c r="J630" i="9"/>
  <c r="J631" i="9"/>
  <c r="K631" i="9" s="1"/>
  <c r="L631" i="9" s="1"/>
  <c r="M631" i="9" s="1"/>
  <c r="J632" i="9"/>
  <c r="K632" i="9" s="1"/>
  <c r="L632" i="9" s="1"/>
  <c r="M632" i="9" s="1"/>
  <c r="J633" i="9"/>
  <c r="K633" i="9" s="1"/>
  <c r="L633" i="9" s="1"/>
  <c r="M633" i="9" s="1"/>
  <c r="J634" i="9"/>
  <c r="K634" i="9" s="1"/>
  <c r="L634" i="9" s="1"/>
  <c r="M634" i="9" s="1"/>
  <c r="J635" i="9"/>
  <c r="K635" i="9" s="1"/>
  <c r="L635" i="9" s="1"/>
  <c r="M635" i="9" s="1"/>
  <c r="J636" i="9"/>
  <c r="K636" i="9" s="1"/>
  <c r="L636" i="9" s="1"/>
  <c r="M636" i="9" s="1"/>
  <c r="J637" i="9"/>
  <c r="K637" i="9" s="1"/>
  <c r="L637" i="9" s="1"/>
  <c r="M637" i="9" s="1"/>
  <c r="J638" i="9"/>
  <c r="K638" i="9" s="1"/>
  <c r="L638" i="9" s="1"/>
  <c r="M638" i="9" s="1"/>
  <c r="J639" i="9"/>
  <c r="K639" i="9" s="1"/>
  <c r="L639" i="9" s="1"/>
  <c r="M639" i="9" s="1"/>
  <c r="J640" i="9"/>
  <c r="J641" i="9"/>
  <c r="K641" i="9" s="1"/>
  <c r="L641" i="9" s="1"/>
  <c r="M641" i="9" s="1"/>
  <c r="J642" i="9"/>
  <c r="J643" i="9"/>
  <c r="K643" i="9" s="1"/>
  <c r="L643" i="9" s="1"/>
  <c r="M643" i="9" s="1"/>
  <c r="J644" i="9"/>
  <c r="K644" i="9" s="1"/>
  <c r="L644" i="9" s="1"/>
  <c r="M644" i="9" s="1"/>
  <c r="J645" i="9"/>
  <c r="K645" i="9" s="1"/>
  <c r="L645" i="9" s="1"/>
  <c r="M645" i="9" s="1"/>
  <c r="J646" i="9"/>
  <c r="K646" i="9" s="1"/>
  <c r="L646" i="9" s="1"/>
  <c r="M646" i="9" s="1"/>
  <c r="J647" i="9"/>
  <c r="K647" i="9" s="1"/>
  <c r="L647" i="9" s="1"/>
  <c r="M647" i="9" s="1"/>
  <c r="J648" i="9"/>
  <c r="K648" i="9" s="1"/>
  <c r="L648" i="9" s="1"/>
  <c r="M648" i="9" s="1"/>
  <c r="J649" i="9"/>
  <c r="K649" i="9" s="1"/>
  <c r="L649" i="9" s="1"/>
  <c r="M649" i="9" s="1"/>
  <c r="J650" i="9"/>
  <c r="K650" i="9" s="1"/>
  <c r="L650" i="9" s="1"/>
  <c r="M650" i="9" s="1"/>
  <c r="J651" i="9"/>
  <c r="K651" i="9" s="1"/>
  <c r="L651" i="9" s="1"/>
  <c r="M651" i="9" s="1"/>
  <c r="J652" i="9"/>
  <c r="K652" i="9" s="1"/>
  <c r="L652" i="9" s="1"/>
  <c r="J653" i="9"/>
  <c r="K653" i="9" s="1"/>
  <c r="L653" i="9" s="1"/>
  <c r="J654" i="9"/>
  <c r="K654" i="9" s="1"/>
  <c r="L654" i="9" s="1"/>
  <c r="M654" i="9" s="1"/>
  <c r="J655" i="9"/>
  <c r="K655" i="9" s="1"/>
  <c r="L655" i="9" s="1"/>
  <c r="M655" i="9" s="1"/>
  <c r="J656" i="9"/>
  <c r="K656" i="9" s="1"/>
  <c r="L656" i="9" s="1"/>
  <c r="M656" i="9" s="1"/>
  <c r="J657" i="9"/>
  <c r="J658" i="9"/>
  <c r="K658" i="9" s="1"/>
  <c r="L658" i="9" s="1"/>
  <c r="M658" i="9" s="1"/>
  <c r="J659" i="9"/>
  <c r="K659" i="9" s="1"/>
  <c r="L659" i="9" s="1"/>
  <c r="M659" i="9" s="1"/>
  <c r="J660" i="9"/>
  <c r="K660" i="9" s="1"/>
  <c r="L660" i="9" s="1"/>
  <c r="M660" i="9" s="1"/>
  <c r="J661" i="9"/>
  <c r="K661" i="9" s="1"/>
  <c r="L661" i="9" s="1"/>
  <c r="M661" i="9" s="1"/>
  <c r="J662" i="9"/>
  <c r="K662" i="9" s="1"/>
  <c r="L662" i="9" s="1"/>
  <c r="M662" i="9" s="1"/>
  <c r="J663" i="9"/>
  <c r="K663" i="9" s="1"/>
  <c r="L663" i="9" s="1"/>
  <c r="M663" i="9" s="1"/>
  <c r="J664" i="9"/>
  <c r="K664" i="9" s="1"/>
  <c r="L664" i="9" s="1"/>
  <c r="J665" i="9"/>
  <c r="J666" i="9"/>
  <c r="J667" i="9"/>
  <c r="K667" i="9" s="1"/>
  <c r="L667" i="9" s="1"/>
  <c r="M667" i="9" s="1"/>
  <c r="J668" i="9"/>
  <c r="K668" i="9" s="1"/>
  <c r="L668" i="9" s="1"/>
  <c r="M668" i="9" s="1"/>
  <c r="J669" i="9"/>
  <c r="J670" i="9"/>
  <c r="K670" i="9" s="1"/>
  <c r="L670" i="9" s="1"/>
  <c r="M670" i="9" s="1"/>
  <c r="J671" i="9"/>
  <c r="K671" i="9" s="1"/>
  <c r="L671" i="9" s="1"/>
  <c r="M671" i="9" s="1"/>
  <c r="J672" i="9"/>
  <c r="K672" i="9" s="1"/>
  <c r="L672" i="9" s="1"/>
  <c r="M672" i="9" s="1"/>
  <c r="J673" i="9"/>
  <c r="K673" i="9" s="1"/>
  <c r="L673" i="9" s="1"/>
  <c r="M673" i="9" s="1"/>
  <c r="J674" i="9"/>
  <c r="K674" i="9" s="1"/>
  <c r="L674" i="9" s="1"/>
  <c r="M674" i="9" s="1"/>
  <c r="J675" i="9"/>
  <c r="K675" i="9" s="1"/>
  <c r="L675" i="9" s="1"/>
  <c r="M675" i="9" s="1"/>
  <c r="J676" i="9"/>
  <c r="J677" i="9"/>
  <c r="J678" i="9"/>
  <c r="J679" i="9"/>
  <c r="K679" i="9" s="1"/>
  <c r="L679" i="9" s="1"/>
  <c r="M679" i="9" s="1"/>
  <c r="J680" i="9"/>
  <c r="K680" i="9" s="1"/>
  <c r="L680" i="9" s="1"/>
  <c r="M680" i="9" s="1"/>
  <c r="J681" i="9"/>
  <c r="K681" i="9" s="1"/>
  <c r="J682" i="9"/>
  <c r="K682" i="9" s="1"/>
  <c r="L682" i="9" s="1"/>
  <c r="M682" i="9" s="1"/>
  <c r="J683" i="9"/>
  <c r="K683" i="9" s="1"/>
  <c r="L683" i="9" s="1"/>
  <c r="M683" i="9" s="1"/>
  <c r="J684" i="9"/>
  <c r="K684" i="9" s="1"/>
  <c r="L684" i="9" s="1"/>
  <c r="M684" i="9" s="1"/>
  <c r="J685" i="9"/>
  <c r="K685" i="9" s="1"/>
  <c r="L685" i="9" s="1"/>
  <c r="M685" i="9" s="1"/>
  <c r="J686" i="9"/>
  <c r="K686" i="9" s="1"/>
  <c r="L686" i="9" s="1"/>
  <c r="M686" i="9" s="1"/>
  <c r="J687" i="9"/>
  <c r="K687" i="9" s="1"/>
  <c r="L687" i="9" s="1"/>
  <c r="M687" i="9" s="1"/>
  <c r="J688" i="9"/>
  <c r="K688" i="9" s="1"/>
  <c r="L688" i="9" s="1"/>
  <c r="J689" i="9"/>
  <c r="J690" i="9"/>
  <c r="J691" i="9"/>
  <c r="K691" i="9" s="1"/>
  <c r="L691" i="9" s="1"/>
  <c r="M691" i="9" s="1"/>
  <c r="J692" i="9"/>
  <c r="K692" i="9" s="1"/>
  <c r="L692" i="9" s="1"/>
  <c r="M692" i="9" s="1"/>
  <c r="J693" i="9"/>
  <c r="J694" i="9"/>
  <c r="K694" i="9" s="1"/>
  <c r="L694" i="9" s="1"/>
  <c r="M694" i="9" s="1"/>
  <c r="J695" i="9"/>
  <c r="K695" i="9" s="1"/>
  <c r="L695" i="9" s="1"/>
  <c r="M695" i="9" s="1"/>
  <c r="J696" i="9"/>
  <c r="K696" i="9" s="1"/>
  <c r="L696" i="9" s="1"/>
  <c r="M696" i="9" s="1"/>
  <c r="J697" i="9"/>
  <c r="K697" i="9" s="1"/>
  <c r="L697" i="9" s="1"/>
  <c r="M697" i="9" s="1"/>
  <c r="J698" i="9"/>
  <c r="K698" i="9" s="1"/>
  <c r="L698" i="9" s="1"/>
  <c r="M698" i="9" s="1"/>
  <c r="J699" i="9"/>
  <c r="K699" i="9" s="1"/>
  <c r="L699" i="9" s="1"/>
  <c r="M699" i="9" s="1"/>
  <c r="J700" i="9"/>
  <c r="J701" i="9"/>
  <c r="K701" i="9" s="1"/>
  <c r="L701" i="9" s="1"/>
  <c r="M701" i="9" s="1"/>
  <c r="J702" i="9"/>
  <c r="K702" i="9" s="1"/>
  <c r="L702" i="9" s="1"/>
  <c r="M702" i="9" s="1"/>
  <c r="J703" i="9"/>
  <c r="K703" i="9" s="1"/>
  <c r="L703" i="9" s="1"/>
  <c r="M703" i="9" s="1"/>
  <c r="J704" i="9"/>
  <c r="K704" i="9" s="1"/>
  <c r="L704" i="9" s="1"/>
  <c r="M704" i="9" s="1"/>
  <c r="J705" i="9"/>
  <c r="K705" i="9" s="1"/>
  <c r="L705" i="9" s="1"/>
  <c r="M705" i="9" s="1"/>
  <c r="J706" i="9"/>
  <c r="K706" i="9" s="1"/>
  <c r="L706" i="9" s="1"/>
  <c r="M706" i="9" s="1"/>
  <c r="J707" i="9"/>
  <c r="K707" i="9" s="1"/>
  <c r="L707" i="9" s="1"/>
  <c r="M707" i="9" s="1"/>
  <c r="J708" i="9"/>
  <c r="K708" i="9" s="1"/>
  <c r="L708" i="9" s="1"/>
  <c r="M708" i="9" s="1"/>
  <c r="J709" i="9"/>
  <c r="K709" i="9" s="1"/>
  <c r="L709" i="9" s="1"/>
  <c r="M709" i="9" s="1"/>
  <c r="J710" i="9"/>
  <c r="K710" i="9" s="1"/>
  <c r="L710" i="9" s="1"/>
  <c r="M710" i="9" s="1"/>
  <c r="J711" i="9"/>
  <c r="K711" i="9" s="1"/>
  <c r="L711" i="9" s="1"/>
  <c r="M711" i="9" s="1"/>
  <c r="J712" i="9"/>
  <c r="J713" i="9"/>
  <c r="J714" i="9"/>
  <c r="K714" i="9" s="1"/>
  <c r="L714" i="9" s="1"/>
  <c r="J715" i="9"/>
  <c r="K715" i="9" s="1"/>
  <c r="L715" i="9" s="1"/>
  <c r="M715" i="9" s="1"/>
  <c r="J716" i="9"/>
  <c r="K716" i="9" s="1"/>
  <c r="L716" i="9" s="1"/>
  <c r="M716" i="9" s="1"/>
  <c r="J717" i="9"/>
  <c r="K717" i="9" s="1"/>
  <c r="L717" i="9" s="1"/>
  <c r="M717" i="9" s="1"/>
  <c r="J718" i="9"/>
  <c r="K718" i="9" s="1"/>
  <c r="L718" i="9" s="1"/>
  <c r="M718" i="9" s="1"/>
  <c r="J719" i="9"/>
  <c r="K719" i="9" s="1"/>
  <c r="L719" i="9" s="1"/>
  <c r="M719" i="9" s="1"/>
  <c r="J720" i="9"/>
  <c r="K720" i="9" s="1"/>
  <c r="L720" i="9" s="1"/>
  <c r="M720" i="9" s="1"/>
  <c r="J721" i="9"/>
  <c r="K721" i="9" s="1"/>
  <c r="L721" i="9" s="1"/>
  <c r="M721" i="9" s="1"/>
  <c r="J722" i="9"/>
  <c r="K722" i="9" s="1"/>
  <c r="L722" i="9" s="1"/>
  <c r="M722" i="9" s="1"/>
  <c r="J723" i="9"/>
  <c r="K723" i="9" s="1"/>
  <c r="L723" i="9" s="1"/>
  <c r="M723" i="9" s="1"/>
  <c r="J724" i="9"/>
  <c r="J725" i="9"/>
  <c r="K725" i="9" s="1"/>
  <c r="L725" i="9" s="1"/>
  <c r="M725" i="9" s="1"/>
  <c r="J726" i="9"/>
  <c r="K726" i="9" s="1"/>
  <c r="L726" i="9" s="1"/>
  <c r="M726" i="9" s="1"/>
  <c r="J727" i="9"/>
  <c r="K727" i="9" s="1"/>
  <c r="L727" i="9" s="1"/>
  <c r="M727" i="9" s="1"/>
  <c r="J728" i="9"/>
  <c r="K728" i="9" s="1"/>
  <c r="L728" i="9" s="1"/>
  <c r="M728" i="9" s="1"/>
  <c r="J729" i="9"/>
  <c r="K729" i="9" s="1"/>
  <c r="L729" i="9" s="1"/>
  <c r="M729" i="9" s="1"/>
  <c r="J730" i="9"/>
  <c r="K730" i="9" s="1"/>
  <c r="L730" i="9" s="1"/>
  <c r="M730" i="9" s="1"/>
  <c r="J731" i="9"/>
  <c r="K731" i="9" s="1"/>
  <c r="L731" i="9" s="1"/>
  <c r="M731" i="9" s="1"/>
  <c r="J732" i="9"/>
  <c r="K732" i="9" s="1"/>
  <c r="L732" i="9" s="1"/>
  <c r="M732" i="9" s="1"/>
  <c r="J733" i="9"/>
  <c r="K733" i="9" s="1"/>
  <c r="L733" i="9" s="1"/>
  <c r="M733" i="9" s="1"/>
  <c r="J734" i="9"/>
  <c r="K734" i="9" s="1"/>
  <c r="L734" i="9" s="1"/>
  <c r="M734" i="9" s="1"/>
  <c r="J735" i="9"/>
  <c r="K735" i="9" s="1"/>
  <c r="L735" i="9" s="1"/>
  <c r="M735" i="9" s="1"/>
  <c r="J736" i="9"/>
  <c r="J737" i="9"/>
  <c r="J738" i="9"/>
  <c r="J739" i="9"/>
  <c r="K739" i="9" s="1"/>
  <c r="L739" i="9" s="1"/>
  <c r="M739" i="9" s="1"/>
  <c r="J740" i="9"/>
  <c r="K740" i="9" s="1"/>
  <c r="L740" i="9" s="1"/>
  <c r="M740" i="9" s="1"/>
  <c r="J741" i="9"/>
  <c r="K741" i="9" s="1"/>
  <c r="L741" i="9" s="1"/>
  <c r="M741" i="9" s="1"/>
  <c r="J742" i="9"/>
  <c r="K742" i="9" s="1"/>
  <c r="L742" i="9" s="1"/>
  <c r="M742" i="9" s="1"/>
  <c r="J743" i="9"/>
  <c r="K743" i="9" s="1"/>
  <c r="L743" i="9" s="1"/>
  <c r="M743" i="9" s="1"/>
  <c r="J744" i="9"/>
  <c r="K744" i="9" s="1"/>
  <c r="L744" i="9" s="1"/>
  <c r="M744" i="9" s="1"/>
  <c r="J745" i="9"/>
  <c r="K745" i="9" s="1"/>
  <c r="L745" i="9" s="1"/>
  <c r="M745" i="9" s="1"/>
  <c r="J746" i="9"/>
  <c r="K746" i="9" s="1"/>
  <c r="L746" i="9" s="1"/>
  <c r="M746" i="9" s="1"/>
  <c r="J747" i="9"/>
  <c r="K747" i="9" s="1"/>
  <c r="L747" i="9" s="1"/>
  <c r="M747" i="9" s="1"/>
  <c r="J748" i="9"/>
  <c r="K748" i="9" s="1"/>
  <c r="L748" i="9" s="1"/>
  <c r="M748" i="9" s="1"/>
  <c r="J749" i="9"/>
  <c r="J750" i="9"/>
  <c r="J751" i="9"/>
  <c r="K751" i="9" s="1"/>
  <c r="L751" i="9" s="1"/>
  <c r="M751" i="9" s="1"/>
  <c r="J752" i="9"/>
  <c r="K752" i="9" s="1"/>
  <c r="L752" i="9" s="1"/>
  <c r="M752" i="9" s="1"/>
  <c r="J753" i="9"/>
  <c r="K753" i="9" s="1"/>
  <c r="L753" i="9" s="1"/>
  <c r="M753" i="9" s="1"/>
  <c r="J754" i="9"/>
  <c r="K754" i="9" s="1"/>
  <c r="L754" i="9" s="1"/>
  <c r="M754" i="9" s="1"/>
  <c r="J755" i="9"/>
  <c r="K755" i="9" s="1"/>
  <c r="L755" i="9" s="1"/>
  <c r="M755" i="9" s="1"/>
  <c r="J756" i="9"/>
  <c r="K756" i="9" s="1"/>
  <c r="L756" i="9" s="1"/>
  <c r="M756" i="9" s="1"/>
  <c r="J757" i="9"/>
  <c r="K757" i="9" s="1"/>
  <c r="L757" i="9" s="1"/>
  <c r="M757" i="9" s="1"/>
  <c r="J758" i="9"/>
  <c r="K758" i="9" s="1"/>
  <c r="L758" i="9" s="1"/>
  <c r="M758" i="9" s="1"/>
  <c r="J759" i="9"/>
  <c r="K759" i="9" s="1"/>
  <c r="L759" i="9" s="1"/>
  <c r="M759" i="9" s="1"/>
  <c r="J760" i="9"/>
  <c r="J761" i="9"/>
  <c r="K761" i="9" s="1"/>
  <c r="L761" i="9" s="1"/>
  <c r="M761" i="9" s="1"/>
  <c r="J762" i="9"/>
  <c r="K762" i="9" s="1"/>
  <c r="L762" i="9" s="1"/>
  <c r="M762" i="9" s="1"/>
  <c r="J763" i="9"/>
  <c r="K763" i="9" s="1"/>
  <c r="L763" i="9" s="1"/>
  <c r="M763" i="9" s="1"/>
  <c r="J764" i="9"/>
  <c r="K764" i="9" s="1"/>
  <c r="L764" i="9" s="1"/>
  <c r="M764" i="9" s="1"/>
  <c r="J765" i="9"/>
  <c r="K765" i="9" s="1"/>
  <c r="L765" i="9" s="1"/>
  <c r="J766" i="9"/>
  <c r="K766" i="9" s="1"/>
  <c r="L766" i="9" s="1"/>
  <c r="M766" i="9" s="1"/>
  <c r="J767" i="9"/>
  <c r="K767" i="9" s="1"/>
  <c r="L767" i="9" s="1"/>
  <c r="M767" i="9" s="1"/>
  <c r="J768" i="9"/>
  <c r="K768" i="9" s="1"/>
  <c r="L768" i="9" s="1"/>
  <c r="M768" i="9" s="1"/>
  <c r="J769" i="9"/>
  <c r="K769" i="9" s="1"/>
  <c r="L769" i="9" s="1"/>
  <c r="M769" i="9" s="1"/>
  <c r="J770" i="9"/>
  <c r="K770" i="9" s="1"/>
  <c r="L770" i="9" s="1"/>
  <c r="M770" i="9" s="1"/>
  <c r="J771" i="9"/>
  <c r="K771" i="9" s="1"/>
  <c r="L771" i="9" s="1"/>
  <c r="M771" i="9" s="1"/>
  <c r="J772" i="9"/>
  <c r="K772" i="9" s="1"/>
  <c r="L772" i="9" s="1"/>
  <c r="J773" i="9"/>
  <c r="K773" i="9" s="1"/>
  <c r="L773" i="9" s="1"/>
  <c r="M773" i="9" s="1"/>
  <c r="J774" i="9"/>
  <c r="K774" i="9" s="1"/>
  <c r="L774" i="9" s="1"/>
  <c r="M774" i="9" s="1"/>
  <c r="J775" i="9"/>
  <c r="K775" i="9" s="1"/>
  <c r="L775" i="9" s="1"/>
  <c r="M775" i="9" s="1"/>
  <c r="J776" i="9"/>
  <c r="K776" i="9" s="1"/>
  <c r="L776" i="9" s="1"/>
  <c r="M776" i="9" s="1"/>
  <c r="J777" i="9"/>
  <c r="K777" i="9" s="1"/>
  <c r="L777" i="9" s="1"/>
  <c r="M777" i="9" s="1"/>
  <c r="J778" i="9"/>
  <c r="K778" i="9" s="1"/>
  <c r="L778" i="9" s="1"/>
  <c r="M778" i="9" s="1"/>
  <c r="J779" i="9"/>
  <c r="K779" i="9" s="1"/>
  <c r="L779" i="9" s="1"/>
  <c r="M779" i="9" s="1"/>
  <c r="J780" i="9"/>
  <c r="K780" i="9" s="1"/>
  <c r="L780" i="9" s="1"/>
  <c r="M780" i="9" s="1"/>
  <c r="J781" i="9"/>
  <c r="K781" i="9" s="1"/>
  <c r="L781" i="9" s="1"/>
  <c r="M781" i="9" s="1"/>
  <c r="J782" i="9"/>
  <c r="K782" i="9" s="1"/>
  <c r="L782" i="9" s="1"/>
  <c r="M782" i="9" s="1"/>
  <c r="J783" i="9"/>
  <c r="K783" i="9" s="1"/>
  <c r="L783" i="9" s="1"/>
  <c r="M783" i="9" s="1"/>
  <c r="J784" i="9"/>
  <c r="K784" i="9" s="1"/>
  <c r="L784" i="9" s="1"/>
  <c r="M784" i="9" s="1"/>
  <c r="J785" i="9"/>
  <c r="K785" i="9" s="1"/>
  <c r="L785" i="9" s="1"/>
  <c r="M785" i="9" s="1"/>
  <c r="J786" i="9"/>
  <c r="K786" i="9" s="1"/>
  <c r="L786" i="9" s="1"/>
  <c r="M786" i="9" s="1"/>
  <c r="J787" i="9"/>
  <c r="K787" i="9" s="1"/>
  <c r="L787" i="9" s="1"/>
  <c r="M787" i="9" s="1"/>
  <c r="J788" i="9"/>
  <c r="K788" i="9" s="1"/>
  <c r="L788" i="9" s="1"/>
  <c r="M788" i="9" s="1"/>
  <c r="J789" i="9"/>
  <c r="K789" i="9" s="1"/>
  <c r="L789" i="9" s="1"/>
  <c r="J790" i="9"/>
  <c r="K790" i="9" s="1"/>
  <c r="L790" i="9" s="1"/>
  <c r="M790" i="9" s="1"/>
  <c r="J791" i="9"/>
  <c r="K791" i="9" s="1"/>
  <c r="L791" i="9" s="1"/>
  <c r="M791" i="9" s="1"/>
  <c r="J792" i="9"/>
  <c r="K792" i="9" s="1"/>
  <c r="L792" i="9" s="1"/>
  <c r="M792" i="9" s="1"/>
  <c r="J793" i="9"/>
  <c r="K793" i="9" s="1"/>
  <c r="L793" i="9" s="1"/>
  <c r="M793" i="9" s="1"/>
  <c r="J794" i="9"/>
  <c r="K794" i="9" s="1"/>
  <c r="L794" i="9" s="1"/>
  <c r="M794" i="9" s="1"/>
  <c r="J795" i="9"/>
  <c r="K795" i="9" s="1"/>
  <c r="L795" i="9" s="1"/>
  <c r="M795" i="9" s="1"/>
  <c r="J796" i="9"/>
  <c r="K796" i="9" s="1"/>
  <c r="L796" i="9" s="1"/>
  <c r="M796" i="9" s="1"/>
  <c r="J797" i="9"/>
  <c r="K797" i="9" s="1"/>
  <c r="L797" i="9" s="1"/>
  <c r="M797" i="9" s="1"/>
  <c r="J798" i="9"/>
  <c r="K798" i="9" s="1"/>
  <c r="L798" i="9" s="1"/>
  <c r="M798" i="9" s="1"/>
  <c r="J799" i="9"/>
  <c r="K799" i="9" s="1"/>
  <c r="L799" i="9" s="1"/>
  <c r="M799" i="9" s="1"/>
  <c r="J800" i="9"/>
  <c r="K800" i="9" s="1"/>
  <c r="L800" i="9" s="1"/>
  <c r="M800" i="9" s="1"/>
  <c r="J801" i="9"/>
  <c r="K801" i="9" s="1"/>
  <c r="L801" i="9" s="1"/>
  <c r="J802" i="9"/>
  <c r="K802" i="9" s="1"/>
  <c r="L802" i="9" s="1"/>
  <c r="M802" i="9" s="1"/>
  <c r="J803" i="9"/>
  <c r="K803" i="9" s="1"/>
  <c r="L803" i="9" s="1"/>
  <c r="M803" i="9" s="1"/>
  <c r="J804" i="9"/>
  <c r="K804" i="9" s="1"/>
  <c r="L804" i="9" s="1"/>
  <c r="M804" i="9" s="1"/>
  <c r="J805" i="9"/>
  <c r="K805" i="9" s="1"/>
  <c r="L805" i="9" s="1"/>
  <c r="M805" i="9" s="1"/>
  <c r="J806" i="9"/>
  <c r="K806" i="9" s="1"/>
  <c r="L806" i="9" s="1"/>
  <c r="M806" i="9" s="1"/>
  <c r="J807" i="9"/>
  <c r="K807" i="9" s="1"/>
  <c r="L807" i="9" s="1"/>
  <c r="M807" i="9" s="1"/>
  <c r="J808" i="9"/>
  <c r="K808" i="9" s="1"/>
  <c r="L808" i="9" s="1"/>
  <c r="M808" i="9" s="1"/>
  <c r="J809" i="9"/>
  <c r="K809" i="9" s="1"/>
  <c r="L809" i="9" s="1"/>
  <c r="M809" i="9" s="1"/>
  <c r="J810" i="9"/>
  <c r="K810" i="9" s="1"/>
  <c r="L810" i="9" s="1"/>
  <c r="M810" i="9" s="1"/>
  <c r="J811" i="9"/>
  <c r="K811" i="9" s="1"/>
  <c r="L811" i="9" s="1"/>
  <c r="M811" i="9" s="1"/>
  <c r="J812" i="9"/>
  <c r="K812" i="9" s="1"/>
  <c r="L812" i="9" s="1"/>
  <c r="M812" i="9" s="1"/>
  <c r="J813" i="9"/>
  <c r="K813" i="9" s="1"/>
  <c r="L813" i="9" s="1"/>
  <c r="M813" i="9" s="1"/>
  <c r="J814" i="9"/>
  <c r="K814" i="9" s="1"/>
  <c r="L814" i="9" s="1"/>
  <c r="M814" i="9" s="1"/>
  <c r="J815" i="9"/>
  <c r="K815" i="9" s="1"/>
  <c r="L815" i="9" s="1"/>
  <c r="M815" i="9" s="1"/>
  <c r="J816" i="9"/>
  <c r="K816" i="9" s="1"/>
  <c r="L816" i="9" s="1"/>
  <c r="M816" i="9" s="1"/>
  <c r="J817" i="9"/>
  <c r="K817" i="9" s="1"/>
  <c r="L817" i="9" s="1"/>
  <c r="M817" i="9" s="1"/>
  <c r="J818" i="9"/>
  <c r="K818" i="9" s="1"/>
  <c r="L818" i="9" s="1"/>
  <c r="M818" i="9" s="1"/>
  <c r="J819" i="9"/>
  <c r="K819" i="9" s="1"/>
  <c r="L819" i="9" s="1"/>
  <c r="M819" i="9" s="1"/>
  <c r="J820" i="9"/>
  <c r="K820" i="9" s="1"/>
  <c r="L820" i="9" s="1"/>
  <c r="M820" i="9" s="1"/>
  <c r="J821" i="9"/>
  <c r="K821" i="9" s="1"/>
  <c r="L821" i="9" s="1"/>
  <c r="M821" i="9" s="1"/>
  <c r="J822" i="9"/>
  <c r="K822" i="9" s="1"/>
  <c r="L822" i="9" s="1"/>
  <c r="M822" i="9" s="1"/>
  <c r="J823" i="9"/>
  <c r="K823" i="9" s="1"/>
  <c r="L823" i="9" s="1"/>
  <c r="M823" i="9" s="1"/>
  <c r="J824" i="9"/>
  <c r="K824" i="9" s="1"/>
  <c r="L824" i="9" s="1"/>
  <c r="M824" i="9" s="1"/>
  <c r="J825" i="9"/>
  <c r="K825" i="9" s="1"/>
  <c r="L825" i="9" s="1"/>
  <c r="M825" i="9" s="1"/>
  <c r="J826" i="9"/>
  <c r="K826" i="9" s="1"/>
  <c r="L826" i="9" s="1"/>
  <c r="J827" i="9"/>
  <c r="K827" i="9" s="1"/>
  <c r="L827" i="9" s="1"/>
  <c r="M827" i="9" s="1"/>
  <c r="J828" i="9"/>
  <c r="K828" i="9" s="1"/>
  <c r="L828" i="9" s="1"/>
  <c r="M828" i="9" s="1"/>
  <c r="J829" i="9"/>
  <c r="K829" i="9" s="1"/>
  <c r="L829" i="9" s="1"/>
  <c r="M829" i="9" s="1"/>
  <c r="J830" i="9"/>
  <c r="K830" i="9" s="1"/>
  <c r="L830" i="9" s="1"/>
  <c r="M830" i="9" s="1"/>
  <c r="J831" i="9"/>
  <c r="K831" i="9" s="1"/>
  <c r="L831" i="9" s="1"/>
  <c r="M831" i="9" s="1"/>
  <c r="J832" i="9"/>
  <c r="K832" i="9" s="1"/>
  <c r="L832" i="9" s="1"/>
  <c r="M832" i="9" s="1"/>
  <c r="J833" i="9"/>
  <c r="K833" i="9" s="1"/>
  <c r="L833" i="9" s="1"/>
  <c r="M833" i="9" s="1"/>
  <c r="J834" i="9"/>
  <c r="K834" i="9" s="1"/>
  <c r="L834" i="9" s="1"/>
  <c r="M834" i="9" s="1"/>
  <c r="J835" i="9"/>
  <c r="K835" i="9" s="1"/>
  <c r="L835" i="9" s="1"/>
  <c r="M835" i="9" s="1"/>
  <c r="J836" i="9"/>
  <c r="K836" i="9" s="1"/>
  <c r="L836" i="9" s="1"/>
  <c r="M836" i="9" s="1"/>
  <c r="J837" i="9"/>
  <c r="K837" i="9" s="1"/>
  <c r="L837" i="9" s="1"/>
  <c r="M837" i="9" s="1"/>
  <c r="J838" i="9"/>
  <c r="K838" i="9" s="1"/>
  <c r="L838" i="9" s="1"/>
  <c r="M838" i="9" s="1"/>
  <c r="J839" i="9"/>
  <c r="K839" i="9" s="1"/>
  <c r="L839" i="9" s="1"/>
  <c r="M839" i="9" s="1"/>
  <c r="J840" i="9"/>
  <c r="K840" i="9" s="1"/>
  <c r="L840" i="9" s="1"/>
  <c r="M840" i="9" s="1"/>
  <c r="J841" i="9"/>
  <c r="K841" i="9" s="1"/>
  <c r="L841" i="9" s="1"/>
  <c r="M841" i="9" s="1"/>
  <c r="J842" i="9"/>
  <c r="K842" i="9" s="1"/>
  <c r="L842" i="9" s="1"/>
  <c r="M842" i="9" s="1"/>
  <c r="J843" i="9"/>
  <c r="K843" i="9" s="1"/>
  <c r="L843" i="9" s="1"/>
  <c r="M843" i="9" s="1"/>
  <c r="J844" i="9"/>
  <c r="K844" i="9" s="1"/>
  <c r="L844" i="9" s="1"/>
  <c r="M844" i="9" s="1"/>
  <c r="J845" i="9"/>
  <c r="K845" i="9" s="1"/>
  <c r="L845" i="9" s="1"/>
  <c r="M845" i="9" s="1"/>
  <c r="J846" i="9"/>
  <c r="K846" i="9" s="1"/>
  <c r="L846" i="9" s="1"/>
  <c r="M846" i="9" s="1"/>
  <c r="J847" i="9"/>
  <c r="K847" i="9" s="1"/>
  <c r="L847" i="9" s="1"/>
  <c r="M847" i="9" s="1"/>
  <c r="J848" i="9"/>
  <c r="K848" i="9" s="1"/>
  <c r="L848" i="9" s="1"/>
  <c r="M848" i="9" s="1"/>
  <c r="J849" i="9"/>
  <c r="K849" i="9" s="1"/>
  <c r="J850" i="9"/>
  <c r="K850" i="9" s="1"/>
  <c r="L850" i="9" s="1"/>
  <c r="M850" i="9" s="1"/>
  <c r="J851" i="9"/>
  <c r="K851" i="9" s="1"/>
  <c r="L851" i="9" s="1"/>
  <c r="M851" i="9" s="1"/>
  <c r="J852" i="9"/>
  <c r="K852" i="9" s="1"/>
  <c r="L852" i="9" s="1"/>
  <c r="M852" i="9" s="1"/>
  <c r="J853" i="9"/>
  <c r="K853" i="9" s="1"/>
  <c r="L853" i="9" s="1"/>
  <c r="M853" i="9" s="1"/>
  <c r="J854" i="9"/>
  <c r="K854" i="9" s="1"/>
  <c r="L854" i="9" s="1"/>
  <c r="M854" i="9" s="1"/>
  <c r="J855" i="9"/>
  <c r="K855" i="9" s="1"/>
  <c r="L855" i="9" s="1"/>
  <c r="M855" i="9" s="1"/>
  <c r="J856" i="9"/>
  <c r="K856" i="9" s="1"/>
  <c r="L856" i="9" s="1"/>
  <c r="M856" i="9" s="1"/>
  <c r="J857" i="9"/>
  <c r="K857" i="9" s="1"/>
  <c r="L857" i="9" s="1"/>
  <c r="M857" i="9" s="1"/>
  <c r="J858" i="9"/>
  <c r="K858" i="9" s="1"/>
  <c r="L858" i="9" s="1"/>
  <c r="M858" i="9" s="1"/>
  <c r="J859" i="9"/>
  <c r="K859" i="9" s="1"/>
  <c r="L859" i="9" s="1"/>
  <c r="M859" i="9" s="1"/>
  <c r="J860" i="9"/>
  <c r="K860" i="9" s="1"/>
  <c r="L860" i="9" s="1"/>
  <c r="M860" i="9" s="1"/>
  <c r="J861" i="9"/>
  <c r="K861" i="9" s="1"/>
  <c r="L861" i="9" s="1"/>
  <c r="M861" i="9" s="1"/>
  <c r="J862" i="9"/>
  <c r="K862" i="9" s="1"/>
  <c r="L862" i="9" s="1"/>
  <c r="J863" i="9"/>
  <c r="K863" i="9" s="1"/>
  <c r="L863" i="9" s="1"/>
  <c r="M863" i="9" s="1"/>
  <c r="J864" i="9"/>
  <c r="K864" i="9" s="1"/>
  <c r="L864" i="9" s="1"/>
  <c r="M864" i="9" s="1"/>
  <c r="J865" i="9"/>
  <c r="K865" i="9" s="1"/>
  <c r="L865" i="9" s="1"/>
  <c r="M865" i="9" s="1"/>
  <c r="J866" i="9"/>
  <c r="K866" i="9" s="1"/>
  <c r="L866" i="9" s="1"/>
  <c r="M866" i="9" s="1"/>
  <c r="J867" i="9"/>
  <c r="K867" i="9" s="1"/>
  <c r="L867" i="9" s="1"/>
  <c r="M867" i="9" s="1"/>
  <c r="J868" i="9"/>
  <c r="K868" i="9" s="1"/>
  <c r="L868" i="9" s="1"/>
  <c r="M868" i="9" s="1"/>
  <c r="J869" i="9"/>
  <c r="K869" i="9" s="1"/>
  <c r="L869" i="9" s="1"/>
  <c r="M869" i="9" s="1"/>
  <c r="J870" i="9"/>
  <c r="K870" i="9" s="1"/>
  <c r="L870" i="9" s="1"/>
  <c r="M870" i="9" s="1"/>
  <c r="J871" i="9"/>
  <c r="K871" i="9" s="1"/>
  <c r="L871" i="9" s="1"/>
  <c r="M871" i="9" s="1"/>
  <c r="J872" i="9"/>
  <c r="K872" i="9" s="1"/>
  <c r="L872" i="9" s="1"/>
  <c r="M872" i="9" s="1"/>
  <c r="J873" i="9"/>
  <c r="K873" i="9" s="1"/>
  <c r="L873" i="9" s="1"/>
  <c r="M873" i="9" s="1"/>
  <c r="J874" i="9"/>
  <c r="K874" i="9" s="1"/>
  <c r="L874" i="9" s="1"/>
  <c r="M874" i="9" s="1"/>
  <c r="J875" i="9"/>
  <c r="K875" i="9" s="1"/>
  <c r="L875" i="9" s="1"/>
  <c r="M875" i="9" s="1"/>
  <c r="J876" i="9"/>
  <c r="K876" i="9" s="1"/>
  <c r="L876" i="9" s="1"/>
  <c r="M876" i="9" s="1"/>
  <c r="J877" i="9"/>
  <c r="K877" i="9" s="1"/>
  <c r="L877" i="9" s="1"/>
  <c r="M877" i="9" s="1"/>
  <c r="J878" i="9"/>
  <c r="K878" i="9" s="1"/>
  <c r="L878" i="9" s="1"/>
  <c r="M878" i="9" s="1"/>
  <c r="J879" i="9"/>
  <c r="K879" i="9" s="1"/>
  <c r="L879" i="9" s="1"/>
  <c r="M879" i="9" s="1"/>
  <c r="J880" i="9"/>
  <c r="K880" i="9" s="1"/>
  <c r="L880" i="9" s="1"/>
  <c r="M880" i="9" s="1"/>
  <c r="J881" i="9"/>
  <c r="K881" i="9" s="1"/>
  <c r="L881" i="9" s="1"/>
  <c r="J882" i="9"/>
  <c r="K882" i="9" s="1"/>
  <c r="L882" i="9" s="1"/>
  <c r="M882" i="9" s="1"/>
  <c r="J883" i="9"/>
  <c r="K883" i="9" s="1"/>
  <c r="L883" i="9" s="1"/>
  <c r="M883" i="9" s="1"/>
  <c r="J884" i="9"/>
  <c r="K884" i="9" s="1"/>
  <c r="L884" i="9" s="1"/>
  <c r="M884" i="9" s="1"/>
  <c r="J885" i="9"/>
  <c r="K885" i="9" s="1"/>
  <c r="L885" i="9" s="1"/>
  <c r="M885" i="9" s="1"/>
  <c r="J886" i="9"/>
  <c r="K886" i="9" s="1"/>
  <c r="L886" i="9" s="1"/>
  <c r="M886" i="9" s="1"/>
  <c r="J887" i="9"/>
  <c r="K887" i="9" s="1"/>
  <c r="L887" i="9" s="1"/>
  <c r="M887" i="9" s="1"/>
  <c r="J888" i="9"/>
  <c r="K888" i="9" s="1"/>
  <c r="L888" i="9" s="1"/>
  <c r="M888" i="9" s="1"/>
  <c r="J889" i="9"/>
  <c r="K889" i="9" s="1"/>
  <c r="L889" i="9" s="1"/>
  <c r="M889" i="9" s="1"/>
  <c r="J890" i="9"/>
  <c r="K890" i="9" s="1"/>
  <c r="L890" i="9" s="1"/>
  <c r="M890" i="9" s="1"/>
  <c r="J891" i="9"/>
  <c r="K891" i="9" s="1"/>
  <c r="L891" i="9" s="1"/>
  <c r="M891" i="9" s="1"/>
  <c r="J892" i="9"/>
  <c r="K892" i="9" s="1"/>
  <c r="L892" i="9" s="1"/>
  <c r="J893" i="9"/>
  <c r="K893" i="9" s="1"/>
  <c r="J894" i="9"/>
  <c r="J895" i="9"/>
  <c r="K895" i="9" s="1"/>
  <c r="L895" i="9" s="1"/>
  <c r="M895" i="9" s="1"/>
  <c r="J896" i="9"/>
  <c r="K896" i="9" s="1"/>
  <c r="L896" i="9" s="1"/>
  <c r="M896" i="9" s="1"/>
  <c r="J897" i="9"/>
  <c r="J898" i="9"/>
  <c r="K898" i="9" s="1"/>
  <c r="L898" i="9" s="1"/>
  <c r="M898" i="9" s="1"/>
  <c r="J899" i="9"/>
  <c r="K899" i="9" s="1"/>
  <c r="L899" i="9" s="1"/>
  <c r="M899" i="9" s="1"/>
  <c r="J900" i="9"/>
  <c r="K900" i="9" s="1"/>
  <c r="L900" i="9" s="1"/>
  <c r="M900" i="9" s="1"/>
  <c r="J901" i="9"/>
  <c r="K901" i="9" s="1"/>
  <c r="L901" i="9" s="1"/>
  <c r="M901" i="9" s="1"/>
  <c r="J902" i="9"/>
  <c r="K902" i="9" s="1"/>
  <c r="L902" i="9" s="1"/>
  <c r="M902" i="9" s="1"/>
  <c r="J903" i="9"/>
  <c r="K903" i="9" s="1"/>
  <c r="L903" i="9" s="1"/>
  <c r="M903" i="9" s="1"/>
  <c r="J904" i="9"/>
  <c r="K904" i="9" s="1"/>
  <c r="L904" i="9" s="1"/>
  <c r="J905" i="9"/>
  <c r="J906" i="9"/>
  <c r="J907" i="9"/>
  <c r="K907" i="9" s="1"/>
  <c r="L907" i="9" s="1"/>
  <c r="M907" i="9" s="1"/>
  <c r="J908" i="9"/>
  <c r="K908" i="9" s="1"/>
  <c r="L908" i="9" s="1"/>
  <c r="M908" i="9" s="1"/>
  <c r="J909" i="9"/>
  <c r="J910" i="9"/>
  <c r="J911" i="9"/>
  <c r="K911" i="9" s="1"/>
  <c r="L911" i="9" s="1"/>
  <c r="M911" i="9" s="1"/>
  <c r="J912" i="9"/>
  <c r="K912" i="9" s="1"/>
  <c r="L912" i="9" s="1"/>
  <c r="M912" i="9" s="1"/>
  <c r="J913" i="9"/>
  <c r="K913" i="9" s="1"/>
  <c r="L913" i="9" s="1"/>
  <c r="M913" i="9" s="1"/>
  <c r="J914" i="9"/>
  <c r="K914" i="9" s="1"/>
  <c r="L914" i="9" s="1"/>
  <c r="M914" i="9" s="1"/>
  <c r="J915" i="9"/>
  <c r="K915" i="9" s="1"/>
  <c r="L915" i="9" s="1"/>
  <c r="M915" i="9" s="1"/>
  <c r="J916" i="9"/>
  <c r="K916" i="9" s="1"/>
  <c r="L916" i="9" s="1"/>
  <c r="J917" i="9"/>
  <c r="K917" i="9" s="1"/>
  <c r="L917" i="9" s="1"/>
  <c r="M917" i="9" s="1"/>
  <c r="J918" i="9"/>
  <c r="K918" i="9" s="1"/>
  <c r="L918" i="9" s="1"/>
  <c r="M918" i="9" s="1"/>
  <c r="J919" i="9"/>
  <c r="K919" i="9" s="1"/>
  <c r="J920" i="9"/>
  <c r="K920" i="9" s="1"/>
  <c r="L920" i="9" s="1"/>
  <c r="M920" i="9" s="1"/>
  <c r="J921" i="9"/>
  <c r="K921" i="9" s="1"/>
  <c r="L921" i="9" s="1"/>
  <c r="M921" i="9" s="1"/>
  <c r="J922" i="9"/>
  <c r="K922" i="9" s="1"/>
  <c r="L922" i="9" s="1"/>
  <c r="M922" i="9" s="1"/>
  <c r="J923" i="9"/>
  <c r="K923" i="9" s="1"/>
  <c r="L923" i="9" s="1"/>
  <c r="M923" i="9" s="1"/>
  <c r="J924" i="9"/>
  <c r="K924" i="9" s="1"/>
  <c r="L924" i="9" s="1"/>
  <c r="M924" i="9" s="1"/>
  <c r="J925" i="9"/>
  <c r="K925" i="9" s="1"/>
  <c r="L925" i="9" s="1"/>
  <c r="M925" i="9" s="1"/>
  <c r="J926" i="9"/>
  <c r="K926" i="9" s="1"/>
  <c r="L926" i="9" s="1"/>
  <c r="M926" i="9" s="1"/>
  <c r="J927" i="9"/>
  <c r="K927" i="9" s="1"/>
  <c r="L927" i="9" s="1"/>
  <c r="M927" i="9" s="1"/>
  <c r="J928" i="9"/>
  <c r="K928" i="9" s="1"/>
  <c r="L928" i="9" s="1"/>
  <c r="M928" i="9" s="1"/>
  <c r="J929" i="9"/>
  <c r="J930" i="9"/>
  <c r="K930" i="9" s="1"/>
  <c r="L930" i="9" s="1"/>
  <c r="M930" i="9" s="1"/>
  <c r="J931" i="9"/>
  <c r="K931" i="9" s="1"/>
  <c r="L931" i="9" s="1"/>
  <c r="M931" i="9" s="1"/>
  <c r="J932" i="9"/>
  <c r="K932" i="9" s="1"/>
  <c r="L932" i="9" s="1"/>
  <c r="M932" i="9" s="1"/>
  <c r="J933" i="9"/>
  <c r="J934" i="9"/>
  <c r="K934" i="9" s="1"/>
  <c r="L934" i="9" s="1"/>
  <c r="M934" i="9" s="1"/>
  <c r="J935" i="9"/>
  <c r="K935" i="9" s="1"/>
  <c r="L935" i="9" s="1"/>
  <c r="M935" i="9" s="1"/>
  <c r="J936" i="9"/>
  <c r="K936" i="9" s="1"/>
  <c r="L936" i="9" s="1"/>
  <c r="M936" i="9" s="1"/>
  <c r="J937" i="9"/>
  <c r="K937" i="9" s="1"/>
  <c r="L937" i="9" s="1"/>
  <c r="M937" i="9" s="1"/>
  <c r="J938" i="9"/>
  <c r="K938" i="9" s="1"/>
  <c r="L938" i="9" s="1"/>
  <c r="M938" i="9" s="1"/>
  <c r="J939" i="9"/>
  <c r="K939" i="9" s="1"/>
  <c r="L939" i="9" s="1"/>
  <c r="M939" i="9" s="1"/>
  <c r="J940" i="9"/>
  <c r="K940" i="9" s="1"/>
  <c r="L940" i="9" s="1"/>
  <c r="J941" i="9"/>
  <c r="J942" i="9"/>
  <c r="J943" i="9"/>
  <c r="K943" i="9" s="1"/>
  <c r="L943" i="9" s="1"/>
  <c r="M943" i="9" s="1"/>
  <c r="J944" i="9"/>
  <c r="K944" i="9" s="1"/>
  <c r="L944" i="9" s="1"/>
  <c r="M944" i="9" s="1"/>
  <c r="J945" i="9"/>
  <c r="J946" i="9"/>
  <c r="J947" i="9"/>
  <c r="K947" i="9" s="1"/>
  <c r="L947" i="9" s="1"/>
  <c r="M947" i="9" s="1"/>
  <c r="J948" i="9"/>
  <c r="K948" i="9" s="1"/>
  <c r="L948" i="9" s="1"/>
  <c r="M948" i="9" s="1"/>
  <c r="J949" i="9"/>
  <c r="K949" i="9" s="1"/>
  <c r="L949" i="9" s="1"/>
  <c r="M949" i="9" s="1"/>
  <c r="J950" i="9"/>
  <c r="K950" i="9" s="1"/>
  <c r="L950" i="9" s="1"/>
  <c r="M950" i="9" s="1"/>
  <c r="J951" i="9"/>
  <c r="K951" i="9" s="1"/>
  <c r="L951" i="9" s="1"/>
  <c r="M951" i="9" s="1"/>
  <c r="J952" i="9"/>
  <c r="K952" i="9" s="1"/>
  <c r="L952" i="9" s="1"/>
  <c r="J953" i="9"/>
  <c r="J954" i="9"/>
  <c r="J955" i="9"/>
  <c r="K955" i="9" s="1"/>
  <c r="L955" i="9" s="1"/>
  <c r="M955" i="9" s="1"/>
  <c r="J956" i="9"/>
  <c r="K956" i="9" s="1"/>
  <c r="L956" i="9" s="1"/>
  <c r="M956" i="9" s="1"/>
  <c r="J957" i="9"/>
  <c r="K957" i="9" s="1"/>
  <c r="L957" i="9" s="1"/>
  <c r="M957" i="9" s="1"/>
  <c r="J958" i="9"/>
  <c r="J959" i="9"/>
  <c r="K959" i="9" s="1"/>
  <c r="L959" i="9" s="1"/>
  <c r="M959" i="9" s="1"/>
  <c r="J960" i="9"/>
  <c r="K960" i="9" s="1"/>
  <c r="L960" i="9" s="1"/>
  <c r="M960" i="9" s="1"/>
  <c r="J961" i="9"/>
  <c r="K961" i="9" s="1"/>
  <c r="L961" i="9" s="1"/>
  <c r="M961" i="9" s="1"/>
  <c r="J962" i="9"/>
  <c r="K962" i="9" s="1"/>
  <c r="L962" i="9" s="1"/>
  <c r="M962" i="9" s="1"/>
  <c r="J963" i="9"/>
  <c r="K963" i="9" s="1"/>
  <c r="L963" i="9" s="1"/>
  <c r="M963" i="9" s="1"/>
  <c r="J964" i="9"/>
  <c r="K964" i="9" s="1"/>
  <c r="L964" i="9" s="1"/>
  <c r="J965" i="9"/>
  <c r="J966" i="9"/>
  <c r="K966" i="9" s="1"/>
  <c r="L966" i="9" s="1"/>
  <c r="M966" i="9" s="1"/>
  <c r="J967" i="9"/>
  <c r="K967" i="9" s="1"/>
  <c r="L967" i="9" s="1"/>
  <c r="M967" i="9" s="1"/>
  <c r="J968" i="9"/>
  <c r="K968" i="9" s="1"/>
  <c r="L968" i="9" s="1"/>
  <c r="M968" i="9" s="1"/>
  <c r="J969" i="9"/>
  <c r="K969" i="9" s="1"/>
  <c r="L969" i="9" s="1"/>
  <c r="M969" i="9" s="1"/>
  <c r="J970" i="9"/>
  <c r="K970" i="9" s="1"/>
  <c r="L970" i="9" s="1"/>
  <c r="M970" i="9" s="1"/>
  <c r="J971" i="9"/>
  <c r="K971" i="9" s="1"/>
  <c r="L971" i="9" s="1"/>
  <c r="M971" i="9" s="1"/>
  <c r="J972" i="9"/>
  <c r="K972" i="9" s="1"/>
  <c r="L972" i="9" s="1"/>
  <c r="M972" i="9" s="1"/>
  <c r="J973" i="9"/>
  <c r="K973" i="9" s="1"/>
  <c r="L973" i="9" s="1"/>
  <c r="M973" i="9" s="1"/>
  <c r="J974" i="9"/>
  <c r="K974" i="9" s="1"/>
  <c r="L974" i="9" s="1"/>
  <c r="M974" i="9" s="1"/>
  <c r="J975" i="9"/>
  <c r="K975" i="9" s="1"/>
  <c r="L975" i="9" s="1"/>
  <c r="M975" i="9" s="1"/>
  <c r="J976" i="9"/>
  <c r="K976" i="9" s="1"/>
  <c r="L976" i="9" s="1"/>
  <c r="J977" i="9"/>
  <c r="J978" i="9"/>
  <c r="J979" i="9"/>
  <c r="K979" i="9" s="1"/>
  <c r="L979" i="9" s="1"/>
  <c r="M979" i="9" s="1"/>
  <c r="J980" i="9"/>
  <c r="J981" i="9"/>
  <c r="K981" i="9" s="1"/>
  <c r="L981" i="9" s="1"/>
  <c r="M981" i="9" s="1"/>
  <c r="J982" i="9"/>
  <c r="K982" i="9" s="1"/>
  <c r="L982" i="9" s="1"/>
  <c r="M982" i="9" s="1"/>
  <c r="J983" i="9"/>
  <c r="K983" i="9" s="1"/>
  <c r="L983" i="9" s="1"/>
  <c r="M983" i="9" s="1"/>
  <c r="K4" i="9"/>
  <c r="L4" i="9" s="1"/>
  <c r="M4" i="9" s="1"/>
  <c r="K5" i="9"/>
  <c r="L5" i="9" s="1"/>
  <c r="M5" i="9" s="1"/>
  <c r="K16" i="9"/>
  <c r="L16" i="9" s="1"/>
  <c r="M16" i="9" s="1"/>
  <c r="K28" i="9"/>
  <c r="L28" i="9" s="1"/>
  <c r="M28" i="9" s="1"/>
  <c r="K40" i="9"/>
  <c r="L40" i="9" s="1"/>
  <c r="M40" i="9" s="1"/>
  <c r="K41" i="9"/>
  <c r="L41" i="9" s="1"/>
  <c r="M41" i="9" s="1"/>
  <c r="K52" i="9"/>
  <c r="L52" i="9" s="1"/>
  <c r="M52" i="9" s="1"/>
  <c r="K53" i="9"/>
  <c r="L53" i="9" s="1"/>
  <c r="M53" i="9" s="1"/>
  <c r="O53" i="9" s="1"/>
  <c r="K58" i="9"/>
  <c r="L58" i="9" s="1"/>
  <c r="M58" i="9" s="1"/>
  <c r="K64" i="9"/>
  <c r="L64" i="9" s="1"/>
  <c r="M64" i="9" s="1"/>
  <c r="K76" i="9"/>
  <c r="L76" i="9" s="1"/>
  <c r="M76" i="9" s="1"/>
  <c r="K82" i="9"/>
  <c r="L82" i="9" s="1"/>
  <c r="M82" i="9" s="1"/>
  <c r="K83" i="9"/>
  <c r="L83" i="9" s="1"/>
  <c r="M83" i="9" s="1"/>
  <c r="K88" i="9"/>
  <c r="L88" i="9" s="1"/>
  <c r="M88" i="9" s="1"/>
  <c r="K100" i="9"/>
  <c r="L100" i="9" s="1"/>
  <c r="M100" i="9" s="1"/>
  <c r="K101" i="9"/>
  <c r="L101" i="9" s="1"/>
  <c r="M101" i="9" s="1"/>
  <c r="K112" i="9"/>
  <c r="L112" i="9" s="1"/>
  <c r="M112" i="9" s="1"/>
  <c r="K124" i="9"/>
  <c r="L124" i="9" s="1"/>
  <c r="M124" i="9" s="1"/>
  <c r="K136" i="9"/>
  <c r="L136" i="9" s="1"/>
  <c r="M136" i="9" s="1"/>
  <c r="K137" i="9"/>
  <c r="L137" i="9" s="1"/>
  <c r="M137" i="9" s="1"/>
  <c r="O137" i="9" s="1"/>
  <c r="K142" i="9"/>
  <c r="L142" i="9" s="1"/>
  <c r="M142" i="9" s="1"/>
  <c r="K148" i="9"/>
  <c r="L148" i="9" s="1"/>
  <c r="K160" i="9"/>
  <c r="L160" i="9" s="1"/>
  <c r="M160" i="9" s="1"/>
  <c r="O160" i="9" s="1"/>
  <c r="K161" i="9"/>
  <c r="L161" i="9" s="1"/>
  <c r="M161" i="9" s="1"/>
  <c r="K172" i="9"/>
  <c r="L172" i="9" s="1"/>
  <c r="M172" i="9" s="1"/>
  <c r="K179" i="9"/>
  <c r="L179" i="9" s="1"/>
  <c r="M179" i="9" s="1"/>
  <c r="K184" i="9"/>
  <c r="L184" i="9" s="1"/>
  <c r="M184" i="9" s="1"/>
  <c r="K185" i="9"/>
  <c r="L185" i="9" s="1"/>
  <c r="M185" i="9" s="1"/>
  <c r="K196" i="9"/>
  <c r="L196" i="9" s="1"/>
  <c r="K208" i="9"/>
  <c r="L208" i="9" s="1"/>
  <c r="K220" i="9"/>
  <c r="L220" i="9" s="1"/>
  <c r="M220" i="9" s="1"/>
  <c r="K232" i="9"/>
  <c r="L232" i="9" s="1"/>
  <c r="M232" i="9" s="1"/>
  <c r="K244" i="9"/>
  <c r="L244" i="9" s="1"/>
  <c r="M244" i="9" s="1"/>
  <c r="K249" i="9"/>
  <c r="L249" i="9" s="1"/>
  <c r="M249" i="9" s="1"/>
  <c r="K285" i="9"/>
  <c r="L285" i="9" s="1"/>
  <c r="M285" i="9" s="1"/>
  <c r="K297" i="9"/>
  <c r="L297" i="9" s="1"/>
  <c r="M297" i="9" s="1"/>
  <c r="K333" i="9"/>
  <c r="L333" i="9" s="1"/>
  <c r="M333" i="9" s="1"/>
  <c r="K334" i="9"/>
  <c r="L334" i="9" s="1"/>
  <c r="M334" i="9" s="1"/>
  <c r="K335" i="9"/>
  <c r="L335" i="9" s="1"/>
  <c r="M335" i="9" s="1"/>
  <c r="K369" i="9"/>
  <c r="L369" i="9" s="1"/>
  <c r="K393" i="9"/>
  <c r="L393" i="9" s="1"/>
  <c r="M393" i="9" s="1"/>
  <c r="K429" i="9"/>
  <c r="L429" i="9" s="1"/>
  <c r="M429" i="9" s="1"/>
  <c r="K441" i="9"/>
  <c r="L441" i="9" s="1"/>
  <c r="M441" i="9" s="1"/>
  <c r="K442" i="9"/>
  <c r="L442" i="9" s="1"/>
  <c r="M442" i="9" s="1"/>
  <c r="K465" i="9"/>
  <c r="L465" i="9" s="1"/>
  <c r="M465" i="9" s="1"/>
  <c r="K466" i="9"/>
  <c r="L466" i="9" s="1"/>
  <c r="M466" i="9" s="1"/>
  <c r="K477" i="9"/>
  <c r="L477" i="9" s="1"/>
  <c r="M477" i="9" s="1"/>
  <c r="K501" i="9"/>
  <c r="L501" i="9" s="1"/>
  <c r="M501" i="9" s="1"/>
  <c r="K525" i="9"/>
  <c r="L525" i="9" s="1"/>
  <c r="M525" i="9" s="1"/>
  <c r="K537" i="9"/>
  <c r="L537" i="9" s="1"/>
  <c r="M537" i="9" s="1"/>
  <c r="K549" i="9"/>
  <c r="L549" i="9" s="1"/>
  <c r="K561" i="9"/>
  <c r="L561" i="9" s="1"/>
  <c r="M561" i="9" s="1"/>
  <c r="K573" i="9"/>
  <c r="L573" i="9" s="1"/>
  <c r="K585" i="9"/>
  <c r="L585" i="9" s="1"/>
  <c r="M585" i="9" s="1"/>
  <c r="K609" i="9"/>
  <c r="L609" i="9" s="1"/>
  <c r="M609" i="9" s="1"/>
  <c r="K618" i="9"/>
  <c r="L618" i="9" s="1"/>
  <c r="M618" i="9" s="1"/>
  <c r="K628" i="9"/>
  <c r="L628" i="9" s="1"/>
  <c r="M628" i="9" s="1"/>
  <c r="K629" i="9"/>
  <c r="L629" i="9" s="1"/>
  <c r="M629" i="9" s="1"/>
  <c r="K630" i="9"/>
  <c r="L630" i="9" s="1"/>
  <c r="M630" i="9" s="1"/>
  <c r="K640" i="9"/>
  <c r="L640" i="9" s="1"/>
  <c r="M640" i="9" s="1"/>
  <c r="K642" i="9"/>
  <c r="L642" i="9" s="1"/>
  <c r="M642" i="9" s="1"/>
  <c r="K657" i="9"/>
  <c r="L657" i="9" s="1"/>
  <c r="M657" i="9" s="1"/>
  <c r="K665" i="9"/>
  <c r="L665" i="9" s="1"/>
  <c r="M665" i="9" s="1"/>
  <c r="K666" i="9"/>
  <c r="L666" i="9" s="1"/>
  <c r="M666" i="9" s="1"/>
  <c r="K669" i="9"/>
  <c r="K676" i="9"/>
  <c r="L676" i="9" s="1"/>
  <c r="M676" i="9" s="1"/>
  <c r="K677" i="9"/>
  <c r="L677" i="9" s="1"/>
  <c r="M677" i="9" s="1"/>
  <c r="K678" i="9"/>
  <c r="L678" i="9" s="1"/>
  <c r="M678" i="9" s="1"/>
  <c r="K689" i="9"/>
  <c r="L689" i="9" s="1"/>
  <c r="M689" i="9" s="1"/>
  <c r="K690" i="9"/>
  <c r="L690" i="9" s="1"/>
  <c r="M690" i="9" s="1"/>
  <c r="K693" i="9"/>
  <c r="L693" i="9" s="1"/>
  <c r="M693" i="9" s="1"/>
  <c r="K700" i="9"/>
  <c r="L700" i="9" s="1"/>
  <c r="M700" i="9" s="1"/>
  <c r="K712" i="9"/>
  <c r="L712" i="9" s="1"/>
  <c r="M712" i="9" s="1"/>
  <c r="K713" i="9"/>
  <c r="L713" i="9" s="1"/>
  <c r="M713" i="9" s="1"/>
  <c r="K724" i="9"/>
  <c r="L724" i="9" s="1"/>
  <c r="M724" i="9" s="1"/>
  <c r="K736" i="9"/>
  <c r="L736" i="9" s="1"/>
  <c r="M736" i="9" s="1"/>
  <c r="K737" i="9"/>
  <c r="L737" i="9" s="1"/>
  <c r="M737" i="9" s="1"/>
  <c r="K738" i="9"/>
  <c r="L738" i="9" s="1"/>
  <c r="M738" i="9" s="1"/>
  <c r="K749" i="9"/>
  <c r="L749" i="9" s="1"/>
  <c r="M749" i="9" s="1"/>
  <c r="K750" i="9"/>
  <c r="L750" i="9" s="1"/>
  <c r="M750" i="9" s="1"/>
  <c r="K760" i="9"/>
  <c r="L760" i="9" s="1"/>
  <c r="M760" i="9" s="1"/>
  <c r="K894" i="9"/>
  <c r="L894" i="9" s="1"/>
  <c r="M894" i="9" s="1"/>
  <c r="K897" i="9"/>
  <c r="L897" i="9" s="1"/>
  <c r="M897" i="9" s="1"/>
  <c r="K905" i="9"/>
  <c r="L905" i="9" s="1"/>
  <c r="M905" i="9" s="1"/>
  <c r="K906" i="9"/>
  <c r="L906" i="9" s="1"/>
  <c r="M906" i="9" s="1"/>
  <c r="K909" i="9"/>
  <c r="L909" i="9" s="1"/>
  <c r="M909" i="9" s="1"/>
  <c r="K910" i="9"/>
  <c r="L910" i="9" s="1"/>
  <c r="M910" i="9" s="1"/>
  <c r="K929" i="9"/>
  <c r="L929" i="9" s="1"/>
  <c r="K933" i="9"/>
  <c r="K941" i="9"/>
  <c r="L941" i="9" s="1"/>
  <c r="M941" i="9" s="1"/>
  <c r="K942" i="9"/>
  <c r="K945" i="9"/>
  <c r="L945" i="9" s="1"/>
  <c r="K946" i="9"/>
  <c r="K953" i="9"/>
  <c r="L953" i="9" s="1"/>
  <c r="M953" i="9" s="1"/>
  <c r="K954" i="9"/>
  <c r="L954" i="9" s="1"/>
  <c r="M954" i="9" s="1"/>
  <c r="K958" i="9"/>
  <c r="L958" i="9" s="1"/>
  <c r="M958" i="9" s="1"/>
  <c r="K965" i="9"/>
  <c r="L965" i="9" s="1"/>
  <c r="M965" i="9" s="1"/>
  <c r="K977" i="9"/>
  <c r="L977" i="9" s="1"/>
  <c r="M977" i="9" s="1"/>
  <c r="K978" i="9"/>
  <c r="L978" i="9" s="1"/>
  <c r="M978" i="9" s="1"/>
  <c r="K980" i="9"/>
  <c r="L980" i="9" s="1"/>
  <c r="M980" i="9" s="1"/>
  <c r="L130" i="9"/>
  <c r="M130" i="9" s="1"/>
  <c r="L144" i="9"/>
  <c r="M144" i="9" s="1"/>
  <c r="L261" i="9"/>
  <c r="M261" i="9" s="1"/>
  <c r="L273" i="9"/>
  <c r="M273" i="9" s="1"/>
  <c r="L321" i="9"/>
  <c r="M321" i="9" s="1"/>
  <c r="L381" i="9"/>
  <c r="M381" i="9" s="1"/>
  <c r="L424" i="9"/>
  <c r="M424" i="9" s="1"/>
  <c r="L568" i="9"/>
  <c r="M568" i="9" s="1"/>
  <c r="L597" i="9"/>
  <c r="M597" i="9" s="1"/>
  <c r="L598" i="9"/>
  <c r="M598" i="9" s="1"/>
  <c r="L610" i="9"/>
  <c r="M610" i="9" s="1"/>
  <c r="L619" i="9"/>
  <c r="M619" i="9" s="1"/>
  <c r="L669" i="9"/>
  <c r="M669" i="9" s="1"/>
  <c r="L681" i="9"/>
  <c r="M681" i="9" s="1"/>
  <c r="L849" i="9"/>
  <c r="M849" i="9" s="1"/>
  <c r="L893" i="9"/>
  <c r="M893" i="9" s="1"/>
  <c r="L919" i="9"/>
  <c r="M919" i="9" s="1"/>
  <c r="L933" i="9"/>
  <c r="M933" i="9" s="1"/>
  <c r="L942" i="9"/>
  <c r="M942" i="9" s="1"/>
  <c r="L946" i="9"/>
  <c r="M946" i="9" s="1"/>
  <c r="M29" i="9"/>
  <c r="M65" i="9"/>
  <c r="M148" i="9"/>
  <c r="M196" i="9"/>
  <c r="M208" i="9"/>
  <c r="M256" i="9"/>
  <c r="M268" i="9"/>
  <c r="M309" i="9"/>
  <c r="M316" i="9"/>
  <c r="M340" i="9"/>
  <c r="M345" i="9"/>
  <c r="M357" i="9"/>
  <c r="M369" i="9"/>
  <c r="M388" i="9"/>
  <c r="M400" i="9"/>
  <c r="M405" i="9"/>
  <c r="M462" i="9"/>
  <c r="M549" i="9"/>
  <c r="M559" i="9"/>
  <c r="M573" i="9"/>
  <c r="M652" i="9"/>
  <c r="M653" i="9"/>
  <c r="M664" i="9"/>
  <c r="M688" i="9"/>
  <c r="M714" i="9"/>
  <c r="M765" i="9"/>
  <c r="M772" i="9"/>
  <c r="M789" i="9"/>
  <c r="M801" i="9"/>
  <c r="M826" i="9"/>
  <c r="M862" i="9"/>
  <c r="M881" i="9"/>
  <c r="M892" i="9"/>
  <c r="M904" i="9"/>
  <c r="M916" i="9"/>
  <c r="M929" i="9"/>
  <c r="M940" i="9"/>
  <c r="M945" i="9"/>
  <c r="M952" i="9"/>
  <c r="M964" i="9"/>
  <c r="M976" i="9"/>
  <c r="N2" i="9"/>
  <c r="N3" i="9"/>
  <c r="N4" i="9"/>
  <c r="N7" i="9"/>
  <c r="N14" i="9"/>
  <c r="N15" i="9"/>
  <c r="N16" i="9"/>
  <c r="N19" i="9"/>
  <c r="N26" i="9"/>
  <c r="N27" i="9"/>
  <c r="N28" i="9"/>
  <c r="N31" i="9"/>
  <c r="N38" i="9"/>
  <c r="N39" i="9"/>
  <c r="N40" i="9"/>
  <c r="N43" i="9"/>
  <c r="N44" i="9"/>
  <c r="N50" i="9"/>
  <c r="N51" i="9"/>
  <c r="N52" i="9"/>
  <c r="O52" i="9" s="1"/>
  <c r="N55" i="9"/>
  <c r="N62" i="9"/>
  <c r="N63" i="9"/>
  <c r="N64" i="9"/>
  <c r="N67" i="9"/>
  <c r="N68" i="9"/>
  <c r="N74" i="9"/>
  <c r="N75" i="9"/>
  <c r="N76" i="9"/>
  <c r="N79" i="9"/>
  <c r="N86" i="9"/>
  <c r="N87" i="9"/>
  <c r="N88" i="9"/>
  <c r="N91" i="9"/>
  <c r="N92" i="9"/>
  <c r="N98" i="9"/>
  <c r="N99" i="9"/>
  <c r="N100" i="9"/>
  <c r="N103" i="9"/>
  <c r="N110" i="9"/>
  <c r="N111" i="9"/>
  <c r="N112" i="9"/>
  <c r="N115" i="9"/>
  <c r="N122" i="9"/>
  <c r="N123" i="9"/>
  <c r="N124" i="9"/>
  <c r="N126" i="9"/>
  <c r="N127" i="9"/>
  <c r="N128" i="9"/>
  <c r="N134" i="9"/>
  <c r="N135" i="9"/>
  <c r="N136" i="9"/>
  <c r="N139" i="9"/>
  <c r="N146" i="9"/>
  <c r="N147" i="9"/>
  <c r="N148" i="9"/>
  <c r="N151" i="9"/>
  <c r="O151" i="9" s="1"/>
  <c r="N152" i="9"/>
  <c r="N158" i="9"/>
  <c r="N159" i="9"/>
  <c r="N160" i="9"/>
  <c r="N163" i="9"/>
  <c r="N170" i="9"/>
  <c r="N171" i="9"/>
  <c r="N172" i="9"/>
  <c r="N175" i="9"/>
  <c r="N176" i="9"/>
  <c r="N182" i="9"/>
  <c r="N183" i="9"/>
  <c r="N184" i="9"/>
  <c r="N187" i="9"/>
  <c r="N194" i="9"/>
  <c r="N195" i="9"/>
  <c r="N196" i="9"/>
  <c r="N199" i="9"/>
  <c r="N200" i="9"/>
  <c r="N201" i="9"/>
  <c r="N206" i="9"/>
  <c r="N207" i="9"/>
  <c r="N208" i="9"/>
  <c r="N211" i="9"/>
  <c r="N218" i="9"/>
  <c r="N219" i="9"/>
  <c r="N220" i="9"/>
  <c r="O220" i="9" s="1"/>
  <c r="N223" i="9"/>
  <c r="N224" i="9"/>
  <c r="N230" i="9"/>
  <c r="N231" i="9"/>
  <c r="N232" i="9"/>
  <c r="N235" i="9"/>
  <c r="N236" i="9"/>
  <c r="N242" i="9"/>
  <c r="N243" i="9"/>
  <c r="N244" i="9"/>
  <c r="N247" i="9"/>
  <c r="N254" i="9"/>
  <c r="N255" i="9"/>
  <c r="N256" i="9"/>
  <c r="N259" i="9"/>
  <c r="N260" i="9"/>
  <c r="N266" i="9"/>
  <c r="N267" i="9"/>
  <c r="N268" i="9"/>
  <c r="N269" i="9"/>
  <c r="N270" i="9"/>
  <c r="N271" i="9"/>
  <c r="N278" i="9"/>
  <c r="N279" i="9"/>
  <c r="N280" i="9"/>
  <c r="O280" i="9" s="1"/>
  <c r="N283" i="9"/>
  <c r="N290" i="9"/>
  <c r="N291" i="9"/>
  <c r="N292" i="9"/>
  <c r="N295" i="9"/>
  <c r="N302" i="9"/>
  <c r="N303" i="9"/>
  <c r="N304" i="9"/>
  <c r="O304" i="9" s="1"/>
  <c r="N307" i="9"/>
  <c r="N308" i="9"/>
  <c r="N314" i="9"/>
  <c r="N315" i="9"/>
  <c r="N316" i="9"/>
  <c r="O316" i="9" s="1"/>
  <c r="N318" i="9"/>
  <c r="N319" i="9"/>
  <c r="N326" i="9"/>
  <c r="N327" i="9"/>
  <c r="N328" i="9"/>
  <c r="N331" i="9"/>
  <c r="N338" i="9"/>
  <c r="N339" i="9"/>
  <c r="N340" i="9"/>
  <c r="O340" i="9" s="1"/>
  <c r="N343" i="9"/>
  <c r="N350" i="9"/>
  <c r="N351" i="9"/>
  <c r="N352" i="9"/>
  <c r="O352" i="9" s="1"/>
  <c r="N355" i="9"/>
  <c r="N362" i="9"/>
  <c r="N363" i="9"/>
  <c r="N364" i="9"/>
  <c r="O364" i="9" s="1"/>
  <c r="N365" i="9"/>
  <c r="N367" i="9"/>
  <c r="N368" i="9"/>
  <c r="N374" i="9"/>
  <c r="N375" i="9"/>
  <c r="N376" i="9"/>
  <c r="N377" i="9"/>
  <c r="N379" i="9"/>
  <c r="N386" i="9"/>
  <c r="N387" i="9"/>
  <c r="N388" i="9"/>
  <c r="N389" i="9"/>
  <c r="N391" i="9"/>
  <c r="N398" i="9"/>
  <c r="N399" i="9"/>
  <c r="N400" i="9"/>
  <c r="N401" i="9"/>
  <c r="N403" i="9"/>
  <c r="N410" i="9"/>
  <c r="N411" i="9"/>
  <c r="N412" i="9"/>
  <c r="O412" i="9" s="1"/>
  <c r="N413" i="9"/>
  <c r="N415" i="9"/>
  <c r="N416" i="9"/>
  <c r="N422" i="9"/>
  <c r="N423" i="9"/>
  <c r="N424" i="9"/>
  <c r="N427" i="9"/>
  <c r="N434" i="9"/>
  <c r="N435" i="9"/>
  <c r="N436" i="9"/>
  <c r="N437" i="9"/>
  <c r="N438" i="9"/>
  <c r="N439" i="9"/>
  <c r="N446" i="9"/>
  <c r="N447" i="9"/>
  <c r="N448" i="9"/>
  <c r="N451" i="9"/>
  <c r="N452" i="9"/>
  <c r="N458" i="9"/>
  <c r="N459" i="9"/>
  <c r="N460" i="9"/>
  <c r="N463" i="9"/>
  <c r="N470" i="9"/>
  <c r="N471" i="9"/>
  <c r="N472" i="9"/>
  <c r="N475" i="9"/>
  <c r="N476" i="9"/>
  <c r="N482" i="9"/>
  <c r="N483" i="9"/>
  <c r="N484" i="9"/>
  <c r="N485" i="9"/>
  <c r="N487" i="9"/>
  <c r="N494" i="9"/>
  <c r="N495" i="9"/>
  <c r="N496" i="9"/>
  <c r="O496" i="9" s="1"/>
  <c r="N499" i="9"/>
  <c r="N506" i="9"/>
  <c r="N507" i="9"/>
  <c r="N508" i="9"/>
  <c r="N511" i="9"/>
  <c r="N518" i="9"/>
  <c r="N519" i="9"/>
  <c r="N520" i="9"/>
  <c r="N521" i="9"/>
  <c r="N523" i="9"/>
  <c r="N524" i="9"/>
  <c r="N530" i="9"/>
  <c r="N531" i="9"/>
  <c r="N532" i="9"/>
  <c r="O532" i="9" s="1"/>
  <c r="N533" i="9"/>
  <c r="N535" i="9"/>
  <c r="N542" i="9"/>
  <c r="N543" i="9"/>
  <c r="N544" i="9"/>
  <c r="N545" i="9"/>
  <c r="N547" i="9"/>
  <c r="N548" i="9"/>
  <c r="N554" i="9"/>
  <c r="N555" i="9"/>
  <c r="N556" i="9"/>
  <c r="N559" i="9"/>
  <c r="N566" i="9"/>
  <c r="N567" i="9"/>
  <c r="N568" i="9"/>
  <c r="N569" i="9"/>
  <c r="N570" i="9"/>
  <c r="N571" i="9"/>
  <c r="N578" i="9"/>
  <c r="N579" i="9"/>
  <c r="N580" i="9"/>
  <c r="N581" i="9"/>
  <c r="N583" i="9"/>
  <c r="N584" i="9"/>
  <c r="N590" i="9"/>
  <c r="N591" i="9"/>
  <c r="N592" i="9"/>
  <c r="N593" i="9"/>
  <c r="N595" i="9"/>
  <c r="O595" i="9" s="1"/>
  <c r="N602" i="9"/>
  <c r="N603" i="9"/>
  <c r="N604" i="9"/>
  <c r="N607" i="9"/>
  <c r="N608" i="9"/>
  <c r="N614" i="9"/>
  <c r="N615" i="9"/>
  <c r="N616" i="9"/>
  <c r="N617" i="9"/>
  <c r="N619" i="9"/>
  <c r="N626" i="9"/>
  <c r="N627" i="9"/>
  <c r="N628" i="9"/>
  <c r="N631" i="9"/>
  <c r="N632" i="9"/>
  <c r="N638" i="9"/>
  <c r="N639" i="9"/>
  <c r="N640" i="9"/>
  <c r="N643" i="9"/>
  <c r="N650" i="9"/>
  <c r="N651" i="9"/>
  <c r="N652" i="9"/>
  <c r="N655" i="9"/>
  <c r="N656" i="9"/>
  <c r="N662" i="9"/>
  <c r="N663" i="9"/>
  <c r="N664" i="9"/>
  <c r="N665" i="9"/>
  <c r="N666" i="9"/>
  <c r="N667" i="9"/>
  <c r="N674" i="9"/>
  <c r="N675" i="9"/>
  <c r="N676" i="9"/>
  <c r="N679" i="9"/>
  <c r="N686" i="9"/>
  <c r="N687" i="9"/>
  <c r="N688" i="9"/>
  <c r="N689" i="9"/>
  <c r="N691" i="9"/>
  <c r="N698" i="9"/>
  <c r="N699" i="9"/>
  <c r="N700" i="9"/>
  <c r="N703" i="9"/>
  <c r="N704" i="9"/>
  <c r="N710" i="9"/>
  <c r="N711" i="9"/>
  <c r="N712" i="9"/>
  <c r="N713" i="9"/>
  <c r="N715" i="9"/>
  <c r="N722" i="9"/>
  <c r="N723" i="9"/>
  <c r="N724" i="9"/>
  <c r="O724" i="9" s="1"/>
  <c r="N727" i="9"/>
  <c r="N734" i="9"/>
  <c r="N735" i="9"/>
  <c r="N736" i="9"/>
  <c r="N737" i="9"/>
  <c r="N738" i="9"/>
  <c r="N739" i="9"/>
  <c r="O739" i="9" s="1"/>
  <c r="N740" i="9"/>
  <c r="N742" i="9"/>
  <c r="N746" i="9"/>
  <c r="N747" i="9"/>
  <c r="N748" i="9"/>
  <c r="O748" i="9" s="1"/>
  <c r="N751" i="9"/>
  <c r="O751" i="9" s="1"/>
  <c r="N758" i="9"/>
  <c r="N759" i="9"/>
  <c r="N760" i="9"/>
  <c r="N761" i="9"/>
  <c r="O761" i="9" s="1"/>
  <c r="N763" i="9"/>
  <c r="N764" i="9"/>
  <c r="N766" i="9"/>
  <c r="O766" i="9" s="1"/>
  <c r="N770" i="9"/>
  <c r="N771" i="9"/>
  <c r="N772" i="9"/>
  <c r="N775" i="9"/>
  <c r="N782" i="9"/>
  <c r="N783" i="9"/>
  <c r="N784" i="9"/>
  <c r="O784" i="9" s="1"/>
  <c r="N787" i="9"/>
  <c r="N794" i="9"/>
  <c r="N795" i="9"/>
  <c r="N796" i="9"/>
  <c r="O796" i="9" s="1"/>
  <c r="N797" i="9"/>
  <c r="N799" i="9"/>
  <c r="N806" i="9"/>
  <c r="N807" i="9"/>
  <c r="N808" i="9"/>
  <c r="N809" i="9"/>
  <c r="N811" i="9"/>
  <c r="N812" i="9"/>
  <c r="N818" i="9"/>
  <c r="N819" i="9"/>
  <c r="N820" i="9"/>
  <c r="N821" i="9"/>
  <c r="N823" i="9"/>
  <c r="N830" i="9"/>
  <c r="N831" i="9"/>
  <c r="N832" i="9"/>
  <c r="N835" i="9"/>
  <c r="N837" i="9"/>
  <c r="N842" i="9"/>
  <c r="N843" i="9"/>
  <c r="N844" i="9"/>
  <c r="N845" i="9"/>
  <c r="N846" i="9"/>
  <c r="N847" i="9"/>
  <c r="N854" i="9"/>
  <c r="N855" i="9"/>
  <c r="N856" i="9"/>
  <c r="N857" i="9"/>
  <c r="N859" i="9"/>
  <c r="O859" i="9" s="1"/>
  <c r="N866" i="9"/>
  <c r="N867" i="9"/>
  <c r="N868" i="9"/>
  <c r="N869" i="9"/>
  <c r="N870" i="9"/>
  <c r="N871" i="9"/>
  <c r="O871" i="9" s="1"/>
  <c r="N878" i="9"/>
  <c r="N879" i="9"/>
  <c r="N880" i="9"/>
  <c r="N881" i="9"/>
  <c r="O881" i="9" s="1"/>
  <c r="N883" i="9"/>
  <c r="N890" i="9"/>
  <c r="N891" i="9"/>
  <c r="N892" i="9"/>
  <c r="O892" i="9" s="1"/>
  <c r="N893" i="9"/>
  <c r="N895" i="9"/>
  <c r="N902" i="9"/>
  <c r="N903" i="9"/>
  <c r="N904" i="9"/>
  <c r="N907" i="9"/>
  <c r="N914" i="9"/>
  <c r="N915" i="9"/>
  <c r="N916" i="9"/>
  <c r="N917" i="9"/>
  <c r="N919" i="9"/>
  <c r="N926" i="9"/>
  <c r="N927" i="9"/>
  <c r="N928" i="9"/>
  <c r="O928" i="9" s="1"/>
  <c r="N929" i="9"/>
  <c r="N931" i="9"/>
  <c r="N938" i="9"/>
  <c r="N939" i="9"/>
  <c r="N940" i="9"/>
  <c r="N941" i="9"/>
  <c r="N943" i="9"/>
  <c r="N950" i="9"/>
  <c r="N951" i="9"/>
  <c r="N952" i="9"/>
  <c r="O952" i="9" s="1"/>
  <c r="N953" i="9"/>
  <c r="N954" i="9"/>
  <c r="N955" i="9"/>
  <c r="N962" i="9"/>
  <c r="N963" i="9"/>
  <c r="N964" i="9"/>
  <c r="N965" i="9"/>
  <c r="N967" i="9"/>
  <c r="N974" i="9"/>
  <c r="N975" i="9"/>
  <c r="N976" i="9"/>
  <c r="N979" i="9"/>
  <c r="O376" i="9"/>
  <c r="O196" i="9" l="1"/>
  <c r="O975" i="9"/>
  <c r="O495" i="9"/>
  <c r="O351" i="9"/>
  <c r="O39" i="9"/>
  <c r="O3" i="9"/>
  <c r="O890" i="9"/>
  <c r="O554" i="9"/>
  <c r="O410" i="9"/>
  <c r="O915" i="9"/>
  <c r="O663" i="9"/>
  <c r="O603" i="9"/>
  <c r="O459" i="9"/>
  <c r="O806" i="9"/>
  <c r="O5" i="9"/>
  <c r="O837" i="9"/>
  <c r="O185" i="9"/>
  <c r="O951" i="9"/>
  <c r="O891" i="9"/>
  <c r="O867" i="9"/>
  <c r="O639" i="9"/>
  <c r="O531" i="9"/>
  <c r="O411" i="9"/>
  <c r="O231" i="9"/>
  <c r="O782" i="9"/>
  <c r="O230" i="9"/>
  <c r="O170" i="9"/>
  <c r="O386" i="9"/>
  <c r="O110" i="9"/>
  <c r="O909" i="9"/>
  <c r="O172" i="9"/>
  <c r="O760" i="9"/>
  <c r="O295" i="9"/>
  <c r="O749" i="9"/>
  <c r="O208" i="9"/>
  <c r="O789" i="9"/>
  <c r="O963" i="9"/>
  <c r="O939" i="9"/>
  <c r="O903" i="9"/>
  <c r="O855" i="9"/>
  <c r="O819" i="9"/>
  <c r="O759" i="9"/>
  <c r="O687" i="9"/>
  <c r="O675" i="9"/>
  <c r="O591" i="9"/>
  <c r="O567" i="9"/>
  <c r="O543" i="9"/>
  <c r="O519" i="9"/>
  <c r="O507" i="9"/>
  <c r="O447" i="9"/>
  <c r="O423" i="9"/>
  <c r="O399" i="9"/>
  <c r="O387" i="9"/>
  <c r="O363" i="9"/>
  <c r="O303" i="9"/>
  <c r="O219" i="9"/>
  <c r="O183" i="9"/>
  <c r="O147" i="9"/>
  <c r="O123" i="9"/>
  <c r="O111" i="9"/>
  <c r="O87" i="9"/>
  <c r="O51" i="9"/>
  <c r="O27" i="9"/>
  <c r="O878" i="9"/>
  <c r="O854" i="9"/>
  <c r="O830" i="9"/>
  <c r="O818" i="9"/>
  <c r="O590" i="9"/>
  <c r="O566" i="9"/>
  <c r="O542" i="9"/>
  <c r="O518" i="9"/>
  <c r="O458" i="9"/>
  <c r="O422" i="9"/>
  <c r="O362" i="9"/>
  <c r="O302" i="9"/>
  <c r="O146" i="9"/>
  <c r="O26" i="9"/>
  <c r="O651" i="9"/>
  <c r="O338" i="9"/>
  <c r="O278" i="9"/>
  <c r="O194" i="9"/>
  <c r="O339" i="9"/>
  <c r="O279" i="9"/>
  <c r="O159" i="9"/>
  <c r="O626" i="9"/>
  <c r="O2" i="9"/>
  <c r="O681" i="9"/>
  <c r="O8" i="9"/>
  <c r="O897" i="9"/>
  <c r="O916" i="9"/>
  <c r="O476" i="9"/>
  <c r="O446" i="9"/>
  <c r="O976" i="9"/>
  <c r="O910" i="9"/>
  <c r="O904" i="9"/>
  <c r="O679" i="9"/>
  <c r="O29" i="9"/>
  <c r="O931" i="9"/>
  <c r="O524" i="9"/>
  <c r="O112" i="9"/>
  <c r="O622" i="9"/>
  <c r="O744" i="9"/>
  <c r="O875" i="9"/>
  <c r="O767" i="9"/>
  <c r="O371" i="9"/>
  <c r="O311" i="9"/>
  <c r="O40" i="9"/>
  <c r="O670" i="9"/>
  <c r="O943" i="9"/>
  <c r="O254" i="9"/>
  <c r="O772" i="9"/>
  <c r="O883" i="9"/>
  <c r="O182" i="9"/>
  <c r="O803" i="9"/>
  <c r="O652" i="9"/>
  <c r="O296" i="9"/>
  <c r="O80" i="9"/>
  <c r="O966" i="9"/>
  <c r="O918" i="9"/>
  <c r="O642" i="9"/>
  <c r="O618" i="9"/>
  <c r="O282" i="9"/>
  <c r="O958" i="9"/>
  <c r="O779" i="9"/>
  <c r="O862" i="9"/>
  <c r="O82" i="9"/>
  <c r="O345" i="9"/>
  <c r="O64" i="9"/>
  <c r="O653" i="9"/>
  <c r="O641" i="9"/>
  <c r="O149" i="9"/>
  <c r="O101" i="9"/>
  <c r="O874" i="9"/>
  <c r="O921" i="9"/>
  <c r="O693" i="9"/>
  <c r="O640" i="9"/>
  <c r="O244" i="9"/>
  <c r="O864" i="9"/>
  <c r="O624" i="9"/>
  <c r="O934" i="9"/>
  <c r="O945" i="9"/>
  <c r="O964" i="9"/>
  <c r="O682" i="9"/>
  <c r="O232" i="9"/>
  <c r="O203" i="9"/>
  <c r="O940" i="9"/>
  <c r="O268" i="9"/>
  <c r="O776" i="9"/>
  <c r="O752" i="9"/>
  <c r="O104" i="9"/>
  <c r="O487" i="9"/>
  <c r="O163" i="9"/>
  <c r="O28" i="9"/>
  <c r="O483" i="9"/>
  <c r="O506" i="9"/>
  <c r="O457" i="9"/>
  <c r="O184" i="9"/>
  <c r="O482" i="9"/>
  <c r="O865" i="9"/>
  <c r="O727" i="9"/>
  <c r="O715" i="9"/>
  <c r="O956" i="9"/>
  <c r="O800" i="9"/>
  <c r="O680" i="9"/>
  <c r="O404" i="9"/>
  <c r="O392" i="9"/>
  <c r="O368" i="9"/>
  <c r="O344" i="9"/>
  <c r="O320" i="9"/>
  <c r="O272" i="9"/>
  <c r="O248" i="9"/>
  <c r="O224" i="9"/>
  <c r="O703" i="9"/>
  <c r="O297" i="9"/>
  <c r="O214" i="9"/>
  <c r="O523" i="9"/>
  <c r="O511" i="9"/>
  <c r="O439" i="9"/>
  <c r="O283" i="9"/>
  <c r="O235" i="9"/>
  <c r="O211" i="9"/>
  <c r="O187" i="9"/>
  <c r="O139" i="9"/>
  <c r="O91" i="9"/>
  <c r="O67" i="9"/>
  <c r="O7" i="9"/>
  <c r="O771" i="9"/>
  <c r="O615" i="9"/>
  <c r="O16" i="9"/>
  <c r="O842" i="9"/>
  <c r="O398" i="9"/>
  <c r="O266" i="9"/>
  <c r="O50" i="9"/>
  <c r="O634" i="9"/>
  <c r="O493" i="9"/>
  <c r="O313" i="9"/>
  <c r="O588" i="9"/>
  <c r="O468" i="9"/>
  <c r="O676" i="9"/>
  <c r="O46" i="9"/>
  <c r="O788" i="9"/>
  <c r="O716" i="9"/>
  <c r="O704" i="9"/>
  <c r="O452" i="9"/>
  <c r="O380" i="9"/>
  <c r="O356" i="9"/>
  <c r="O332" i="9"/>
  <c r="O308" i="9"/>
  <c r="O284" i="9"/>
  <c r="O260" i="9"/>
  <c r="O152" i="9"/>
  <c r="O68" i="9"/>
  <c r="O658" i="9"/>
  <c r="O267" i="9"/>
  <c r="O866" i="9"/>
  <c r="O374" i="9"/>
  <c r="O553" i="9"/>
  <c r="O657" i="9"/>
  <c r="O88" i="9"/>
  <c r="O350" i="9"/>
  <c r="O375" i="9"/>
  <c r="O576" i="9"/>
  <c r="O469" i="9"/>
  <c r="O148" i="9"/>
  <c r="O886" i="9"/>
  <c r="O577" i="9"/>
  <c r="O481" i="9"/>
  <c r="O337" i="9"/>
  <c r="O541" i="9"/>
  <c r="O517" i="9"/>
  <c r="O421" i="9"/>
  <c r="O841" i="9"/>
  <c r="O505" i="9"/>
  <c r="O623" i="9"/>
  <c r="O4" i="9"/>
  <c r="O961" i="9"/>
  <c r="O937" i="9"/>
  <c r="O913" i="9"/>
  <c r="O877" i="9"/>
  <c r="O721" i="9"/>
  <c r="O697" i="9"/>
  <c r="O673" i="9"/>
  <c r="O649" i="9"/>
  <c r="O601" i="9"/>
  <c r="O565" i="9"/>
  <c r="O529" i="9"/>
  <c r="O325" i="9"/>
  <c r="O301" i="9"/>
  <c r="O815" i="9"/>
  <c r="O215" i="9"/>
  <c r="O699" i="9"/>
  <c r="O548" i="9"/>
  <c r="O852" i="9"/>
  <c r="O672" i="9"/>
  <c r="O612" i="9"/>
  <c r="O552" i="9"/>
  <c r="O480" i="9"/>
  <c r="O382" i="9"/>
  <c r="O983" i="9"/>
  <c r="O826" i="9"/>
  <c r="O620" i="9"/>
  <c r="O969" i="9"/>
  <c r="O982" i="9"/>
  <c r="O742" i="9"/>
  <c r="O118" i="9"/>
  <c r="O728" i="9"/>
  <c r="O596" i="9"/>
  <c r="O433" i="9"/>
  <c r="O627" i="9"/>
  <c r="O973" i="9"/>
  <c r="O949" i="9"/>
  <c r="O925" i="9"/>
  <c r="O901" i="9"/>
  <c r="O889" i="9"/>
  <c r="O817" i="9"/>
  <c r="O733" i="9"/>
  <c r="O709" i="9"/>
  <c r="O685" i="9"/>
  <c r="O661" i="9"/>
  <c r="O637" i="9"/>
  <c r="O613" i="9"/>
  <c r="O589" i="9"/>
  <c r="O385" i="9"/>
  <c r="O361" i="9"/>
  <c r="O289" i="9"/>
  <c r="O227" i="9"/>
  <c r="O584" i="9"/>
  <c r="O314" i="9"/>
  <c r="O840" i="9"/>
  <c r="O698" i="9"/>
  <c r="O416" i="9"/>
  <c r="O712" i="9"/>
  <c r="O619" i="9"/>
  <c r="O933" i="9"/>
  <c r="O927" i="9"/>
  <c r="O63" i="9"/>
  <c r="O73" i="9"/>
  <c r="O794" i="9"/>
  <c r="O315" i="9"/>
  <c r="O692" i="9"/>
  <c r="O164" i="9"/>
  <c r="O607" i="9"/>
  <c r="O970" i="9"/>
  <c r="O327" i="9"/>
  <c r="O795" i="9"/>
  <c r="O494" i="9"/>
  <c r="O207" i="9"/>
  <c r="O75" i="9"/>
  <c r="O812" i="9"/>
  <c r="O740" i="9"/>
  <c r="O750" i="9"/>
  <c r="O600" i="9"/>
  <c r="O136" i="9"/>
  <c r="O428" i="9"/>
  <c r="O291" i="9"/>
  <c r="O790" i="9"/>
  <c r="O564" i="9"/>
  <c r="O124" i="9"/>
  <c r="O972" i="9"/>
  <c r="O936" i="9"/>
  <c r="O648" i="9"/>
  <c r="O384" i="9"/>
  <c r="O24" i="9"/>
  <c r="O250" i="9"/>
  <c r="O142" i="9"/>
  <c r="O58" i="9"/>
  <c r="O290" i="9"/>
  <c r="O98" i="9"/>
  <c r="O130" i="9"/>
  <c r="O911" i="9"/>
  <c r="O887" i="9"/>
  <c r="O743" i="9"/>
  <c r="O719" i="9"/>
  <c r="O585" i="9"/>
  <c r="O573" i="9"/>
  <c r="O549" i="9"/>
  <c r="O537" i="9"/>
  <c r="O501" i="9"/>
  <c r="O477" i="9"/>
  <c r="O465" i="9"/>
  <c r="O405" i="9"/>
  <c r="O393" i="9"/>
  <c r="O381" i="9"/>
  <c r="O333" i="9"/>
  <c r="O285" i="9"/>
  <c r="O261" i="9"/>
  <c r="O249" i="9"/>
  <c r="O560" i="9"/>
  <c r="O960" i="9"/>
  <c r="O924" i="9"/>
  <c r="O696" i="9"/>
  <c r="O154" i="9"/>
  <c r="O707" i="9"/>
  <c r="O734" i="9"/>
  <c r="O664" i="9"/>
  <c r="O730" i="9"/>
  <c r="O694" i="9"/>
  <c r="O179" i="9"/>
  <c r="O143" i="9"/>
  <c r="O11" i="9"/>
  <c r="O948" i="9"/>
  <c r="O912" i="9"/>
  <c r="O636" i="9"/>
  <c r="O432" i="9"/>
  <c r="O312" i="9"/>
  <c r="O370" i="9"/>
  <c r="O979" i="9"/>
  <c r="O835" i="9"/>
  <c r="O559" i="9"/>
  <c r="O238" i="9"/>
  <c r="O731" i="9"/>
  <c r="O801" i="9"/>
  <c r="O643" i="9"/>
  <c r="O572" i="9"/>
  <c r="O512" i="9"/>
  <c r="O440" i="9"/>
  <c r="O706" i="9"/>
  <c r="O166" i="9"/>
  <c r="O34" i="9"/>
  <c r="O872" i="9"/>
  <c r="O860" i="9"/>
  <c r="O824" i="9"/>
  <c r="O536" i="9"/>
  <c r="O919" i="9"/>
  <c r="O847" i="9"/>
  <c r="O688" i="9"/>
  <c r="O598" i="9"/>
  <c r="O583" i="9"/>
  <c r="O823" i="9"/>
  <c r="O763" i="9"/>
  <c r="O547" i="9"/>
  <c r="O535" i="9"/>
  <c r="O499" i="9"/>
  <c r="O475" i="9"/>
  <c r="O463" i="9"/>
  <c r="O451" i="9"/>
  <c r="O427" i="9"/>
  <c r="O415" i="9"/>
  <c r="O271" i="9"/>
  <c r="O223" i="9"/>
  <c r="O199" i="9"/>
  <c r="O175" i="9"/>
  <c r="O127" i="9"/>
  <c r="O115" i="9"/>
  <c r="O79" i="9"/>
  <c r="O43" i="9"/>
  <c r="O19" i="9"/>
  <c r="O700" i="9"/>
  <c r="O464" i="9"/>
  <c r="O981" i="9"/>
  <c r="O736" i="9"/>
  <c r="O723" i="9"/>
  <c r="O710" i="9"/>
  <c r="O631" i="9"/>
  <c r="O76" i="9"/>
  <c r="O100" i="9"/>
  <c r="O753" i="9"/>
  <c r="O741" i="9"/>
  <c r="O746" i="9"/>
  <c r="O667" i="9"/>
  <c r="O628" i="9"/>
  <c r="O237" i="9"/>
  <c r="O225" i="9"/>
  <c r="O213" i="9"/>
  <c r="O201" i="9"/>
  <c r="O189" i="9"/>
  <c r="O177" i="9"/>
  <c r="O165" i="9"/>
  <c r="O153" i="9"/>
  <c r="O141" i="9"/>
  <c r="O129" i="9"/>
  <c r="O326" i="9"/>
  <c r="O930" i="9"/>
  <c r="O117" i="9"/>
  <c r="O105" i="9"/>
  <c r="O93" i="9"/>
  <c r="O81" i="9"/>
  <c r="O69" i="9"/>
  <c r="O57" i="9"/>
  <c r="O45" i="9"/>
  <c r="O21" i="9"/>
  <c r="O9" i="9"/>
  <c r="O858" i="9"/>
  <c r="O846" i="9"/>
  <c r="O834" i="9"/>
  <c r="O810" i="9"/>
  <c r="O798" i="9"/>
  <c r="O786" i="9"/>
  <c r="O774" i="9"/>
  <c r="O606" i="9"/>
  <c r="O594" i="9"/>
  <c r="O582" i="9"/>
  <c r="O570" i="9"/>
  <c r="O558" i="9"/>
  <c r="O402" i="9"/>
  <c r="O390" i="9"/>
  <c r="O378" i="9"/>
  <c r="O366" i="9"/>
  <c r="O354" i="9"/>
  <c r="O342" i="9"/>
  <c r="O318" i="9"/>
  <c r="O306" i="9"/>
  <c r="O294" i="9"/>
  <c r="O270" i="9"/>
  <c r="O258" i="9"/>
  <c r="O246" i="9"/>
  <c r="O222" i="9"/>
  <c r="O186" i="9"/>
  <c r="O174" i="9"/>
  <c r="O162" i="9"/>
  <c r="O150" i="9"/>
  <c r="O138" i="9"/>
  <c r="O54" i="9"/>
  <c r="O30" i="9"/>
  <c r="O6" i="9"/>
  <c r="O869" i="9"/>
  <c r="O821" i="9"/>
  <c r="O797" i="9"/>
  <c r="O785" i="9"/>
  <c r="O773" i="9"/>
  <c r="O617" i="9"/>
  <c r="O545" i="9"/>
  <c r="O533" i="9"/>
  <c r="O521" i="9"/>
  <c r="O509" i="9"/>
  <c r="O497" i="9"/>
  <c r="O485" i="9"/>
  <c r="O473" i="9"/>
  <c r="O461" i="9"/>
  <c r="O449" i="9"/>
  <c r="O437" i="9"/>
  <c r="O425" i="9"/>
  <c r="O401" i="9"/>
  <c r="O389" i="9"/>
  <c r="O365" i="9"/>
  <c r="O353" i="9"/>
  <c r="O341" i="9"/>
  <c r="O329" i="9"/>
  <c r="O317" i="9"/>
  <c r="O293" i="9"/>
  <c r="O257" i="9"/>
  <c r="O245" i="9"/>
  <c r="O173" i="9"/>
  <c r="O462" i="9"/>
  <c r="O568" i="9"/>
  <c r="O424" i="9"/>
  <c r="O880" i="9"/>
  <c r="O856" i="9"/>
  <c r="O844" i="9"/>
  <c r="O832" i="9"/>
  <c r="O616" i="9"/>
  <c r="O604" i="9"/>
  <c r="O592" i="9"/>
  <c r="O580" i="9"/>
  <c r="O556" i="9"/>
  <c r="O508" i="9"/>
  <c r="O472" i="9"/>
  <c r="O460" i="9"/>
  <c r="O436" i="9"/>
  <c r="O654" i="9"/>
  <c r="O357" i="9"/>
  <c r="O959" i="9"/>
  <c r="O935" i="9"/>
  <c r="O820" i="9"/>
  <c r="O808" i="9"/>
  <c r="O717" i="9"/>
  <c r="O683" i="9"/>
  <c r="O671" i="9"/>
  <c r="O614" i="9"/>
  <c r="O33" i="9"/>
  <c r="O181" i="9"/>
  <c r="O665" i="9"/>
  <c r="O932" i="9"/>
  <c r="O722" i="9"/>
  <c r="O690" i="9"/>
  <c r="O202" i="9"/>
  <c r="O666" i="9"/>
  <c r="O757" i="9"/>
  <c r="O310" i="9"/>
  <c r="O778" i="9"/>
  <c r="O747" i="9"/>
  <c r="O395" i="9"/>
  <c r="O608" i="9"/>
  <c r="O441" i="9"/>
  <c r="O330" i="9"/>
  <c r="O103" i="9"/>
  <c r="O900" i="9"/>
  <c r="O843" i="9"/>
  <c r="O831" i="9"/>
  <c r="O809" i="9"/>
  <c r="O762" i="9"/>
  <c r="O695" i="9"/>
  <c r="O684" i="9"/>
  <c r="O660" i="9"/>
  <c r="O625" i="9"/>
  <c r="O555" i="9"/>
  <c r="O544" i="9"/>
  <c r="O520" i="9"/>
  <c r="O243" i="9"/>
  <c r="O217" i="9"/>
  <c r="O807" i="9"/>
  <c r="O711" i="9"/>
  <c r="O55" i="9"/>
  <c r="O737" i="9"/>
  <c r="O502" i="9"/>
  <c r="O131" i="9"/>
  <c r="O240" i="9"/>
  <c r="O922" i="9"/>
  <c r="O783" i="9"/>
  <c r="O968" i="9"/>
  <c r="O256" i="9"/>
  <c r="O31" i="9"/>
  <c r="O369" i="9"/>
  <c r="O292" i="9"/>
  <c r="O967" i="9"/>
  <c r="O906" i="9"/>
  <c r="O119" i="9"/>
  <c r="O321" i="9"/>
  <c r="O470" i="9"/>
  <c r="O974" i="9"/>
  <c r="O962" i="9"/>
  <c r="O950" i="9"/>
  <c r="O938" i="9"/>
  <c r="O926" i="9"/>
  <c r="O914" i="9"/>
  <c r="O902" i="9"/>
  <c r="O879" i="9"/>
  <c r="O868" i="9"/>
  <c r="O857" i="9"/>
  <c r="O845" i="9"/>
  <c r="O833" i="9"/>
  <c r="O822" i="9"/>
  <c r="O811" i="9"/>
  <c r="O799" i="9"/>
  <c r="O787" i="9"/>
  <c r="O775" i="9"/>
  <c r="O764" i="9"/>
  <c r="O754" i="9"/>
  <c r="O732" i="9"/>
  <c r="O720" i="9"/>
  <c r="O708" i="9"/>
  <c r="O686" i="9"/>
  <c r="O674" i="9"/>
  <c r="O662" i="9"/>
  <c r="O650" i="9"/>
  <c r="O638" i="9"/>
  <c r="O605" i="9"/>
  <c r="O593" i="9"/>
  <c r="O581" i="9"/>
  <c r="O569" i="9"/>
  <c r="O557" i="9"/>
  <c r="O546" i="9"/>
  <c r="O534" i="9"/>
  <c r="O522" i="9"/>
  <c r="O510" i="9"/>
  <c r="O498" i="9"/>
  <c r="O486" i="9"/>
  <c r="O474" i="9"/>
  <c r="O450" i="9"/>
  <c r="O438" i="9"/>
  <c r="O426" i="9"/>
  <c r="O414" i="9"/>
  <c r="O403" i="9"/>
  <c r="O391" i="9"/>
  <c r="O379" i="9"/>
  <c r="O367" i="9"/>
  <c r="O355" i="9"/>
  <c r="O343" i="9"/>
  <c r="O331" i="9"/>
  <c r="O319" i="9"/>
  <c r="O307" i="9"/>
  <c r="O259" i="9"/>
  <c r="O247" i="9"/>
  <c r="O236" i="9"/>
  <c r="O212" i="9"/>
  <c r="O200" i="9"/>
  <c r="O188" i="9"/>
  <c r="O176" i="9"/>
  <c r="O140" i="9"/>
  <c r="O128" i="9"/>
  <c r="O116" i="9"/>
  <c r="O92" i="9"/>
  <c r="O56" i="9"/>
  <c r="O44" i="9"/>
  <c r="O32" i="9"/>
  <c r="O20" i="9"/>
  <c r="O335" i="9"/>
  <c r="O275" i="9"/>
  <c r="O216" i="9"/>
  <c r="O180" i="9"/>
  <c r="O132" i="9"/>
  <c r="O108" i="9"/>
  <c r="O96" i="9"/>
  <c r="O84" i="9"/>
  <c r="O72" i="9"/>
  <c r="O60" i="9"/>
  <c r="O269" i="9"/>
  <c r="O870" i="9"/>
  <c r="O953" i="9"/>
  <c r="O713" i="9"/>
  <c r="O107" i="9"/>
  <c r="O23" i="9"/>
  <c r="O400" i="9"/>
  <c r="O157" i="9"/>
  <c r="O655" i="9"/>
  <c r="O597" i="9"/>
  <c r="O804" i="9"/>
  <c r="O551" i="9"/>
  <c r="O106" i="9"/>
  <c r="O192" i="9"/>
  <c r="O851" i="9"/>
  <c r="O644" i="9"/>
  <c r="O99" i="9"/>
  <c r="O980" i="9"/>
  <c r="O578" i="9"/>
  <c r="O418" i="9"/>
  <c r="O15" i="9"/>
  <c r="O955" i="9"/>
  <c r="O907" i="9"/>
  <c r="O895" i="9"/>
  <c r="O884" i="9"/>
  <c r="O768" i="9"/>
  <c r="O491" i="9"/>
  <c r="O443" i="9"/>
  <c r="O388" i="9"/>
  <c r="O946" i="9"/>
  <c r="O530" i="9"/>
  <c r="O135" i="9"/>
  <c r="O894" i="9"/>
  <c r="O942" i="9"/>
  <c r="O406" i="9"/>
  <c r="O262" i="9"/>
  <c r="O863" i="9"/>
  <c r="O571" i="9"/>
  <c r="O602" i="9"/>
  <c r="O471" i="9"/>
  <c r="O328" i="9"/>
  <c r="O255" i="9"/>
  <c r="O226" i="9"/>
  <c r="O445" i="9"/>
  <c r="O770" i="9"/>
  <c r="O484" i="9"/>
  <c r="O448" i="9"/>
  <c r="O413" i="9"/>
  <c r="O377" i="9"/>
  <c r="O126" i="9"/>
  <c r="O791" i="9"/>
  <c r="O252" i="9"/>
  <c r="O323" i="9"/>
  <c r="O954" i="9"/>
  <c r="O488" i="9"/>
  <c r="O920" i="9"/>
  <c r="O645" i="9"/>
  <c r="O409" i="9"/>
  <c r="O944" i="9"/>
  <c r="O908" i="9"/>
  <c r="O896" i="9"/>
  <c r="O873" i="9"/>
  <c r="O805" i="9"/>
  <c r="O793" i="9"/>
  <c r="O781" i="9"/>
  <c r="O769" i="9"/>
  <c r="O758" i="9"/>
  <c r="O726" i="9"/>
  <c r="O702" i="9"/>
  <c r="O691" i="9"/>
  <c r="O668" i="9"/>
  <c r="O656" i="9"/>
  <c r="O632" i="9"/>
  <c r="O611" i="9"/>
  <c r="O599" i="9"/>
  <c r="O587" i="9"/>
  <c r="O575" i="9"/>
  <c r="O528" i="9"/>
  <c r="O516" i="9"/>
  <c r="O504" i="9"/>
  <c r="O492" i="9"/>
  <c r="O444" i="9"/>
  <c r="O420" i="9"/>
  <c r="O373" i="9"/>
  <c r="O349" i="9"/>
  <c r="O265" i="9"/>
  <c r="O253" i="9"/>
  <c r="O242" i="9"/>
  <c r="O218" i="9"/>
  <c r="O206" i="9"/>
  <c r="O158" i="9"/>
  <c r="O134" i="9"/>
  <c r="O122" i="9"/>
  <c r="O86" i="9"/>
  <c r="O74" i="9"/>
  <c r="O62" i="9"/>
  <c r="O14" i="9"/>
  <c r="O305" i="9"/>
  <c r="O281" i="9"/>
  <c r="O234" i="9"/>
  <c r="O198" i="9"/>
  <c r="O114" i="9"/>
  <c r="O102" i="9"/>
  <c r="O90" i="9"/>
  <c r="O78" i="9"/>
  <c r="O66" i="9"/>
  <c r="O42" i="9"/>
  <c r="O18" i="9"/>
  <c r="O527" i="9"/>
  <c r="O479" i="9"/>
  <c r="O324" i="9"/>
  <c r="O714" i="9"/>
  <c r="O277" i="9"/>
  <c r="O849" i="9"/>
  <c r="O348" i="9"/>
  <c r="O978" i="9"/>
  <c r="O434" i="9"/>
  <c r="O300" i="9"/>
  <c r="O669" i="9"/>
  <c r="O273" i="9"/>
  <c r="O171" i="9"/>
  <c r="O738" i="9"/>
  <c r="O563" i="9"/>
  <c r="O515" i="9"/>
  <c r="O500" i="9"/>
  <c r="O334" i="9"/>
  <c r="O430" i="9"/>
  <c r="O814" i="9"/>
  <c r="O466" i="9"/>
  <c r="O941" i="9"/>
  <c r="O48" i="9"/>
  <c r="O561" i="9"/>
  <c r="O347" i="9"/>
  <c r="O228" i="9"/>
  <c r="O95" i="9"/>
  <c r="O59" i="9"/>
  <c r="O689" i="9"/>
  <c r="O514" i="9"/>
  <c r="O965" i="9"/>
  <c r="O609" i="9"/>
  <c r="O478" i="9"/>
  <c r="O322" i="9"/>
  <c r="O299" i="9"/>
  <c r="O678" i="9"/>
  <c r="O346" i="9"/>
  <c r="O168" i="9"/>
  <c r="O836" i="9"/>
  <c r="O735" i="9"/>
  <c r="O538" i="9"/>
  <c r="O156" i="9"/>
  <c r="O12" i="9"/>
  <c r="O120" i="9"/>
  <c r="O893" i="9"/>
  <c r="O882" i="9"/>
  <c r="O677" i="9"/>
  <c r="O802" i="9"/>
  <c r="O905" i="9"/>
  <c r="O383" i="9"/>
  <c r="O239" i="9"/>
  <c r="O35" i="9"/>
  <c r="O83" i="9"/>
  <c r="O274" i="9"/>
  <c r="O442" i="9"/>
  <c r="O36" i="9"/>
  <c r="O977" i="9"/>
  <c r="O526" i="9"/>
  <c r="O407" i="9"/>
  <c r="O298" i="9"/>
  <c r="O71" i="9"/>
  <c r="O429" i="9"/>
  <c r="O417" i="9"/>
  <c r="O263" i="9"/>
  <c r="O454" i="9"/>
  <c r="O825" i="9"/>
  <c r="O630" i="9"/>
  <c r="O929" i="9"/>
  <c r="O848" i="9"/>
  <c r="O525" i="9"/>
  <c r="O287" i="9"/>
  <c r="O917" i="9"/>
  <c r="O47" i="9"/>
  <c r="O167" i="9"/>
  <c r="O251" i="9"/>
  <c r="O550" i="9"/>
  <c r="O204" i="9"/>
  <c r="O144" i="9"/>
  <c r="O28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DD00C8-AA2D-4435-A944-06A5F2AAAFE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11B937B-77F5-4206-A89D-385BA008280D}" keepAlive="1" name="Query - Agent_List" description="Connection to the 'Agent_List' query in the workbook." type="5" refreshedVersion="8" background="1" saveData="1">
    <dbPr connection="Provider=Microsoft.Mashup.OleDb.1;Data Source=$Workbook$;Location=Agent_List;Extended Properties=&quot;&quot;" command="SELECT * FROM [Agent_List]"/>
  </connection>
  <connection id="3" xr16:uid="{0F729E50-50D4-435E-98FD-5818F203C6FD}" keepAlive="1" name="Query - Booking_Data" description="Connection to the 'Booking_Data' query in the workbook." type="5" refreshedVersion="8" saveData="1">
    <dbPr connection="Provider=Microsoft.Mashup.OleDb.1;Data Source=$Workbook$;Location=Booking_Data;Extended Properties=&quot;&quot;" command="SELECT * FROM [Booking_Data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38303F6E-A74F-4594-B580-7EB7D9581A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0E92379-8065-4109-8448-627AAE6362EE}" name="WorksheetConnection_01_Booking_Data_Cleaned.xlsx!Booking_Data" type="102" refreshedVersion="8" minRefreshableVersion="5">
    <extLst>
      <ext xmlns:x15="http://schemas.microsoft.com/office/spreadsheetml/2010/11/main" uri="{DE250136-89BD-433C-8126-D09CA5730AF9}">
        <x15:connection id="Booking_Data">
          <x15:rangePr sourceName="_xlcn.WorksheetConnection_01_Booking_Data_Cleaned.xlsxBooking_Data1"/>
        </x15:connection>
      </ext>
    </extLst>
  </connection>
</connections>
</file>

<file path=xl/sharedStrings.xml><?xml version="1.0" encoding="utf-8"?>
<sst xmlns="http://schemas.openxmlformats.org/spreadsheetml/2006/main" count="6007" uniqueCount="1100">
  <si>
    <t>Booking ID</t>
  </si>
  <si>
    <t>Agent</t>
  </si>
  <si>
    <t>Country</t>
  </si>
  <si>
    <t>Package Type</t>
  </si>
  <si>
    <t>Booking Date</t>
  </si>
  <si>
    <t>Payment Date</t>
  </si>
  <si>
    <t>Payment Status</t>
  </si>
  <si>
    <t>Total Amount</t>
  </si>
  <si>
    <t>BKG1000</t>
  </si>
  <si>
    <t>Anil</t>
  </si>
  <si>
    <t>India</t>
  </si>
  <si>
    <t>Adventure</t>
  </si>
  <si>
    <t>BKG1001</t>
  </si>
  <si>
    <t>Gaurav</t>
  </si>
  <si>
    <t>Thailand</t>
  </si>
  <si>
    <t>Honeymoon</t>
  </si>
  <si>
    <t>Paid</t>
  </si>
  <si>
    <t>45,000 INR</t>
  </si>
  <si>
    <t>BKG1002</t>
  </si>
  <si>
    <t>Corporate</t>
  </si>
  <si>
    <t>Pending</t>
  </si>
  <si>
    <t>BKG1003</t>
  </si>
  <si>
    <t>Suresh</t>
  </si>
  <si>
    <t>BKG1004</t>
  </si>
  <si>
    <t>Ramesh</t>
  </si>
  <si>
    <t>Leisure</t>
  </si>
  <si>
    <t>Cancelled</t>
  </si>
  <si>
    <t>BKG1005</t>
  </si>
  <si>
    <t>Amit</t>
  </si>
  <si>
    <t>UK</t>
  </si>
  <si>
    <t>BKG1006</t>
  </si>
  <si>
    <t>Deepa</t>
  </si>
  <si>
    <t>BKG1007</t>
  </si>
  <si>
    <t>BKG1008</t>
  </si>
  <si>
    <t>Nisha</t>
  </si>
  <si>
    <t>USA</t>
  </si>
  <si>
    <t>BKG1009</t>
  </si>
  <si>
    <t>Singapore</t>
  </si>
  <si>
    <t>BKG1010</t>
  </si>
  <si>
    <t>Arjun</t>
  </si>
  <si>
    <t>Family</t>
  </si>
  <si>
    <t>BKG1011</t>
  </si>
  <si>
    <t>Sameer</t>
  </si>
  <si>
    <t>BKG1012</t>
  </si>
  <si>
    <t>Karan</t>
  </si>
  <si>
    <t>BKG1013</t>
  </si>
  <si>
    <t>BKG1014</t>
  </si>
  <si>
    <t>Raj</t>
  </si>
  <si>
    <t>BKG1015</t>
  </si>
  <si>
    <t>Sonia</t>
  </si>
  <si>
    <t>BKG1016</t>
  </si>
  <si>
    <t>BKG1017</t>
  </si>
  <si>
    <t>Meena</t>
  </si>
  <si>
    <t>BKG1018</t>
  </si>
  <si>
    <t>Divya</t>
  </si>
  <si>
    <t>BKG1019</t>
  </si>
  <si>
    <t>Vikram</t>
  </si>
  <si>
    <t>BKG1020</t>
  </si>
  <si>
    <t>BKG1021</t>
  </si>
  <si>
    <t>BKG1022</t>
  </si>
  <si>
    <t>Ritika</t>
  </si>
  <si>
    <t>BKG1023</t>
  </si>
  <si>
    <t>BKG1024</t>
  </si>
  <si>
    <t>BKG1025</t>
  </si>
  <si>
    <t>BKG1026</t>
  </si>
  <si>
    <t>BKG1027</t>
  </si>
  <si>
    <t>Avtar</t>
  </si>
  <si>
    <t>UAE</t>
  </si>
  <si>
    <t>BKG1028</t>
  </si>
  <si>
    <t>BKG1029</t>
  </si>
  <si>
    <t>BKG1030</t>
  </si>
  <si>
    <t>BKG1031</t>
  </si>
  <si>
    <t>BKG1032</t>
  </si>
  <si>
    <t>BKG1033</t>
  </si>
  <si>
    <t>BKG1034</t>
  </si>
  <si>
    <t>BKG1035</t>
  </si>
  <si>
    <t>BKG1036</t>
  </si>
  <si>
    <t xml:space="preserve">Ritika  </t>
  </si>
  <si>
    <t>BKG1037</t>
  </si>
  <si>
    <t>Monika</t>
  </si>
  <si>
    <t>BKG1038</t>
  </si>
  <si>
    <t>BKG1039</t>
  </si>
  <si>
    <t xml:space="preserve">Divya  </t>
  </si>
  <si>
    <t>BKG1040</t>
  </si>
  <si>
    <t xml:space="preserve">Meena  </t>
  </si>
  <si>
    <t>BKG1041</t>
  </si>
  <si>
    <t>BKG1042</t>
  </si>
  <si>
    <t>BKG1043</t>
  </si>
  <si>
    <t>BKG1044</t>
  </si>
  <si>
    <t>BKG1045</t>
  </si>
  <si>
    <t>BKG1046</t>
  </si>
  <si>
    <t>BKG1047</t>
  </si>
  <si>
    <t>BKG1048</t>
  </si>
  <si>
    <t xml:space="preserve">Avtar  </t>
  </si>
  <si>
    <t>BKG1049</t>
  </si>
  <si>
    <t>BKG1050</t>
  </si>
  <si>
    <t>BKG1051</t>
  </si>
  <si>
    <t>BKG1052</t>
  </si>
  <si>
    <t>Pooja</t>
  </si>
  <si>
    <t>BKG1053</t>
  </si>
  <si>
    <t>BKG1054</t>
  </si>
  <si>
    <t>BKG1055</t>
  </si>
  <si>
    <t>BKG1056</t>
  </si>
  <si>
    <t>BKG1057</t>
  </si>
  <si>
    <t>BKG1058</t>
  </si>
  <si>
    <t>BKG1059</t>
  </si>
  <si>
    <t>BKG1060</t>
  </si>
  <si>
    <t>BKG1061</t>
  </si>
  <si>
    <t>BKG1062</t>
  </si>
  <si>
    <t>BKG1063</t>
  </si>
  <si>
    <t>BKG1064</t>
  </si>
  <si>
    <t>BKG1065</t>
  </si>
  <si>
    <t>Tina</t>
  </si>
  <si>
    <t>BKG1066</t>
  </si>
  <si>
    <t>BKG1067</t>
  </si>
  <si>
    <t>BKG1068</t>
  </si>
  <si>
    <t>BKG1069</t>
  </si>
  <si>
    <t>BKG1070</t>
  </si>
  <si>
    <t>BKG1071</t>
  </si>
  <si>
    <t>BKG1072</t>
  </si>
  <si>
    <t>BKG1073</t>
  </si>
  <si>
    <t>BKG1074</t>
  </si>
  <si>
    <t>BKG1075</t>
  </si>
  <si>
    <t>BKG1076</t>
  </si>
  <si>
    <t>BKG1077</t>
  </si>
  <si>
    <t>BKG1078</t>
  </si>
  <si>
    <t>BKG1079</t>
  </si>
  <si>
    <t>BKG1080</t>
  </si>
  <si>
    <t>BKG1081</t>
  </si>
  <si>
    <t>BKG1082</t>
  </si>
  <si>
    <t>BKG1083</t>
  </si>
  <si>
    <t>BKG1084</t>
  </si>
  <si>
    <t>BKG1243</t>
  </si>
  <si>
    <t>BKG1086</t>
  </si>
  <si>
    <t>BKG1087</t>
  </si>
  <si>
    <t>BKG1088</t>
  </si>
  <si>
    <t>BKG1089</t>
  </si>
  <si>
    <t>BKG1090</t>
  </si>
  <si>
    <t xml:space="preserve">Karan  </t>
  </si>
  <si>
    <t>BKG1091</t>
  </si>
  <si>
    <t>BKG1092</t>
  </si>
  <si>
    <t>BKG1093</t>
  </si>
  <si>
    <t>BKG1094</t>
  </si>
  <si>
    <t>BKG1095</t>
  </si>
  <si>
    <t>BKG1096</t>
  </si>
  <si>
    <t>BKG1097</t>
  </si>
  <si>
    <t>BKG1098</t>
  </si>
  <si>
    <t>BKG1099</t>
  </si>
  <si>
    <t xml:space="preserve">Deepa  </t>
  </si>
  <si>
    <t>BKG1100</t>
  </si>
  <si>
    <t>BKG1101</t>
  </si>
  <si>
    <t>BKG1102</t>
  </si>
  <si>
    <t>BKG1103</t>
  </si>
  <si>
    <t>BKG1104</t>
  </si>
  <si>
    <t xml:space="preserve">Raj  </t>
  </si>
  <si>
    <t>BKG1105</t>
  </si>
  <si>
    <t>BKG1106</t>
  </si>
  <si>
    <t>BKG1107</t>
  </si>
  <si>
    <t>BKG1108</t>
  </si>
  <si>
    <t>BKG1109</t>
  </si>
  <si>
    <t>BKG1110</t>
  </si>
  <si>
    <t>BKG1111</t>
  </si>
  <si>
    <t>BKG1112</t>
  </si>
  <si>
    <t>BKG1113</t>
  </si>
  <si>
    <t>BKG1114</t>
  </si>
  <si>
    <t>BKG1115</t>
  </si>
  <si>
    <t>BKG1116</t>
  </si>
  <si>
    <t>BKG1117</t>
  </si>
  <si>
    <t>BKG1118</t>
  </si>
  <si>
    <t>BKG1119</t>
  </si>
  <si>
    <t xml:space="preserve">Pooja  </t>
  </si>
  <si>
    <t>BKG1120</t>
  </si>
  <si>
    <t>BKG1121</t>
  </si>
  <si>
    <t>BKG1122</t>
  </si>
  <si>
    <t>BKG1123</t>
  </si>
  <si>
    <t>BKG1124</t>
  </si>
  <si>
    <t>BKG1125</t>
  </si>
  <si>
    <t>BKG1126</t>
  </si>
  <si>
    <t>BKG1127</t>
  </si>
  <si>
    <t>BKG1128</t>
  </si>
  <si>
    <t>BKG1129</t>
  </si>
  <si>
    <t>BKG1130</t>
  </si>
  <si>
    <t>BKG1131</t>
  </si>
  <si>
    <t>BKG1132</t>
  </si>
  <si>
    <t>BKG1133</t>
  </si>
  <si>
    <t>BKG1134</t>
  </si>
  <si>
    <t>BKG1135</t>
  </si>
  <si>
    <t>BKG1136</t>
  </si>
  <si>
    <t>BKG1137</t>
  </si>
  <si>
    <t>BKG1743</t>
  </si>
  <si>
    <t>BKG1139</t>
  </si>
  <si>
    <t>BKG1140</t>
  </si>
  <si>
    <t>BKG1141</t>
  </si>
  <si>
    <t>BKG1763</t>
  </si>
  <si>
    <t xml:space="preserve">Sonia  </t>
  </si>
  <si>
    <t>BKG1143</t>
  </si>
  <si>
    <t>BKG1144</t>
  </si>
  <si>
    <t>BKG1145</t>
  </si>
  <si>
    <t>BKG1146</t>
  </si>
  <si>
    <t>BKG1147</t>
  </si>
  <si>
    <t>BKG1148</t>
  </si>
  <si>
    <t>BKG1149</t>
  </si>
  <si>
    <t>BKG1150</t>
  </si>
  <si>
    <t xml:space="preserve">Sameer  </t>
  </si>
  <si>
    <t>BKG1151</t>
  </si>
  <si>
    <t>BKG1152</t>
  </si>
  <si>
    <t>BKG1153</t>
  </si>
  <si>
    <t>BKG1154</t>
  </si>
  <si>
    <t>BKG1155</t>
  </si>
  <si>
    <t>BKG1156</t>
  </si>
  <si>
    <t>BKG1157</t>
  </si>
  <si>
    <t>BKG1158</t>
  </si>
  <si>
    <t>BKG1159</t>
  </si>
  <si>
    <t>BKG1160</t>
  </si>
  <si>
    <t>BKG1161</t>
  </si>
  <si>
    <t>BKG1162</t>
  </si>
  <si>
    <t>BKG1163</t>
  </si>
  <si>
    <t>BKG1164</t>
  </si>
  <si>
    <t>BKG1165</t>
  </si>
  <si>
    <t>BKG1166</t>
  </si>
  <si>
    <t>BKG1167</t>
  </si>
  <si>
    <t>BKG1168</t>
  </si>
  <si>
    <t>BKG1169</t>
  </si>
  <si>
    <t>BKG1170</t>
  </si>
  <si>
    <t>BKG1171</t>
  </si>
  <si>
    <t>BKG1172</t>
  </si>
  <si>
    <t>BKG1173</t>
  </si>
  <si>
    <t>BKG1174</t>
  </si>
  <si>
    <t>BKG1175</t>
  </si>
  <si>
    <t>BKG1176</t>
  </si>
  <si>
    <t>BKG1177</t>
  </si>
  <si>
    <t>BKG1178</t>
  </si>
  <si>
    <t>BKG1179</t>
  </si>
  <si>
    <t>BKG1180</t>
  </si>
  <si>
    <t>BKG1181</t>
  </si>
  <si>
    <t>BKG1182</t>
  </si>
  <si>
    <t>BKG1183</t>
  </si>
  <si>
    <t xml:space="preserve">Nisha  </t>
  </si>
  <si>
    <t>BKG1184</t>
  </si>
  <si>
    <t>BKG1185</t>
  </si>
  <si>
    <t>BKG1186</t>
  </si>
  <si>
    <t>BKG1187</t>
  </si>
  <si>
    <t>BKG1188</t>
  </si>
  <si>
    <t>BKG1189</t>
  </si>
  <si>
    <t>BKG1190</t>
  </si>
  <si>
    <t>BKG1191</t>
  </si>
  <si>
    <t>BKG1192</t>
  </si>
  <si>
    <t>BKG1193</t>
  </si>
  <si>
    <t>BKG1194</t>
  </si>
  <si>
    <t>BKG1195</t>
  </si>
  <si>
    <t>BKG1196</t>
  </si>
  <si>
    <t>BKG1197</t>
  </si>
  <si>
    <t>BKG1198</t>
  </si>
  <si>
    <t>BKG1199</t>
  </si>
  <si>
    <t>BKG1200</t>
  </si>
  <si>
    <t>BKG1201</t>
  </si>
  <si>
    <t>BKG1202</t>
  </si>
  <si>
    <t>BKG1203</t>
  </si>
  <si>
    <t>BKG1204</t>
  </si>
  <si>
    <t>BKG1205</t>
  </si>
  <si>
    <t>BKG1206</t>
  </si>
  <si>
    <t>BKG1207</t>
  </si>
  <si>
    <t>BKG1208</t>
  </si>
  <si>
    <t>BKG1209</t>
  </si>
  <si>
    <t>BKG1210</t>
  </si>
  <si>
    <t>BKG1211</t>
  </si>
  <si>
    <t>BKG1212</t>
  </si>
  <si>
    <t>BKG1213</t>
  </si>
  <si>
    <t>BKG1214</t>
  </si>
  <si>
    <t>BKG1215</t>
  </si>
  <si>
    <t>BKG1216</t>
  </si>
  <si>
    <t>BKG1217</t>
  </si>
  <si>
    <t>BKG1218</t>
  </si>
  <si>
    <t>BKG1219</t>
  </si>
  <si>
    <t>BKG1220</t>
  </si>
  <si>
    <t>BKG1221</t>
  </si>
  <si>
    <t>BKG1222</t>
  </si>
  <si>
    <t>BKG1223</t>
  </si>
  <si>
    <t>BKG1224</t>
  </si>
  <si>
    <t>BKG1225</t>
  </si>
  <si>
    <t>BKG1226</t>
  </si>
  <si>
    <t>BKG1227</t>
  </si>
  <si>
    <t>BKG1228</t>
  </si>
  <si>
    <t>BKG1229</t>
  </si>
  <si>
    <t>BKG1230</t>
  </si>
  <si>
    <t>BKG1231</t>
  </si>
  <si>
    <t>BKG1232</t>
  </si>
  <si>
    <t>BKG1233</t>
  </si>
  <si>
    <t>BKG1234</t>
  </si>
  <si>
    <t>BKG1235</t>
  </si>
  <si>
    <t>BKG1236</t>
  </si>
  <si>
    <t>BKG1237</t>
  </si>
  <si>
    <t>BKG1238</t>
  </si>
  <si>
    <t>BKG1239</t>
  </si>
  <si>
    <t>BKG1240</t>
  </si>
  <si>
    <t>BKG1241</t>
  </si>
  <si>
    <t xml:space="preserve">Anil  </t>
  </si>
  <si>
    <t>BKG1242</t>
  </si>
  <si>
    <t>BKG1244</t>
  </si>
  <si>
    <t>BKG1245</t>
  </si>
  <si>
    <t>BKG1246</t>
  </si>
  <si>
    <t>BKG1247</t>
  </si>
  <si>
    <t>BKG1248</t>
  </si>
  <si>
    <t>BKG1249</t>
  </si>
  <si>
    <t>BKG1250</t>
  </si>
  <si>
    <t>BKG1251</t>
  </si>
  <si>
    <t xml:space="preserve">Gaurav  </t>
  </si>
  <si>
    <t>BKG1252</t>
  </si>
  <si>
    <t>BKG1253</t>
  </si>
  <si>
    <t>BKG1254</t>
  </si>
  <si>
    <t>BKG1255</t>
  </si>
  <si>
    <t>BKG1256</t>
  </si>
  <si>
    <t>BKG1257</t>
  </si>
  <si>
    <t>BKG1258</t>
  </si>
  <si>
    <t>BKG1259</t>
  </si>
  <si>
    <t>BKG1260</t>
  </si>
  <si>
    <t>BKG1261</t>
  </si>
  <si>
    <t>BKG1262</t>
  </si>
  <si>
    <t>BKG1263</t>
  </si>
  <si>
    <t>BKG1264</t>
  </si>
  <si>
    <t xml:space="preserve">Amit  </t>
  </si>
  <si>
    <t>BKG1265</t>
  </si>
  <si>
    <t>BKG1266</t>
  </si>
  <si>
    <t>BKG1267</t>
  </si>
  <si>
    <t>BKG1268</t>
  </si>
  <si>
    <t>BKG1269</t>
  </si>
  <si>
    <t>BKG1270</t>
  </si>
  <si>
    <t>BKG1271</t>
  </si>
  <si>
    <t>BKG1272</t>
  </si>
  <si>
    <t>BKG1273</t>
  </si>
  <si>
    <t>BKG1274</t>
  </si>
  <si>
    <t>BKG1275</t>
  </si>
  <si>
    <t>BKG1276</t>
  </si>
  <si>
    <t>BKG1277</t>
  </si>
  <si>
    <t>BKG1278</t>
  </si>
  <si>
    <t>BKG1279</t>
  </si>
  <si>
    <t>BKG1280</t>
  </si>
  <si>
    <t>BKG1281</t>
  </si>
  <si>
    <t>BKG1282</t>
  </si>
  <si>
    <t>BKG1283</t>
  </si>
  <si>
    <t>BKG1284</t>
  </si>
  <si>
    <t>BKG1285</t>
  </si>
  <si>
    <t>BKG1286</t>
  </si>
  <si>
    <t>BKG1287</t>
  </si>
  <si>
    <t>BKG1288</t>
  </si>
  <si>
    <t>BKG1289</t>
  </si>
  <si>
    <t>BKG1290</t>
  </si>
  <si>
    <t>BKG1291</t>
  </si>
  <si>
    <t>BKG1292</t>
  </si>
  <si>
    <t>BKG1293</t>
  </si>
  <si>
    <t>BKG1294</t>
  </si>
  <si>
    <t>BKG1295</t>
  </si>
  <si>
    <t>BKG1296</t>
  </si>
  <si>
    <t>BKG1297</t>
  </si>
  <si>
    <t>BKG1298</t>
  </si>
  <si>
    <t>BKG1299</t>
  </si>
  <si>
    <t>BKG1300</t>
  </si>
  <si>
    <t>BKG1301</t>
  </si>
  <si>
    <t>BKG1302</t>
  </si>
  <si>
    <t>BKG1303</t>
  </si>
  <si>
    <t>BKG1304</t>
  </si>
  <si>
    <t>BKG1305</t>
  </si>
  <si>
    <t>BKG1306</t>
  </si>
  <si>
    <t>BKG1307</t>
  </si>
  <si>
    <t>BKG1308</t>
  </si>
  <si>
    <t>BKG1309</t>
  </si>
  <si>
    <t>BKG1310</t>
  </si>
  <si>
    <t>BKG1311</t>
  </si>
  <si>
    <t>BKG1312</t>
  </si>
  <si>
    <t>BKG1313</t>
  </si>
  <si>
    <t>BKG1314</t>
  </si>
  <si>
    <t>BKG1315</t>
  </si>
  <si>
    <t>BKG1316</t>
  </si>
  <si>
    <t>BKG1317</t>
  </si>
  <si>
    <t>BKG1318</t>
  </si>
  <si>
    <t>BKG1319</t>
  </si>
  <si>
    <t>BKG1320</t>
  </si>
  <si>
    <t>BKG1321</t>
  </si>
  <si>
    <t>BKG1322</t>
  </si>
  <si>
    <t>BKG1323</t>
  </si>
  <si>
    <t>BKG1324</t>
  </si>
  <si>
    <t>BKG1325</t>
  </si>
  <si>
    <t>BKG1326</t>
  </si>
  <si>
    <t>BKG1327</t>
  </si>
  <si>
    <t>BKG1328</t>
  </si>
  <si>
    <t>BKG1329</t>
  </si>
  <si>
    <t>BKG1330</t>
  </si>
  <si>
    <t>BKG1331</t>
  </si>
  <si>
    <t>BKG1332</t>
  </si>
  <si>
    <t>BKG1333</t>
  </si>
  <si>
    <t>BKG1334</t>
  </si>
  <si>
    <t>BKG1335</t>
  </si>
  <si>
    <t>BKG1336</t>
  </si>
  <si>
    <t>BKG1337</t>
  </si>
  <si>
    <t>BKG1338</t>
  </si>
  <si>
    <t>BKG1339</t>
  </si>
  <si>
    <t>BKG1340</t>
  </si>
  <si>
    <t>BKG1341</t>
  </si>
  <si>
    <t>BKG1342</t>
  </si>
  <si>
    <t>BKG1343</t>
  </si>
  <si>
    <t>BKG1344</t>
  </si>
  <si>
    <t>BKG1413</t>
  </si>
  <si>
    <t>BKG1346</t>
  </si>
  <si>
    <t>BKG1347</t>
  </si>
  <si>
    <t>BKG1348</t>
  </si>
  <si>
    <t>BKG1349</t>
  </si>
  <si>
    <t>BKG1350</t>
  </si>
  <si>
    <t>BKG1351</t>
  </si>
  <si>
    <t>BKG1352</t>
  </si>
  <si>
    <t>BKG1353</t>
  </si>
  <si>
    <t>BKG1354</t>
  </si>
  <si>
    <t>BKG1355</t>
  </si>
  <si>
    <t>BKG1356</t>
  </si>
  <si>
    <t>BKG1357</t>
  </si>
  <si>
    <t>BKG1358</t>
  </si>
  <si>
    <t>BKG1359</t>
  </si>
  <si>
    <t>BKG1360</t>
  </si>
  <si>
    <t>BKG1361</t>
  </si>
  <si>
    <t>BKG1362</t>
  </si>
  <si>
    <t>BKG1363</t>
  </si>
  <si>
    <t>BKG1364</t>
  </si>
  <si>
    <t>BKG1365</t>
  </si>
  <si>
    <t>BKG1366</t>
  </si>
  <si>
    <t>BKG1367</t>
  </si>
  <si>
    <t>BKG1368</t>
  </si>
  <si>
    <t>BKG1369</t>
  </si>
  <si>
    <t>BKG1370</t>
  </si>
  <si>
    <t>BKG1371</t>
  </si>
  <si>
    <t>BKG1372</t>
  </si>
  <si>
    <t>BKG1373</t>
  </si>
  <si>
    <t>BKG1374</t>
  </si>
  <si>
    <t>BKG1375</t>
  </si>
  <si>
    <t>BKG1376</t>
  </si>
  <si>
    <t>BKG1377</t>
  </si>
  <si>
    <t>BKG1378</t>
  </si>
  <si>
    <t>BKG1379</t>
  </si>
  <si>
    <t>BKG1380</t>
  </si>
  <si>
    <t>BKG1381</t>
  </si>
  <si>
    <t>BKG1382</t>
  </si>
  <si>
    <t>BKG1383</t>
  </si>
  <si>
    <t>BKG1384</t>
  </si>
  <si>
    <t>BKG1385</t>
  </si>
  <si>
    <t>BKG1386</t>
  </si>
  <si>
    <t>BKG1387</t>
  </si>
  <si>
    <t>BKG1388</t>
  </si>
  <si>
    <t>BKG1389</t>
  </si>
  <si>
    <t>BKG1390</t>
  </si>
  <si>
    <t>BKG1391</t>
  </si>
  <si>
    <t>BKG1392</t>
  </si>
  <si>
    <t>BKG1393</t>
  </si>
  <si>
    <t>BKG1394</t>
  </si>
  <si>
    <t>BKG1395</t>
  </si>
  <si>
    <t>BKG1396</t>
  </si>
  <si>
    <t>BKG1397</t>
  </si>
  <si>
    <t>BKG1398</t>
  </si>
  <si>
    <t>BKG1399</t>
  </si>
  <si>
    <t>BKG1400</t>
  </si>
  <si>
    <t>BKG1401</t>
  </si>
  <si>
    <t>BKG1402</t>
  </si>
  <si>
    <t>BKG1403</t>
  </si>
  <si>
    <t>BKG1404</t>
  </si>
  <si>
    <t>BKG1405</t>
  </si>
  <si>
    <t>BKG1406</t>
  </si>
  <si>
    <t>BKG1407</t>
  </si>
  <si>
    <t>BKG1408</t>
  </si>
  <si>
    <t>BKG1409</t>
  </si>
  <si>
    <t>BKG1410</t>
  </si>
  <si>
    <t>BKG1411</t>
  </si>
  <si>
    <t>BKG1412</t>
  </si>
  <si>
    <t>BKG1414</t>
  </si>
  <si>
    <t>BKG1415</t>
  </si>
  <si>
    <t>BKG1694</t>
  </si>
  <si>
    <t>BKG1417</t>
  </si>
  <si>
    <t>BKG1418</t>
  </si>
  <si>
    <t>BKG1419</t>
  </si>
  <si>
    <t>BKG1420</t>
  </si>
  <si>
    <t>BKG1421</t>
  </si>
  <si>
    <t xml:space="preserve">Ramesh  </t>
  </si>
  <si>
    <t>BKG1422</t>
  </si>
  <si>
    <t>BKG1423</t>
  </si>
  <si>
    <t>BKG1424</t>
  </si>
  <si>
    <t>BKG1425</t>
  </si>
  <si>
    <t>BKG1426</t>
  </si>
  <si>
    <t>BKG1427</t>
  </si>
  <si>
    <t>BKG1428</t>
  </si>
  <si>
    <t>BKG1429</t>
  </si>
  <si>
    <t>BKG1430</t>
  </si>
  <si>
    <t>BKG1431</t>
  </si>
  <si>
    <t>BKG1432</t>
  </si>
  <si>
    <t>BKG1433</t>
  </si>
  <si>
    <t>BKG1434</t>
  </si>
  <si>
    <t>BKG1435</t>
  </si>
  <si>
    <t>BKG1436</t>
  </si>
  <si>
    <t>BKG1437</t>
  </si>
  <si>
    <t>BKG1438</t>
  </si>
  <si>
    <t>BKG1439</t>
  </si>
  <si>
    <t>BKG1440</t>
  </si>
  <si>
    <t>BKG1441</t>
  </si>
  <si>
    <t>BKG1442</t>
  </si>
  <si>
    <t>BKG1443</t>
  </si>
  <si>
    <t>BKG1444</t>
  </si>
  <si>
    <t>BKG1445</t>
  </si>
  <si>
    <t>BKG1446</t>
  </si>
  <si>
    <t>BKG1447</t>
  </si>
  <si>
    <t>BKG1448</t>
  </si>
  <si>
    <t>BKG1449</t>
  </si>
  <si>
    <t>BKG1450</t>
  </si>
  <si>
    <t>BKG1451</t>
  </si>
  <si>
    <t>BKG1452</t>
  </si>
  <si>
    <t>BKG1453</t>
  </si>
  <si>
    <t>BKG1454</t>
  </si>
  <si>
    <t>BKG1455</t>
  </si>
  <si>
    <t>BKG1456</t>
  </si>
  <si>
    <t>BKG1457</t>
  </si>
  <si>
    <t>BKG1458</t>
  </si>
  <si>
    <t>BKG1459</t>
  </si>
  <si>
    <t>BKG1460</t>
  </si>
  <si>
    <t>BKG1461</t>
  </si>
  <si>
    <t>BKG1462</t>
  </si>
  <si>
    <t>BKG1463</t>
  </si>
  <si>
    <t>BKG1464</t>
  </si>
  <si>
    <t>BKG1465</t>
  </si>
  <si>
    <t>BKG1466</t>
  </si>
  <si>
    <t>BKG1467</t>
  </si>
  <si>
    <t>BKG1468</t>
  </si>
  <si>
    <t>BKG1469</t>
  </si>
  <si>
    <t>BKG1470</t>
  </si>
  <si>
    <t>BKG1471</t>
  </si>
  <si>
    <t>BKG1472</t>
  </si>
  <si>
    <t>BKG1473</t>
  </si>
  <si>
    <t>BKG1474</t>
  </si>
  <si>
    <t>BKG1475</t>
  </si>
  <si>
    <t>BKG1476</t>
  </si>
  <si>
    <t>BKG1477</t>
  </si>
  <si>
    <t>BKG1478</t>
  </si>
  <si>
    <t>BKG1479</t>
  </si>
  <si>
    <t>BKG1480</t>
  </si>
  <si>
    <t>BKG1481</t>
  </si>
  <si>
    <t>BKG1482</t>
  </si>
  <si>
    <t>BKG1483</t>
  </si>
  <si>
    <t>BKG1484</t>
  </si>
  <si>
    <t>BKG1485</t>
  </si>
  <si>
    <t>BKG1486</t>
  </si>
  <si>
    <t>BKG1487</t>
  </si>
  <si>
    <t>BKG1488</t>
  </si>
  <si>
    <t>BKG1489</t>
  </si>
  <si>
    <t>BKG1490</t>
  </si>
  <si>
    <t>BKG1491</t>
  </si>
  <si>
    <t>BKG1492</t>
  </si>
  <si>
    <t>BKG1493</t>
  </si>
  <si>
    <t>BKG1494</t>
  </si>
  <si>
    <t>BKG1495</t>
  </si>
  <si>
    <t>BKG1496</t>
  </si>
  <si>
    <t>BKG1497</t>
  </si>
  <si>
    <t>BKG1630</t>
  </si>
  <si>
    <t>BKG1499</t>
  </si>
  <si>
    <t>BKG1500</t>
  </si>
  <si>
    <t>BKG1501</t>
  </si>
  <si>
    <t>BKG1502</t>
  </si>
  <si>
    <t>BKG1503</t>
  </si>
  <si>
    <t>BKG1504</t>
  </si>
  <si>
    <t>BKG1505</t>
  </si>
  <si>
    <t>BKG1506</t>
  </si>
  <si>
    <t>BKG1507</t>
  </si>
  <si>
    <t>BKG1508</t>
  </si>
  <si>
    <t>BKG1509</t>
  </si>
  <si>
    <t>BKG1510</t>
  </si>
  <si>
    <t>BKG1511</t>
  </si>
  <si>
    <t>BKG1512</t>
  </si>
  <si>
    <t>BKG1513</t>
  </si>
  <si>
    <t>BKG1514</t>
  </si>
  <si>
    <t>BKG1515</t>
  </si>
  <si>
    <t>BKG1516</t>
  </si>
  <si>
    <t>BKG1517</t>
  </si>
  <si>
    <t>BKG1518</t>
  </si>
  <si>
    <t>BKG1519</t>
  </si>
  <si>
    <t>BKG1520</t>
  </si>
  <si>
    <t>BKG1521</t>
  </si>
  <si>
    <t>BKG1522</t>
  </si>
  <si>
    <t>BKG1523</t>
  </si>
  <si>
    <t>BKG1524</t>
  </si>
  <si>
    <t xml:space="preserve">Arjun  </t>
  </si>
  <si>
    <t>BKG1525</t>
  </si>
  <si>
    <t>BKG1526</t>
  </si>
  <si>
    <t>BKG1527</t>
  </si>
  <si>
    <t>BKG1528</t>
  </si>
  <si>
    <t>BKG1529</t>
  </si>
  <si>
    <t>BKG1530</t>
  </si>
  <si>
    <t>BKG1531</t>
  </si>
  <si>
    <t>BKG1532</t>
  </si>
  <si>
    <t>BKG1533</t>
  </si>
  <si>
    <t>BKG1534</t>
  </si>
  <si>
    <t>BKG1535</t>
  </si>
  <si>
    <t>BKG1536</t>
  </si>
  <si>
    <t>BKG1537</t>
  </si>
  <si>
    <t>BKG1538</t>
  </si>
  <si>
    <t>BKG1539</t>
  </si>
  <si>
    <t>BKG1540</t>
  </si>
  <si>
    <t>BKG1541</t>
  </si>
  <si>
    <t>BKG1542</t>
  </si>
  <si>
    <t>BKG1543</t>
  </si>
  <si>
    <t>BKG1544</t>
  </si>
  <si>
    <t>BKG1545</t>
  </si>
  <si>
    <t>BKG1546</t>
  </si>
  <si>
    <t>BKG1547</t>
  </si>
  <si>
    <t>BKG1548</t>
  </si>
  <si>
    <t>BKG1549</t>
  </si>
  <si>
    <t>BKG1550</t>
  </si>
  <si>
    <t xml:space="preserve">Vikram  </t>
  </si>
  <si>
    <t>BKG1551</t>
  </si>
  <si>
    <t>BKG1553</t>
  </si>
  <si>
    <t>BKG1554</t>
  </si>
  <si>
    <t>BKG1555</t>
  </si>
  <si>
    <t>BKG1556</t>
  </si>
  <si>
    <t>BKG1557</t>
  </si>
  <si>
    <t>BKG1558</t>
  </si>
  <si>
    <t>BKG1559</t>
  </si>
  <si>
    <t>BKG1560</t>
  </si>
  <si>
    <t>BKG1561</t>
  </si>
  <si>
    <t>BKG1562</t>
  </si>
  <si>
    <t>BKG1563</t>
  </si>
  <si>
    <t>BKG1564</t>
  </si>
  <si>
    <t>BKG1565</t>
  </si>
  <si>
    <t>BKG1566</t>
  </si>
  <si>
    <t>BKG1567</t>
  </si>
  <si>
    <t>BKG1568</t>
  </si>
  <si>
    <t>BKG1569</t>
  </si>
  <si>
    <t>BKG1570</t>
  </si>
  <si>
    <t>BKG1571</t>
  </si>
  <si>
    <t>BKG1572</t>
  </si>
  <si>
    <t>BKG1573</t>
  </si>
  <si>
    <t>BKG1574</t>
  </si>
  <si>
    <t>BKG1575</t>
  </si>
  <si>
    <t>BKG1576</t>
  </si>
  <si>
    <t>BKG1577</t>
  </si>
  <si>
    <t>BKG1578</t>
  </si>
  <si>
    <t>BKG1579</t>
  </si>
  <si>
    <t>BKG1580</t>
  </si>
  <si>
    <t>BKG1581</t>
  </si>
  <si>
    <t>BKG1582</t>
  </si>
  <si>
    <t>BKG1583</t>
  </si>
  <si>
    <t>BKG1584</t>
  </si>
  <si>
    <t>BKG1585</t>
  </si>
  <si>
    <t>BKG1586</t>
  </si>
  <si>
    <t>BKG1587</t>
  </si>
  <si>
    <t>BKG1588</t>
  </si>
  <si>
    <t>BKG1589</t>
  </si>
  <si>
    <t>BKG1590</t>
  </si>
  <si>
    <t>BKG1591</t>
  </si>
  <si>
    <t>BKG1592</t>
  </si>
  <si>
    <t>BKG1593</t>
  </si>
  <si>
    <t>BKG1594</t>
  </si>
  <si>
    <t>BKG1595</t>
  </si>
  <si>
    <t>BKG1596</t>
  </si>
  <si>
    <t>BKG1597</t>
  </si>
  <si>
    <t>BKG1598</t>
  </si>
  <si>
    <t>BKG1599</t>
  </si>
  <si>
    <t>BKG1600</t>
  </si>
  <si>
    <t>BKG1601</t>
  </si>
  <si>
    <t>BKG1832</t>
  </si>
  <si>
    <t>BKG1603</t>
  </si>
  <si>
    <t xml:space="preserve">Suresh  </t>
  </si>
  <si>
    <t>BKG1604</t>
  </si>
  <si>
    <t>BKG1605</t>
  </si>
  <si>
    <t>BKG1606</t>
  </si>
  <si>
    <t>BKG1607</t>
  </si>
  <si>
    <t>BKG1608</t>
  </si>
  <si>
    <t>BKG1609</t>
  </si>
  <si>
    <t>BKG1610</t>
  </si>
  <si>
    <t>BKG1611</t>
  </si>
  <si>
    <t>BKG1612</t>
  </si>
  <si>
    <t>BKG1613</t>
  </si>
  <si>
    <t>BKG1614</t>
  </si>
  <si>
    <t>BKG1615</t>
  </si>
  <si>
    <t>BKG1616</t>
  </si>
  <si>
    <t>BKG1617</t>
  </si>
  <si>
    <t>BKG1619</t>
  </si>
  <si>
    <t>BKG1621</t>
  </si>
  <si>
    <t>BKG1622</t>
  </si>
  <si>
    <t>BKG1623</t>
  </si>
  <si>
    <t>BKG1624</t>
  </si>
  <si>
    <t>BKG1625</t>
  </si>
  <si>
    <t>BKG1626</t>
  </si>
  <si>
    <t>BKG1627</t>
  </si>
  <si>
    <t>BKG1628</t>
  </si>
  <si>
    <t>BKG1629</t>
  </si>
  <si>
    <t>BKG1631</t>
  </si>
  <si>
    <t>BKG1632</t>
  </si>
  <si>
    <t>BKG1633</t>
  </si>
  <si>
    <t>BKG1634</t>
  </si>
  <si>
    <t>BKG1635</t>
  </si>
  <si>
    <t>BKG1636</t>
  </si>
  <si>
    <t>BKG1637</t>
  </si>
  <si>
    <t>BKG1638</t>
  </si>
  <si>
    <t>BKG1639</t>
  </si>
  <si>
    <t>BKG1640</t>
  </si>
  <si>
    <t>BKG1641</t>
  </si>
  <si>
    <t>BKG1642</t>
  </si>
  <si>
    <t>BKG1643</t>
  </si>
  <si>
    <t>BKG1644</t>
  </si>
  <si>
    <t>BKG1645</t>
  </si>
  <si>
    <t>BKG1646</t>
  </si>
  <si>
    <t>BKG1647</t>
  </si>
  <si>
    <t>BKG1648</t>
  </si>
  <si>
    <t>BKG1649</t>
  </si>
  <si>
    <t>BKG1650</t>
  </si>
  <si>
    <t>BKG1651</t>
  </si>
  <si>
    <t>BKG1652</t>
  </si>
  <si>
    <t>BKG1653</t>
  </si>
  <si>
    <t>BKG1654</t>
  </si>
  <si>
    <t>BKG1655</t>
  </si>
  <si>
    <t>BKG1656</t>
  </si>
  <si>
    <t>BKG1657</t>
  </si>
  <si>
    <t>BKG1658</t>
  </si>
  <si>
    <t>BKG1659</t>
  </si>
  <si>
    <t>BKG1660</t>
  </si>
  <si>
    <t>BKG1661</t>
  </si>
  <si>
    <t>BKG1662</t>
  </si>
  <si>
    <t>BKG1663</t>
  </si>
  <si>
    <t>BKG1664</t>
  </si>
  <si>
    <t>BKG1665</t>
  </si>
  <si>
    <t>BKG1666</t>
  </si>
  <si>
    <t>BKG1667</t>
  </si>
  <si>
    <t>BKG1668</t>
  </si>
  <si>
    <t>BKG1669</t>
  </si>
  <si>
    <t>BKG1670</t>
  </si>
  <si>
    <t>BKG1671</t>
  </si>
  <si>
    <t>BKG1672</t>
  </si>
  <si>
    <t>BKG1673</t>
  </si>
  <si>
    <t>BKG1674</t>
  </si>
  <si>
    <t>BKG1675</t>
  </si>
  <si>
    <t>BKG1676</t>
  </si>
  <si>
    <t>BKG1677</t>
  </si>
  <si>
    <t>BKG1678</t>
  </si>
  <si>
    <t>BKG1679</t>
  </si>
  <si>
    <t>BKG1680</t>
  </si>
  <si>
    <t>BKG1681</t>
  </si>
  <si>
    <t>BKG1682</t>
  </si>
  <si>
    <t>BKG1683</t>
  </si>
  <si>
    <t>BKG1684</t>
  </si>
  <si>
    <t>BKG1685</t>
  </si>
  <si>
    <t>BKG1686</t>
  </si>
  <si>
    <t>BKG1687</t>
  </si>
  <si>
    <t>BKG1688</t>
  </si>
  <si>
    <t>BKG1689</t>
  </si>
  <si>
    <t>BKG1690</t>
  </si>
  <si>
    <t>BKG1691</t>
  </si>
  <si>
    <t>BKG1692</t>
  </si>
  <si>
    <t>BKG1693</t>
  </si>
  <si>
    <t>BKG1695</t>
  </si>
  <si>
    <t>BKG1696</t>
  </si>
  <si>
    <t>BKG1697</t>
  </si>
  <si>
    <t>BKG1698</t>
  </si>
  <si>
    <t>BKG1699</t>
  </si>
  <si>
    <t>BKG1700</t>
  </si>
  <si>
    <t>BKG1701</t>
  </si>
  <si>
    <t>BKG1703</t>
  </si>
  <si>
    <t>BKG1704</t>
  </si>
  <si>
    <t>BKG1705</t>
  </si>
  <si>
    <t>BKG1706</t>
  </si>
  <si>
    <t>BKG1707</t>
  </si>
  <si>
    <t>BKG1708</t>
  </si>
  <si>
    <t>BKG1709</t>
  </si>
  <si>
    <t>BKG1710</t>
  </si>
  <si>
    <t>BKG1711</t>
  </si>
  <si>
    <t>BKG1712</t>
  </si>
  <si>
    <t>BKG1713</t>
  </si>
  <si>
    <t>BKG1714</t>
  </si>
  <si>
    <t>BKG1715</t>
  </si>
  <si>
    <t>BKG1716</t>
  </si>
  <si>
    <t>BKG1717</t>
  </si>
  <si>
    <t>BKG1718</t>
  </si>
  <si>
    <t>BKG1719</t>
  </si>
  <si>
    <t>BKG1720</t>
  </si>
  <si>
    <t>BKG1721</t>
  </si>
  <si>
    <t>BKG1722</t>
  </si>
  <si>
    <t>BKG1723</t>
  </si>
  <si>
    <t>BKG1724</t>
  </si>
  <si>
    <t>BKG1725</t>
  </si>
  <si>
    <t>BKG1726</t>
  </si>
  <si>
    <t>BKG1727</t>
  </si>
  <si>
    <t>BKG1728</t>
  </si>
  <si>
    <t>BKG1729</t>
  </si>
  <si>
    <t>BKG1730</t>
  </si>
  <si>
    <t>BKG1731</t>
  </si>
  <si>
    <t>BKG1732</t>
  </si>
  <si>
    <t>BKG1733</t>
  </si>
  <si>
    <t>BKG1734</t>
  </si>
  <si>
    <t>BKG1735</t>
  </si>
  <si>
    <t>BKG1736</t>
  </si>
  <si>
    <t>BKG1737</t>
  </si>
  <si>
    <t>BKG1738</t>
  </si>
  <si>
    <t>BKG1739</t>
  </si>
  <si>
    <t>BKG1740</t>
  </si>
  <si>
    <t>BKG1741</t>
  </si>
  <si>
    <t>BKG1742</t>
  </si>
  <si>
    <t>BKG1745</t>
  </si>
  <si>
    <t>BKG1746</t>
  </si>
  <si>
    <t>BKG1747</t>
  </si>
  <si>
    <t>BKG1748</t>
  </si>
  <si>
    <t>BKG1749</t>
  </si>
  <si>
    <t>BKG1750</t>
  </si>
  <si>
    <t>BKG1751</t>
  </si>
  <si>
    <t>BKG1752</t>
  </si>
  <si>
    <t>BKG1753</t>
  </si>
  <si>
    <t>BKG1754</t>
  </si>
  <si>
    <t>BKG1755</t>
  </si>
  <si>
    <t>BKG1756</t>
  </si>
  <si>
    <t>BKG1757</t>
  </si>
  <si>
    <t>BKG1758</t>
  </si>
  <si>
    <t>BKG1759</t>
  </si>
  <si>
    <t>BKG1760</t>
  </si>
  <si>
    <t>BKG1761</t>
  </si>
  <si>
    <t>BKG1762</t>
  </si>
  <si>
    <t>BKG1764</t>
  </si>
  <si>
    <t>BKG1765</t>
  </si>
  <si>
    <t>BKG1767</t>
  </si>
  <si>
    <t>BKG1768</t>
  </si>
  <si>
    <t>BKG1769</t>
  </si>
  <si>
    <t>BKG1770</t>
  </si>
  <si>
    <t>BKG1771</t>
  </si>
  <si>
    <t>BKG1772</t>
  </si>
  <si>
    <t>BKG1773</t>
  </si>
  <si>
    <t>BKG1774</t>
  </si>
  <si>
    <t>BKG1776</t>
  </si>
  <si>
    <t>BKG1777</t>
  </si>
  <si>
    <t>BKG1778</t>
  </si>
  <si>
    <t>BKG1779</t>
  </si>
  <si>
    <t>BKG1780</t>
  </si>
  <si>
    <t>BKG1781</t>
  </si>
  <si>
    <t>BKG1782</t>
  </si>
  <si>
    <t>BKG1783</t>
  </si>
  <si>
    <t>BKG1784</t>
  </si>
  <si>
    <t>BKG1785</t>
  </si>
  <si>
    <t>BKG1786</t>
  </si>
  <si>
    <t>BKG1787</t>
  </si>
  <si>
    <t>BKG1788</t>
  </si>
  <si>
    <t>BKG1789</t>
  </si>
  <si>
    <t>BKG1790</t>
  </si>
  <si>
    <t>BKG1791</t>
  </si>
  <si>
    <t>BKG1792</t>
  </si>
  <si>
    <t>BKG1793</t>
  </si>
  <si>
    <t>BKG1794</t>
  </si>
  <si>
    <t>BKG1795</t>
  </si>
  <si>
    <t>BKG1796</t>
  </si>
  <si>
    <t>BKG1797</t>
  </si>
  <si>
    <t>BKG1798</t>
  </si>
  <si>
    <t>BKG1799</t>
  </si>
  <si>
    <t>BKG1800</t>
  </si>
  <si>
    <t>BKG1801</t>
  </si>
  <si>
    <t>BKG1802</t>
  </si>
  <si>
    <t>BKG1803</t>
  </si>
  <si>
    <t>BKG1804</t>
  </si>
  <si>
    <t>BKG1805</t>
  </si>
  <si>
    <t>BKG1806</t>
  </si>
  <si>
    <t>BKG1807</t>
  </si>
  <si>
    <t>BKG1808</t>
  </si>
  <si>
    <t>BKG1809</t>
  </si>
  <si>
    <t>BKG1810</t>
  </si>
  <si>
    <t>BKG1811</t>
  </si>
  <si>
    <t>BKG1812</t>
  </si>
  <si>
    <t>BKG1813</t>
  </si>
  <si>
    <t>BKG1814</t>
  </si>
  <si>
    <t>BKG1815</t>
  </si>
  <si>
    <t>BKG1816</t>
  </si>
  <si>
    <t>BKG1817</t>
  </si>
  <si>
    <t>BKG1818</t>
  </si>
  <si>
    <t>BKG1819</t>
  </si>
  <si>
    <t>BKG1820</t>
  </si>
  <si>
    <t>BKG1821</t>
  </si>
  <si>
    <t>BKG1822</t>
  </si>
  <si>
    <t>BKG1823</t>
  </si>
  <si>
    <t>BKG1824</t>
  </si>
  <si>
    <t>BKG1825</t>
  </si>
  <si>
    <t>BKG1826</t>
  </si>
  <si>
    <t>BKG1827</t>
  </si>
  <si>
    <t>BKG1828</t>
  </si>
  <si>
    <t>BKG1829</t>
  </si>
  <si>
    <t>BKG1830</t>
  </si>
  <si>
    <t>BKG1831</t>
  </si>
  <si>
    <t>BKG1833</t>
  </si>
  <si>
    <t>BKG1834</t>
  </si>
  <si>
    <t>BKG1835</t>
  </si>
  <si>
    <t>BKG1836</t>
  </si>
  <si>
    <t>BKG1837</t>
  </si>
  <si>
    <t>BKG1838</t>
  </si>
  <si>
    <t>BKG1839</t>
  </si>
  <si>
    <t>BKG1840</t>
  </si>
  <si>
    <t>BKG1841</t>
  </si>
  <si>
    <t>BKG1843</t>
  </si>
  <si>
    <t>BKG1844</t>
  </si>
  <si>
    <t>BKG1845</t>
  </si>
  <si>
    <t>BKG1846</t>
  </si>
  <si>
    <t>BKG1847</t>
  </si>
  <si>
    <t>BKG1848</t>
  </si>
  <si>
    <t>BKG1744</t>
  </si>
  <si>
    <t>BKG1850</t>
  </si>
  <si>
    <t>BKG1851</t>
  </si>
  <si>
    <t>BKG1852</t>
  </si>
  <si>
    <t>BKG1853</t>
  </si>
  <si>
    <t>BKG1854</t>
  </si>
  <si>
    <t>BKG1855</t>
  </si>
  <si>
    <t>BKG1856</t>
  </si>
  <si>
    <t>BKG1857</t>
  </si>
  <si>
    <t>BKG1858</t>
  </si>
  <si>
    <t>BKG1859</t>
  </si>
  <si>
    <t>BKG1860</t>
  </si>
  <si>
    <t>BKG1861</t>
  </si>
  <si>
    <t>BKG1862</t>
  </si>
  <si>
    <t>BKG1863</t>
  </si>
  <si>
    <t>BKG1864</t>
  </si>
  <si>
    <t>BKG1865</t>
  </si>
  <si>
    <t>BKG1866</t>
  </si>
  <si>
    <t>BKG1867</t>
  </si>
  <si>
    <t>BKG1868</t>
  </si>
  <si>
    <t>BKG1869</t>
  </si>
  <si>
    <t>BKG1870</t>
  </si>
  <si>
    <t>BKG1871</t>
  </si>
  <si>
    <t>BKG1872</t>
  </si>
  <si>
    <t>BKG1873</t>
  </si>
  <si>
    <t>BKG1874</t>
  </si>
  <si>
    <t>BKG1875</t>
  </si>
  <si>
    <t>BKG1877</t>
  </si>
  <si>
    <t>BKG1878</t>
  </si>
  <si>
    <t>BKG1879</t>
  </si>
  <si>
    <t>BKG1880</t>
  </si>
  <si>
    <t>BKG1881</t>
  </si>
  <si>
    <t>BKG1882</t>
  </si>
  <si>
    <t>BKG1883</t>
  </si>
  <si>
    <t>BKG1884</t>
  </si>
  <si>
    <t>BKG1886</t>
  </si>
  <si>
    <t>BKG1887</t>
  </si>
  <si>
    <t>BKG1888</t>
  </si>
  <si>
    <t>BKG1889</t>
  </si>
  <si>
    <t>BKG1890</t>
  </si>
  <si>
    <t>BKG1891</t>
  </si>
  <si>
    <t>BKG1892</t>
  </si>
  <si>
    <t>BKG1893</t>
  </si>
  <si>
    <t>BKG1894</t>
  </si>
  <si>
    <t>BKG1895</t>
  </si>
  <si>
    <t>BKG1896</t>
  </si>
  <si>
    <t>BKG1897</t>
  </si>
  <si>
    <t>BKG1898</t>
  </si>
  <si>
    <t>BKG1899</t>
  </si>
  <si>
    <t>BKG1900</t>
  </si>
  <si>
    <t>BKG1901</t>
  </si>
  <si>
    <t>BKG1902</t>
  </si>
  <si>
    <t>BKG1903</t>
  </si>
  <si>
    <t>BKG1905</t>
  </si>
  <si>
    <t>BKG1906</t>
  </si>
  <si>
    <t>BKG1907</t>
  </si>
  <si>
    <t>BKG1908</t>
  </si>
  <si>
    <t>BKG1909</t>
  </si>
  <si>
    <t>BKG1910</t>
  </si>
  <si>
    <t>BKG1911</t>
  </si>
  <si>
    <t>BKG1912</t>
  </si>
  <si>
    <t>BKG1913</t>
  </si>
  <si>
    <t>BKG1914</t>
  </si>
  <si>
    <t>BKG1915</t>
  </si>
  <si>
    <t>BKG1916</t>
  </si>
  <si>
    <t>BKG1917</t>
  </si>
  <si>
    <t>BKG1918</t>
  </si>
  <si>
    <t>BKG1919</t>
  </si>
  <si>
    <t>BKG1920</t>
  </si>
  <si>
    <t>BKG1921</t>
  </si>
  <si>
    <t>BKG1922</t>
  </si>
  <si>
    <t>BKG1923</t>
  </si>
  <si>
    <t>BKG1924</t>
  </si>
  <si>
    <t>BKG1925</t>
  </si>
  <si>
    <t>BKG1926</t>
  </si>
  <si>
    <t>BKG1927</t>
  </si>
  <si>
    <t>BKG1928</t>
  </si>
  <si>
    <t>BKG1929</t>
  </si>
  <si>
    <t>BKG1930</t>
  </si>
  <si>
    <t>BKG1931</t>
  </si>
  <si>
    <t>BKG1932</t>
  </si>
  <si>
    <t>BKG1933</t>
  </si>
  <si>
    <t>BKG1934</t>
  </si>
  <si>
    <t>BKG1935</t>
  </si>
  <si>
    <t>BKG1936</t>
  </si>
  <si>
    <t>BKG1937</t>
  </si>
  <si>
    <t>BKG1938</t>
  </si>
  <si>
    <t>BKG1939</t>
  </si>
  <si>
    <t>BKG1940</t>
  </si>
  <si>
    <t>BKG1941</t>
  </si>
  <si>
    <t>BKG1942</t>
  </si>
  <si>
    <t>BKG1943</t>
  </si>
  <si>
    <t>BKG1944</t>
  </si>
  <si>
    <t>BKG1945</t>
  </si>
  <si>
    <t>BKG1946</t>
  </si>
  <si>
    <t>BKG1947</t>
  </si>
  <si>
    <t>BKG1948</t>
  </si>
  <si>
    <t>BKG1949</t>
  </si>
  <si>
    <t>BKG1950</t>
  </si>
  <si>
    <t>BKG1951</t>
  </si>
  <si>
    <t>BKG1952</t>
  </si>
  <si>
    <t>BKG1953</t>
  </si>
  <si>
    <t>BKG1954</t>
  </si>
  <si>
    <t>BKG1618</t>
  </si>
  <si>
    <t>BKG1956</t>
  </si>
  <si>
    <t>BKG1957</t>
  </si>
  <si>
    <t>BKG1958</t>
  </si>
  <si>
    <t>BKG1959</t>
  </si>
  <si>
    <t>BKG1960</t>
  </si>
  <si>
    <t>BKG1961</t>
  </si>
  <si>
    <t>BKG1962</t>
  </si>
  <si>
    <t>BKG1963</t>
  </si>
  <si>
    <t>BKG1964</t>
  </si>
  <si>
    <t>BKG1965</t>
  </si>
  <si>
    <t>BKG1966</t>
  </si>
  <si>
    <t>BKG1967</t>
  </si>
  <si>
    <t>BKG1968</t>
  </si>
  <si>
    <t>BKG1969</t>
  </si>
  <si>
    <t>BKG1970</t>
  </si>
  <si>
    <t>BKG1971</t>
  </si>
  <si>
    <t>BKG1972</t>
  </si>
  <si>
    <t>BKG1973</t>
  </si>
  <si>
    <t>BKG1974</t>
  </si>
  <si>
    <t>BKG1975</t>
  </si>
  <si>
    <t>BKG1976</t>
  </si>
  <si>
    <t>BKG1977</t>
  </si>
  <si>
    <t>BKG1978</t>
  </si>
  <si>
    <t>BKG1979</t>
  </si>
  <si>
    <t>BKG1980</t>
  </si>
  <si>
    <t>BKG1981</t>
  </si>
  <si>
    <t>BKG1982</t>
  </si>
  <si>
    <t>BKG1983</t>
  </si>
  <si>
    <t>BKG1984</t>
  </si>
  <si>
    <t>BKG1985</t>
  </si>
  <si>
    <t>BKG1986</t>
  </si>
  <si>
    <t>BKG1987</t>
  </si>
  <si>
    <t>BKG1988</t>
  </si>
  <si>
    <t>BKG1989</t>
  </si>
  <si>
    <t>BKG1990</t>
  </si>
  <si>
    <t>BKG1991</t>
  </si>
  <si>
    <t>BKG1992</t>
  </si>
  <si>
    <t>BKG1993</t>
  </si>
  <si>
    <t>BKG1994</t>
  </si>
  <si>
    <t>BKG1995</t>
  </si>
  <si>
    <t>BKG1996</t>
  </si>
  <si>
    <t>BKG1997</t>
  </si>
  <si>
    <t>BKG1998</t>
  </si>
  <si>
    <t>BKG1999</t>
  </si>
  <si>
    <t>Removing "INR"</t>
  </si>
  <si>
    <t>TRIM_TA</t>
  </si>
  <si>
    <t>Commission %</t>
  </si>
  <si>
    <t>Team/Manager</t>
  </si>
  <si>
    <t>Team A - Manager 1</t>
  </si>
  <si>
    <t>Team C - Manager 2</t>
  </si>
  <si>
    <t>Team B - Manager 2</t>
  </si>
  <si>
    <t>Team D - Manager 1</t>
  </si>
  <si>
    <t>Team A - Manager 2</t>
  </si>
  <si>
    <t>Team D - Manager 2</t>
  </si>
  <si>
    <t>Team D - Manager 3</t>
  </si>
  <si>
    <t>Team B - Manager 3</t>
  </si>
  <si>
    <t>Team C - Manager 3</t>
  </si>
  <si>
    <t>Team C - Manager 1</t>
  </si>
  <si>
    <t>45000</t>
  </si>
  <si>
    <t>35000</t>
  </si>
  <si>
    <t>65000</t>
  </si>
  <si>
    <t>15000</t>
  </si>
  <si>
    <t>55000</t>
  </si>
  <si>
    <t>25000</t>
  </si>
  <si>
    <t/>
  </si>
  <si>
    <t>Removing "Comma"</t>
  </si>
  <si>
    <t>Agent_cleaned</t>
  </si>
  <si>
    <t>Commission_Perct</t>
  </si>
  <si>
    <t>Commission_Earned</t>
  </si>
  <si>
    <t>Grand Total</t>
  </si>
  <si>
    <t>Sum of Commission_Earned</t>
  </si>
  <si>
    <t>Agents</t>
  </si>
  <si>
    <t>Count of Booking ID</t>
  </si>
  <si>
    <t>Agents, Number of Bookings, Commission Earned</t>
  </si>
  <si>
    <t>Average Revenue</t>
  </si>
  <si>
    <t>Total_Amount_Clean</t>
  </si>
  <si>
    <t>Paid %</t>
  </si>
  <si>
    <t>Cancellation %</t>
  </si>
  <si>
    <t>Commission Earned</t>
  </si>
  <si>
    <t>AR_Days</t>
  </si>
  <si>
    <t>Paid_Perct%</t>
  </si>
  <si>
    <t>Cancellation_Perct%</t>
  </si>
  <si>
    <t>Commission_Perct%</t>
  </si>
  <si>
    <t>Total_Commission_Earned</t>
  </si>
  <si>
    <t>Min_BookingDate</t>
  </si>
  <si>
    <t>Max_BookingDate</t>
  </si>
  <si>
    <t>MoM%</t>
  </si>
  <si>
    <t>Total_Revenue</t>
  </si>
  <si>
    <t>Previous_Month_Revenue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</si>
  <si>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</si>
  <si>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</si>
  <si>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</si>
  <si>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</si>
  <si>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</si>
  <si>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</si>
  <si>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</si>
  <si>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</si>
  <si>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</si>
  <si>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</si>
  <si>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</si>
  <si>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MoM_Growth%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</si>
</sst>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applyBorder="1"/>
    <xf numFmtId="0" fontId="16" fillId="0" borderId="0" xfId="0" applyFont="1" applyAlignment="1">
      <alignment horizontal="center"/>
    </xf>
    <xf numFmtId="1" fontId="0" fillId="0" borderId="0" xfId="0" applyNumberFormat="1"/>
    <xf numFmtId="1" fontId="0" fillId="0" borderId="12" xfId="0" applyNumberFormat="1" applyBorder="1"/>
    <xf numFmtId="0" fontId="0" fillId="0" borderId="12" xfId="0" applyBorder="1"/>
    <xf numFmtId="0" fontId="0" fillId="0" borderId="13" xfId="0" applyBorder="1"/>
    <xf numFmtId="166" fontId="0" fillId="0" borderId="12" xfId="0" applyNumberFormat="1" applyBorder="1"/>
    <xf numFmtId="0" fontId="0" fillId="0" borderId="0" xfId="0" applyNumberFormat="1"/>
    <xf numFmtId="0" fontId="0" fillId="0" borderId="14" xfId="0" applyBorder="1"/>
    <xf numFmtId="9" fontId="0" fillId="0" borderId="12" xfId="0" applyNumberFormat="1" applyBorder="1"/>
    <xf numFmtId="14" fontId="0" fillId="0" borderId="11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 indent="1"/>
    </xf>
    <xf numFmtId="10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&quot;₹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&quot;₹&quot;\ 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6" formatCode="&quot;₹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6" formatCode="&quot;₹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3" formatCode="0%"/>
    </dxf>
    <dxf>
      <numFmt numFmtId="166" formatCode="&quot;₹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&quot;₹&quot;\ #,##0.00"/>
    </dxf>
    <dxf>
      <numFmt numFmtId="164" formatCode="dd/mmm/yyyy"/>
    </dxf>
    <dxf>
      <numFmt numFmtId="0" formatCode="General"/>
    </dxf>
    <dxf>
      <numFmt numFmtId="19" formatCode="dd/mm/yyyy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3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57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AY" refreshedDate="45961.970178124997" createdVersion="8" refreshedVersion="8" minRefreshableVersion="3" recordCount="982" xr:uid="{A69D4FFE-C3DA-4B3A-AB08-DFB3E4C203ED}">
  <cacheSource type="worksheet">
    <worksheetSource name="Booking_Data"/>
  </cacheSource>
  <cacheFields count="17">
    <cacheField name="Booking ID" numFmtId="0">
      <sharedItems/>
    </cacheField>
    <cacheField name="Agent" numFmtId="0">
      <sharedItems/>
    </cacheField>
    <cacheField name="Agent_cleaned" numFmtId="0">
      <sharedItems count="20">
        <s v="Anil"/>
        <s v="Gaurav"/>
        <s v="Suresh"/>
        <s v="Ramesh"/>
        <s v="Amit"/>
        <s v="Deepa"/>
        <s v="Nisha"/>
        <s v="Arjun"/>
        <s v="Sameer"/>
        <s v="Karan"/>
        <s v="Raj"/>
        <s v="Sonia"/>
        <s v="Meena"/>
        <s v="Divya"/>
        <s v="Vikram"/>
        <s v="Ritika"/>
        <s v="Avtar"/>
        <s v="Monika"/>
        <s v="Pooja"/>
        <s v="Tina"/>
      </sharedItems>
    </cacheField>
    <cacheField name="Country" numFmtId="0">
      <sharedItems/>
    </cacheField>
    <cacheField name="Package Type" numFmtId="0">
      <sharedItems/>
    </cacheField>
    <cacheField name="Booking Date" numFmtId="14">
      <sharedItems containsSemiMixedTypes="0" containsNonDate="0" containsDate="1" containsString="0" minDate="2025-01-01T00:00:00" maxDate="2025-09-29T00:00:00" count="267">
        <d v="2025-05-31T00:00:00"/>
        <d v="2025-07-05T00:00:00"/>
        <d v="2025-04-09T00:00:00"/>
        <d v="2025-02-05T00:00:00"/>
        <d v="2025-01-24T00:00:00"/>
        <d v="2025-04-27T00:00:00"/>
        <d v="2025-05-29T00:00:00"/>
        <d v="2025-02-10T00:00:00"/>
        <d v="2025-04-30T00:00:00"/>
        <d v="2025-02-21T00:00:00"/>
        <d v="2025-07-14T00:00:00"/>
        <d v="2025-05-23T00:00:00"/>
        <d v="2025-08-21T00:00:00"/>
        <d v="2025-07-06T00:00:00"/>
        <d v="2025-03-25T00:00:00"/>
        <d v="2025-07-09T00:00:00"/>
        <d v="2025-07-01T00:00:00"/>
        <d v="2025-04-18T00:00:00"/>
        <d v="2025-05-17T00:00:00"/>
        <d v="2025-02-06T00:00:00"/>
        <d v="2025-03-29T00:00:00"/>
        <d v="2025-05-06T00:00:00"/>
        <d v="2025-08-25T00:00:00"/>
        <d v="2025-05-19T00:00:00"/>
        <d v="2025-04-23T00:00:00"/>
        <d v="2025-06-16T00:00:00"/>
        <d v="2025-01-29T00:00:00"/>
        <d v="2025-04-28T00:00:00"/>
        <d v="2025-01-17T00:00:00"/>
        <d v="2025-06-11T00:00:00"/>
        <d v="2025-07-25T00:00:00"/>
        <d v="2025-05-18T00:00:00"/>
        <d v="2025-02-03T00:00:00"/>
        <d v="2025-04-19T00:00:00"/>
        <d v="2025-09-13T00:00:00"/>
        <d v="2025-07-22T00:00:00"/>
        <d v="2025-08-23T00:00:00"/>
        <d v="2025-03-15T00:00:00"/>
        <d v="2025-05-16T00:00:00"/>
        <d v="2025-03-13T00:00:00"/>
        <d v="2025-05-07T00:00:00"/>
        <d v="2025-05-15T00:00:00"/>
        <d v="2025-08-08T00:00:00"/>
        <d v="2025-07-24T00:00:00"/>
        <d v="2025-03-12T00:00:00"/>
        <d v="2025-09-18T00:00:00"/>
        <d v="2025-09-10T00:00:00"/>
        <d v="2025-02-16T00:00:00"/>
        <d v="2025-01-25T00:00:00"/>
        <d v="2025-02-26T00:00:00"/>
        <d v="2025-03-20T00:00:00"/>
        <d v="2025-03-23T00:00:00"/>
        <d v="2025-08-05T00:00:00"/>
        <d v="2025-02-02T00:00:00"/>
        <d v="2025-07-17T00:00:00"/>
        <d v="2025-07-15T00:00:00"/>
        <d v="2025-08-28T00:00:00"/>
        <d v="2025-09-28T00:00:00"/>
        <d v="2025-05-09T00:00:00"/>
        <d v="2025-01-06T00:00:00"/>
        <d v="2025-02-28T00:00:00"/>
        <d v="2025-06-24T00:00:00"/>
        <d v="2025-02-27T00:00:00"/>
        <d v="2025-08-11T00:00:00"/>
        <d v="2025-03-22T00:00:00"/>
        <d v="2025-01-02T00:00:00"/>
        <d v="2025-09-14T00:00:00"/>
        <d v="2025-04-02T00:00:00"/>
        <d v="2025-09-17T00:00:00"/>
        <d v="2025-02-24T00:00:00"/>
        <d v="2025-06-02T00:00:00"/>
        <d v="2025-04-12T00:00:00"/>
        <d v="2025-07-11T00:00:00"/>
        <d v="2025-03-24T00:00:00"/>
        <d v="2025-01-01T00:00:00"/>
        <d v="2025-06-15T00:00:00"/>
        <d v="2025-09-08T00:00:00"/>
        <d v="2025-01-10T00:00:00"/>
        <d v="2025-06-07T00:00:00"/>
        <d v="2025-05-03T00:00:00"/>
        <d v="2025-01-30T00:00:00"/>
        <d v="2025-05-04T00:00:00"/>
        <d v="2025-02-13T00:00:00"/>
        <d v="2025-09-06T00:00:00"/>
        <d v="2025-03-06T00:00:00"/>
        <d v="2025-03-07T00:00:00"/>
        <d v="2025-09-01T00:00:00"/>
        <d v="2025-03-26T00:00:00"/>
        <d v="2025-04-13T00:00:00"/>
        <d v="2025-06-09T00:00:00"/>
        <d v="2025-08-13T00:00:00"/>
        <d v="2025-09-22T00:00:00"/>
        <d v="2025-08-20T00:00:00"/>
        <d v="2025-03-03T00:00:00"/>
        <d v="2025-04-26T00:00:00"/>
        <d v="2025-06-23T00:00:00"/>
        <d v="2025-01-11T00:00:00"/>
        <d v="2025-01-04T00:00:00"/>
        <d v="2025-01-31T00:00:00"/>
        <d v="2025-02-04T00:00:00"/>
        <d v="2025-06-19T00:00:00"/>
        <d v="2025-09-21T00:00:00"/>
        <d v="2025-05-02T00:00:00"/>
        <d v="2025-04-20T00:00:00"/>
        <d v="2025-03-09T00:00:00"/>
        <d v="2025-08-31T00:00:00"/>
        <d v="2025-05-05T00:00:00"/>
        <d v="2025-07-28T00:00:00"/>
        <d v="2025-04-08T00:00:00"/>
        <d v="2025-02-18T00:00:00"/>
        <d v="2025-02-19T00:00:00"/>
        <d v="2025-08-09T00:00:00"/>
        <d v="2025-07-30T00:00:00"/>
        <d v="2025-01-28T00:00:00"/>
        <d v="2025-02-20T00:00:00"/>
        <d v="2025-02-01T00:00:00"/>
        <d v="2025-07-26T00:00:00"/>
        <d v="2025-02-25T00:00:00"/>
        <d v="2025-05-08T00:00:00"/>
        <d v="2025-08-18T00:00:00"/>
        <d v="2025-04-04T00:00:00"/>
        <d v="2025-02-08T00:00:00"/>
        <d v="2025-08-15T00:00:00"/>
        <d v="2025-01-26T00:00:00"/>
        <d v="2025-01-08T00:00:00"/>
        <d v="2025-02-17T00:00:00"/>
        <d v="2025-03-27T00:00:00"/>
        <d v="2025-09-04T00:00:00"/>
        <d v="2025-07-19T00:00:00"/>
        <d v="2025-05-27T00:00:00"/>
        <d v="2025-09-07T00:00:00"/>
        <d v="2025-03-21T00:00:00"/>
        <d v="2025-06-01T00:00:00"/>
        <d v="2025-04-22T00:00:00"/>
        <d v="2025-06-10T00:00:00"/>
        <d v="2025-09-02T00:00:00"/>
        <d v="2025-09-15T00:00:00"/>
        <d v="2025-02-11T00:00:00"/>
        <d v="2025-04-06T00:00:00"/>
        <d v="2025-05-01T00:00:00"/>
        <d v="2025-01-21T00:00:00"/>
        <d v="2025-08-03T00:00:00"/>
        <d v="2025-09-25T00:00:00"/>
        <d v="2025-05-14T00:00:00"/>
        <d v="2025-04-15T00:00:00"/>
        <d v="2025-06-03T00:00:00"/>
        <d v="2025-02-07T00:00:00"/>
        <d v="2025-01-05T00:00:00"/>
        <d v="2025-06-28T00:00:00"/>
        <d v="2025-05-26T00:00:00"/>
        <d v="2025-06-04T00:00:00"/>
        <d v="2025-02-23T00:00:00"/>
        <d v="2025-03-10T00:00:00"/>
        <d v="2025-03-01T00:00:00"/>
        <d v="2025-05-20T00:00:00"/>
        <d v="2025-05-25T00:00:00"/>
        <d v="2025-06-25T00:00:00"/>
        <d v="2025-09-16T00:00:00"/>
        <d v="2025-01-27T00:00:00"/>
        <d v="2025-05-22T00:00:00"/>
        <d v="2025-01-23T00:00:00"/>
        <d v="2025-06-20T00:00:00"/>
        <d v="2025-03-08T00:00:00"/>
        <d v="2025-08-07T00:00:00"/>
        <d v="2025-03-18T00:00:00"/>
        <d v="2025-01-19T00:00:00"/>
        <d v="2025-03-17T00:00:00"/>
        <d v="2025-01-22T00:00:00"/>
        <d v="2025-07-03T00:00:00"/>
        <d v="2025-02-22T00:00:00"/>
        <d v="2025-04-01T00:00:00"/>
        <d v="2025-07-31T00:00:00"/>
        <d v="2025-01-13T00:00:00"/>
        <d v="2025-01-20T00:00:00"/>
        <d v="2025-08-29T00:00:00"/>
        <d v="2025-04-24T00:00:00"/>
        <d v="2025-08-24T00:00:00"/>
        <d v="2025-06-29T00:00:00"/>
        <d v="2025-06-06T00:00:00"/>
        <d v="2025-04-25T00:00:00"/>
        <d v="2025-06-18T00:00:00"/>
        <d v="2025-01-15T00:00:00"/>
        <d v="2025-06-26T00:00:00"/>
        <d v="2025-08-12T00:00:00"/>
        <d v="2025-09-19T00:00:00"/>
        <d v="2025-05-11T00:00:00"/>
        <d v="2025-09-24T00:00:00"/>
        <d v="2025-04-11T00:00:00"/>
        <d v="2025-03-05T00:00:00"/>
        <d v="2025-06-08T00:00:00"/>
        <d v="2025-07-29T00:00:00"/>
        <d v="2025-06-17T00:00:00"/>
        <d v="2025-08-04T00:00:00"/>
        <d v="2025-03-31T00:00:00"/>
        <d v="2025-07-27T00:00:00"/>
        <d v="2025-06-05T00:00:00"/>
        <d v="2025-06-14T00:00:00"/>
        <d v="2025-08-27T00:00:00"/>
        <d v="2025-03-28T00:00:00"/>
        <d v="2025-06-21T00:00:00"/>
        <d v="2025-08-22T00:00:00"/>
        <d v="2025-08-01T00:00:00"/>
        <d v="2025-04-10T00:00:00"/>
        <d v="2025-07-16T00:00:00"/>
        <d v="2025-09-11T00:00:00"/>
        <d v="2025-01-03T00:00:00"/>
        <d v="2025-08-06T00:00:00"/>
        <d v="2025-09-23T00:00:00"/>
        <d v="2025-08-26T00:00:00"/>
        <d v="2025-03-04T00:00:00"/>
        <d v="2025-06-12T00:00:00"/>
        <d v="2025-08-17T00:00:00"/>
        <d v="2025-08-19T00:00:00"/>
        <d v="2025-05-13T00:00:00"/>
        <d v="2025-05-21T00:00:00"/>
        <d v="2025-08-14T00:00:00"/>
        <d v="2025-02-09T00:00:00"/>
        <d v="2025-06-13T00:00:00"/>
        <d v="2025-03-19T00:00:00"/>
        <d v="2025-04-29T00:00:00"/>
        <d v="2025-04-16T00:00:00"/>
        <d v="2025-06-30T00:00:00"/>
        <d v="2025-06-22T00:00:00"/>
        <d v="2025-01-14T00:00:00"/>
        <d v="2025-07-21T00:00:00"/>
        <d v="2025-02-12T00:00:00"/>
        <d v="2025-03-11T00:00:00"/>
        <d v="2025-05-10T00:00:00"/>
        <d v="2025-01-16T00:00:00"/>
        <d v="2025-05-12T00:00:00"/>
        <d v="2025-07-08T00:00:00"/>
        <d v="2025-07-12T00:00:00"/>
        <d v="2025-07-23T00:00:00"/>
        <d v="2025-06-27T00:00:00"/>
        <d v="2025-01-07T00:00:00"/>
        <d v="2025-08-10T00:00:00"/>
        <d v="2025-09-05T00:00:00"/>
        <d v="2025-02-14T00:00:00"/>
        <d v="2025-05-24T00:00:00"/>
        <d v="2025-09-09T00:00:00"/>
        <d v="2025-01-09T00:00:00"/>
        <d v="2025-04-05T00:00:00"/>
        <d v="2025-04-21T00:00:00"/>
        <d v="2025-09-26T00:00:00"/>
        <d v="2025-05-30T00:00:00"/>
        <d v="2025-09-03T00:00:00"/>
        <d v="2025-03-02T00:00:00"/>
        <d v="2025-08-02T00:00:00"/>
        <d v="2025-04-17T00:00:00"/>
        <d v="2025-03-30T00:00:00"/>
        <d v="2025-05-28T00:00:00"/>
        <d v="2025-03-14T00:00:00"/>
        <d v="2025-04-03T00:00:00"/>
        <d v="2025-02-15T00:00:00"/>
        <d v="2025-04-07T00:00:00"/>
        <d v="2025-08-30T00:00:00"/>
        <d v="2025-03-16T00:00:00"/>
        <d v="2025-07-13T00:00:00"/>
        <d v="2025-09-27T00:00:00"/>
        <d v="2025-08-16T00:00:00"/>
        <d v="2025-09-12T00:00:00"/>
        <d v="2025-01-12T00:00:00"/>
        <d v="2025-01-18T00:00:00"/>
        <d v="2025-07-07T00:00:00"/>
        <d v="2025-07-10T00:00:00"/>
        <d v="2025-07-18T00:00:00"/>
        <d v="2025-07-04T00:00:00" u="1"/>
      </sharedItems>
      <fieldGroup par="16"/>
    </cacheField>
    <cacheField name="Payment Date" numFmtId="164">
      <sharedItems containsNonDate="0" containsDate="1" containsString="0" containsBlank="1" minDate="2025-01-07T00:00:00" maxDate="2025-10-23T00:00:00"/>
    </cacheField>
    <cacheField name="Payment Status" numFmtId="0">
      <sharedItems/>
    </cacheField>
    <cacheField name="Total Amount" numFmtId="0">
      <sharedItems/>
    </cacheField>
    <cacheField name="TRIM_TA" numFmtId="0">
      <sharedItems/>
    </cacheField>
    <cacheField name="Removing &quot;INR&quot;" numFmtId="0">
      <sharedItems/>
    </cacheField>
    <cacheField name="Removing &quot;Comma&quot;" numFmtId="0">
      <sharedItems/>
    </cacheField>
    <cacheField name="Total_Amount_Clean" numFmtId="0">
      <sharedItems containsSemiMixedTypes="0" containsString="0" containsNumber="1" containsInteger="1" minValue="15000" maxValue="65000"/>
    </cacheField>
    <cacheField name="Commission_Perct" numFmtId="0">
      <sharedItems containsSemiMixedTypes="0" containsString="0" containsNumber="1" minValue="0.05" maxValue="7.0000000000000007E-2"/>
    </cacheField>
    <cacheField name="Commission_Earned" numFmtId="0">
      <sharedItems containsSemiMixedTypes="0" containsString="0" containsNumber="1" minValue="750" maxValue="4550"/>
    </cacheField>
    <cacheField name="Days (Booking Date)" numFmtId="0" databaseField="0">
      <fieldGroup base="5">
        <rangePr groupBy="days" startDate="2025-01-01T00:00:00" endDate="2025-09-29T00:00:00"/>
        <groupItems count="368">
          <s v="&lt;0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9-2025"/>
        </groupItems>
      </fieldGroup>
    </cacheField>
    <cacheField name="Months (Booking Date)" numFmtId="0" databaseField="0">
      <fieldGroup base="5">
        <rangePr groupBy="months" startDate="2025-01-01T00:00:00" endDate="2025-09-29T00:00:00"/>
        <groupItems count="14">
          <s v="&lt;0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828356484" backgroundQuery="1" createdVersion="8" refreshedVersion="8" minRefreshableVersion="3" recordCount="0" supportSubquery="1" supportAdvancedDrill="1" xr:uid="{5FF1852F-C51E-4830-BAC9-F9915FB829FA}">
  <cacheSource type="external" connectionId="4"/>
  <cacheFields count="1">
    <cacheField name="[Measures].[MoM_Growth%]" caption="MoM_Growth%" numFmtId="0" hierarchy="32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 oneField="1">
      <fieldsUsage count="1">
        <fieldUsage x="0"/>
      </fieldsUsage>
    </cacheHierarchy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2407407" backgroundQuery="1" createdVersion="8" refreshedVersion="8" minRefreshableVersion="3" recordCount="0" supportSubquery="1" supportAdvancedDrill="1" xr:uid="{6872ADF9-C623-439D-B938-92089F1DB255}">
  <cacheSource type="external" connectionId="4"/>
  <cacheFields count="5">
    <cacheField name="[Calendar].[Date Hierarchy].[Year]" caption="Year" numFmtId="0" hierarchy="17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5]"/>
          </x15:cachedUniqueNames>
        </ext>
      </extLst>
    </cacheField>
    <cacheField name="[Calendar].[Date Hierarchy].[Month]" caption="Month" numFmtId="0" hierarchy="17" level="2">
      <sharedItems count="10">
        <s v="January"/>
        <s v="February"/>
        <s v="March"/>
        <s v="April"/>
        <s v="May"/>
        <s v="June"/>
        <s v="July"/>
        <s v="August"/>
        <s v="September"/>
        <s v="Octo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</x15:cachedUniqueNames>
        </ext>
      </extLst>
    </cacheField>
    <cacheField name="[Calendar].[Date Hierarchy].[DateColumn]" caption="DateColumn" numFmtId="0" hierarchy="17" level="3">
      <sharedItems containsSemiMixedTypes="0" containsNonDate="0" containsString="0"/>
    </cacheField>
    <cacheField name="[Measures].[Total_Revenue]" caption="Total_Revenue" numFmtId="0" hierarchy="30" level="32767"/>
    <cacheField name="[Measures].[Previous_Month_Revenue]" caption="Previous_Month_Revenue" numFmtId="0" hierarchy="31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 oneField="1">
      <fieldsUsage count="1">
        <fieldUsage x="3"/>
      </fieldsUsage>
    </cacheHierarchy>
    <cacheHierarchy uniqueName="[Measures].[Previous_Month_Revenue]" caption="Previous_Month_Revenue" measure="1" displayFolder="" measureGroup="Booking_Data" count="0" oneField="1">
      <fieldsUsage count="1">
        <fieldUsage x="4"/>
      </fieldsUsage>
    </cacheHierarchy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3680554" backgroundQuery="1" createdVersion="8" refreshedVersion="8" minRefreshableVersion="3" recordCount="0" supportSubquery="1" supportAdvancedDrill="1" xr:uid="{C825D049-8253-4F82-AA44-1DE761C2CD27}">
  <cacheSource type="external" connectionId="4"/>
  <cacheFields count="2">
    <cacheField name="[Measures].[Total_Revenue]" caption="Total_Revenue" numFmtId="0" hierarchy="30" level="32767"/>
    <cacheField name="[Measures].[Previous_Month_Revenue]" caption="Previous_Month_Revenue" numFmtId="0" hierarchy="31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 oneField="1">
      <fieldsUsage count="1">
        <fieldUsage x="0"/>
      </fieldsUsage>
    </cacheHierarchy>
    <cacheHierarchy uniqueName="[Measures].[Previous_Month_Revenue]" caption="Previous_Month_Revenue" measure="1" displayFolder="" measureGroup="Booking_Data" count="0" oneField="1">
      <fieldsUsage count="1">
        <fieldUsage x="1"/>
      </fieldsUsage>
    </cacheHierarchy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4606478" backgroundQuery="1" createdVersion="8" refreshedVersion="8" minRefreshableVersion="3" recordCount="0" supportSubquery="1" supportAdvancedDrill="1" xr:uid="{33AE6511-0D88-4584-9096-A6CEA9319005}">
  <cacheSource type="external" connectionId="4"/>
  <cacheFields count="1">
    <cacheField name="[Measures].[Total_Commission_Earned]" caption="Total_Commission_Earned" numFmtId="0" hierarchy="29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 oneField="1">
      <fieldsUsage count="1">
        <fieldUsage x="0"/>
      </fieldsUsage>
    </cacheHierarchy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5300925" backgroundQuery="1" createdVersion="8" refreshedVersion="8" minRefreshableVersion="3" recordCount="0" supportSubquery="1" supportAdvancedDrill="1" xr:uid="{1443E117-D8A0-4EDB-BEDD-73408592848E}">
  <cacheSource type="external" connectionId="4"/>
  <cacheFields count="1">
    <cacheField name="[Measures].[Commission_Perct%]" caption="Commission_Perct%" numFmtId="0" hierarchy="28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 oneField="1">
      <fieldsUsage count="1">
        <fieldUsage x="0"/>
      </fieldsUsage>
    </cacheHierarchy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611111" backgroundQuery="1" createdVersion="8" refreshedVersion="8" minRefreshableVersion="3" recordCount="0" supportSubquery="1" supportAdvancedDrill="1" xr:uid="{43F53E24-A5B5-45F3-B500-7C964E53ADF2}">
  <cacheSource type="external" connectionId="4"/>
  <cacheFields count="1">
    <cacheField name="[Measures].[Paid_Perct%]" caption="Paid_Perct%" numFmtId="0" hierarchy="26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 oneField="1">
      <fieldsUsage count="1">
        <fieldUsage x="0"/>
      </fieldsUsage>
    </cacheHierarchy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6689818" backgroundQuery="1" createdVersion="8" refreshedVersion="8" minRefreshableVersion="3" recordCount="0" supportSubquery="1" supportAdvancedDrill="1" xr:uid="{3F6D7712-43B7-4C1C-B853-79DAB187A6FB}">
  <cacheSource type="external" connectionId="4"/>
  <cacheFields count="1">
    <cacheField name="[Measures].[AR_Days]" caption="AR_Days" numFmtId="0" hierarchy="24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 oneField="1">
      <fieldsUsage count="1">
        <fieldUsage x="0"/>
      </fieldsUsage>
    </cacheHierarchy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7384257" backgroundQuery="1" createdVersion="8" refreshedVersion="8" minRefreshableVersion="3" recordCount="0" supportSubquery="1" supportAdvancedDrill="1" xr:uid="{A70F57DC-1783-4058-A753-1ACCC0A3F88C}">
  <cacheSource type="external" connectionId="4"/>
  <cacheFields count="1">
    <cacheField name="[Measures].[Average Revenue]" caption="Average Revenue" numFmtId="0" hierarchy="25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 oneField="1">
      <fieldsUsage count="1">
        <fieldUsage x="0"/>
      </fieldsUsage>
    </cacheHierarchy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/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Y" refreshedDate="45961.972638078703" backgroundQuery="1" createdVersion="8" refreshedVersion="8" minRefreshableVersion="3" recordCount="0" supportSubquery="1" supportAdvancedDrill="1" xr:uid="{93EA29B2-6AFB-495A-A04D-051362D2BC00}">
  <cacheSource type="external" connectionId="4"/>
  <cacheFields count="1">
    <cacheField name="[Measures].[Cancellation_Perct%]" caption="Cancellation_Perct%" numFmtId="0" hierarchy="27" level="32767"/>
  </cacheFields>
  <cacheHierarchies count="36">
    <cacheHierarchy uniqueName="[Booking_Data].[Booking ID]" caption="Booking ID" attribute="1" defaultMemberUniqueName="[Booking_Data].[Booking ID].[All]" allUniqueName="[Booking_Data].[Booking ID].[All]" dimensionUniqueName="[Booking_Data]" displayFolder="" count="0" memberValueDatatype="130" unbalanced="0"/>
    <cacheHierarchy uniqueName="[Booking_Data].[Agent]" caption="Agent" attribute="1" defaultMemberUniqueName="[Booking_Data].[Agent].[All]" allUniqueName="[Booking_Data].[Agent].[All]" dimensionUniqueName="[Booking_Data]" displayFolder="" count="0" memberValueDatatype="130" unbalanced="0"/>
    <cacheHierarchy uniqueName="[Booking_Data].[Agent_cleaned]" caption="Agent_cleaned" attribute="1" defaultMemberUniqueName="[Booking_Data].[Agent_cleaned].[All]" allUniqueName="[Booking_Data].[Agent_cleaned].[All]" dimensionUniqueName="[Booking_Data]" displayFolder="" count="0" memberValueDatatype="130" unbalanced="0"/>
    <cacheHierarchy uniqueName="[Booking_Data].[Country]" caption="Country" attribute="1" defaultMemberUniqueName="[Booking_Data].[Country].[All]" allUniqueName="[Booking_Data].[Country].[All]" dimensionUniqueName="[Booking_Data]" displayFolder="" count="0" memberValueDatatype="130" unbalanced="0"/>
    <cacheHierarchy uniqueName="[Booking_Data].[Package Type]" caption="Package Type" attribute="1" defaultMemberUniqueName="[Booking_Data].[Package Type].[All]" allUniqueName="[Booking_Data].[Package Type].[All]" dimensionUniqueName="[Booking_Data]" displayFolder="" count="0" memberValueDatatype="130" unbalanced="0"/>
    <cacheHierarchy uniqueName="[Booking_Data].[Booking Date]" caption="Booking Date" attribute="1" time="1" defaultMemberUniqueName="[Booking_Data].[Booking Date].[All]" allUniqueName="[Booking_Data].[Booking Date].[All]" dimensionUniqueName="[Booking_Data]" displayFolder="" count="0" memberValueDatatype="7" unbalanced="0"/>
    <cacheHierarchy uniqueName="[Booking_Data].[Payment Date]" caption="Payment Date" attribute="1" time="1" defaultMemberUniqueName="[Booking_Data].[Payment Date].[All]" allUniqueName="[Booking_Data].[Payment Date].[All]" dimensionUniqueName="[Booking_Data]" displayFolder="" count="0" memberValueDatatype="7" unbalanced="0"/>
    <cacheHierarchy uniqueName="[Booking_Data].[Payment Status]" caption="Payment Status" attribute="1" defaultMemberUniqueName="[Booking_Data].[Payment Status].[All]" allUniqueName="[Booking_Data].[Payment Status].[All]" dimensionUniqueName="[Booking_Data]" displayFolder="" count="0" memberValueDatatype="130" unbalanced="0"/>
    <cacheHierarchy uniqueName="[Booking_Data].[Total Amount]" caption="Total Amount" attribute="1" defaultMemberUniqueName="[Booking_Data].[Total Amount].[All]" allUniqueName="[Booking_Data].[Total Amount].[All]" dimensionUniqueName="[Booking_Data]" displayFolder="" count="0" memberValueDatatype="130" unbalanced="0"/>
    <cacheHierarchy uniqueName="[Booking_Data].[TRIM_TA]" caption="TRIM_TA" attribute="1" defaultMemberUniqueName="[Booking_Data].[TRIM_TA].[All]" allUniqueName="[Booking_Data].[TRIM_TA].[All]" dimensionUniqueName="[Booking_Data]" displayFolder="" count="0" memberValueDatatype="130" unbalanced="0"/>
    <cacheHierarchy uniqueName="[Booking_Data].[Removing &quot;INR&quot;]" caption="Removing &quot;INR&quot;" attribute="1" defaultMemberUniqueName="[Booking_Data].[Removing &quot;INR&quot;].[All]" allUniqueName="[Booking_Data].[Removing &quot;INR&quot;].[All]" dimensionUniqueName="[Booking_Data]" displayFolder="" count="0" memberValueDatatype="130" unbalanced="0"/>
    <cacheHierarchy uniqueName="[Booking_Data].[Removing &quot;Comma&quot;]" caption="Removing &quot;Comma&quot;" attribute="1" defaultMemberUniqueName="[Booking_Data].[Removing &quot;Comma&quot;].[All]" allUniqueName="[Booking_Data].[Removing &quot;Comma&quot;].[All]" dimensionUniqueName="[Booking_Data]" displayFolder="" count="0" memberValueDatatype="130" unbalanced="0"/>
    <cacheHierarchy uniqueName="[Booking_Data].[Total_Amount_Clean]" caption="Total_Amount_Clean" attribute="1" defaultMemberUniqueName="[Booking_Data].[Total_Amount_Clean].[All]" allUniqueName="[Booking_Data].[Total_Amount_Clean].[All]" dimensionUniqueName="[Booking_Data]" displayFolder="" count="0" memberValueDatatype="20" unbalanced="0"/>
    <cacheHierarchy uniqueName="[Booking_Data].[Commission_Perct]" caption="Commission_Perct" attribute="1" defaultMemberUniqueName="[Booking_Data].[Commission_Perct].[All]" allUniqueName="[Booking_Data].[Commission_Perct].[All]" dimensionUniqueName="[Booking_Data]" displayFolder="" count="0" memberValueDatatype="5" unbalanced="0"/>
    <cacheHierarchy uniqueName="[Booking_Data].[Commission_Earned]" caption="Commission_Earned" attribute="1" defaultMemberUniqueName="[Booking_Data].[Commission_Earned].[All]" allUniqueName="[Booking_Data].[Commission_Earned].[All]" dimensionUniqueName="[Booking_Data]" displayFolder="" count="0" memberValueDatatype="5" unbalanced="0"/>
    <cacheHierarchy uniqueName="[Booking_Data].[BLT]" caption="BLT" attribute="1" defaultMemberUniqueName="[Booking_Data].[BLT].[All]" allUniqueName="[Booking_Data].[BLT].[All]" dimensionUniqueName="[Booking_Dat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easures].[AR_Days]" caption="AR_Days" measure="1" displayFolder="" measureGroup="Booking_Data" count="0"/>
    <cacheHierarchy uniqueName="[Measures].[Average Revenue]" caption="Average Revenue" measure="1" displayFolder="" measureGroup="Booking_Data" count="0"/>
    <cacheHierarchy uniqueName="[Measures].[Paid_Perct%]" caption="Paid_Perct%" measure="1" displayFolder="" measureGroup="Booking_Data" count="0"/>
    <cacheHierarchy uniqueName="[Measures].[Cancellation_Perct%]" caption="Cancellation_Perct%" measure="1" displayFolder="" measureGroup="Booking_Data" count="0" oneField="1">
      <fieldsUsage count="1">
        <fieldUsage x="0"/>
      </fieldsUsage>
    </cacheHierarchy>
    <cacheHierarchy uniqueName="[Measures].[Commission_Perct%]" caption="Commission_Perct%" measure="1" displayFolder="" measureGroup="Booking_Data" count="0"/>
    <cacheHierarchy uniqueName="[Measures].[Total_Commission_Earned]" caption="Total_Commission_Earned" measure="1" displayFolder="" measureGroup="Booking_Data" count="0"/>
    <cacheHierarchy uniqueName="[Measures].[Total_Revenue]" caption="Total_Revenue" measure="1" displayFolder="" measureGroup="Booking_Data" count="0"/>
    <cacheHierarchy uniqueName="[Measures].[Previous_Month_Revenue]" caption="Previous_Month_Revenue" measure="1" displayFolder="" measureGroup="Booking_Data" count="0"/>
    <cacheHierarchy uniqueName="[Measures].[MoM_Growth%]" caption="MoM_Growth%" measure="1" displayFolder="" measureGroup="Booking_Data" count="0"/>
    <cacheHierarchy uniqueName="[Measures].[__XL_Count Booking_Data]" caption="__XL_Count Booking_Data" measure="1" displayFolder="" measureGroup="Booking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Booking_Data" uniqueName="[Booking_Data]" caption="Booking_Data"/>
    <dimension name="Calendar" uniqueName="[Calendar]" caption="Calendar"/>
    <dimension measure="1" name="Measures" uniqueName="[Measures]" caption="Measures"/>
  </dimensions>
  <measureGroups count="2">
    <measureGroup name="Booking_Data" caption="Booking_Data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BKG1000"/>
    <s v="Anil"/>
    <x v="0"/>
    <s v="India"/>
    <s v="Adventure"/>
    <x v="0"/>
    <d v="2025-06-21T00:00:00"/>
    <s v="Paid"/>
    <s v="45000"/>
    <s v="45000"/>
    <s v="45000"/>
    <s v="45000"/>
    <n v="45000"/>
    <n v="7.0000000000000007E-2"/>
    <n v="3150.0000000000005"/>
  </r>
  <r>
    <s v="BKG1001"/>
    <s v="Gaurav"/>
    <x v="1"/>
    <s v="Thailand"/>
    <s v="Honeymoon"/>
    <x v="1"/>
    <d v="2025-07-26T00:00:00"/>
    <s v="Paid"/>
    <s v="45,000 INR"/>
    <s v="45,000 INR"/>
    <s v="45,000 "/>
    <s v="45000 "/>
    <n v="45000"/>
    <n v="7.0000000000000007E-2"/>
    <n v="3150.0000000000005"/>
  </r>
  <r>
    <s v="BKG1002"/>
    <s v="Gaurav"/>
    <x v="1"/>
    <s v="India"/>
    <s v="Corporate"/>
    <x v="2"/>
    <m/>
    <s v="Pending"/>
    <s v="35000"/>
    <s v="35000"/>
    <s v="35000"/>
    <s v="35000"/>
    <n v="35000"/>
    <n v="7.0000000000000007E-2"/>
    <n v="2450.0000000000005"/>
  </r>
  <r>
    <s v="BKG1003"/>
    <s v="Suresh"/>
    <x v="2"/>
    <s v="India"/>
    <s v="Corporate"/>
    <x v="3"/>
    <d v="2025-02-25T00:00:00"/>
    <s v="Paid"/>
    <s v="65000"/>
    <s v="65000"/>
    <s v="65000"/>
    <s v="65000"/>
    <n v="65000"/>
    <n v="0.06"/>
    <n v="3900"/>
  </r>
  <r>
    <s v="BKG1004"/>
    <s v="Ramesh"/>
    <x v="3"/>
    <s v="Thailand"/>
    <s v="Leisure"/>
    <x v="4"/>
    <m/>
    <s v="Cancelled"/>
    <s v="15000"/>
    <s v="15000"/>
    <s v="15000"/>
    <s v="15000"/>
    <n v="15000"/>
    <n v="7.0000000000000007E-2"/>
    <n v="1050"/>
  </r>
  <r>
    <s v="BKG1005"/>
    <s v="Amit"/>
    <x v="4"/>
    <s v="UK"/>
    <s v="Adventure"/>
    <x v="5"/>
    <m/>
    <s v="Pending"/>
    <s v="45,000 INR"/>
    <s v="45,000 INR"/>
    <s v="45,000 "/>
    <s v="45000 "/>
    <n v="45000"/>
    <n v="0.05"/>
    <n v="2250"/>
  </r>
  <r>
    <s v="BKG1006"/>
    <s v="Deepa"/>
    <x v="5"/>
    <s v="UK"/>
    <s v="Honeymoon"/>
    <x v="6"/>
    <m/>
    <s v="Cancelled"/>
    <s v="65000"/>
    <s v="65000"/>
    <s v="65000"/>
    <s v="65000"/>
    <n v="65000"/>
    <n v="0.06"/>
    <n v="3900"/>
  </r>
  <r>
    <s v="BKG1007"/>
    <s v="Deepa"/>
    <x v="5"/>
    <s v="Thailand"/>
    <s v="Corporate"/>
    <x v="7"/>
    <d v="2025-02-11T00:00:00"/>
    <s v="Paid"/>
    <s v="15000"/>
    <s v="15000"/>
    <s v="15000"/>
    <s v="15000"/>
    <n v="15000"/>
    <n v="0.06"/>
    <n v="900"/>
  </r>
  <r>
    <s v="BKG1008"/>
    <s v="Nisha"/>
    <x v="6"/>
    <s v="USA"/>
    <s v="Adventure"/>
    <x v="8"/>
    <m/>
    <s v="Pending"/>
    <s v="55000"/>
    <s v="55000"/>
    <s v="55000"/>
    <s v="55000"/>
    <n v="55000"/>
    <n v="0.06"/>
    <n v="3300"/>
  </r>
  <r>
    <s v="BKG1009"/>
    <s v="Gaurav"/>
    <x v="1"/>
    <s v="Singapore"/>
    <s v="Leisure"/>
    <x v="9"/>
    <m/>
    <s v="Pending"/>
    <s v="45,000 INR"/>
    <s v="45,000 INR"/>
    <s v="45,000 "/>
    <s v="45000 "/>
    <n v="45000"/>
    <n v="7.0000000000000007E-2"/>
    <n v="3150.0000000000005"/>
  </r>
  <r>
    <s v="BKG1010"/>
    <s v="Arjun"/>
    <x v="7"/>
    <s v="India"/>
    <s v="Family"/>
    <x v="10"/>
    <m/>
    <s v="Pending"/>
    <s v="55000"/>
    <s v="55000"/>
    <s v="55000"/>
    <s v="55000"/>
    <n v="55000"/>
    <n v="0.06"/>
    <n v="3300"/>
  </r>
  <r>
    <s v="BKG1011"/>
    <s v="Sameer"/>
    <x v="8"/>
    <s v="USA"/>
    <s v="Adventure"/>
    <x v="11"/>
    <m/>
    <s v="Pending"/>
    <s v="45,000 INR"/>
    <s v="45,000 INR"/>
    <s v="45,000 "/>
    <s v="45000 "/>
    <n v="45000"/>
    <n v="7.0000000000000007E-2"/>
    <n v="3150.0000000000005"/>
  </r>
  <r>
    <s v="BKG1012"/>
    <s v="Karan"/>
    <x v="9"/>
    <s v="India"/>
    <s v="Adventure"/>
    <x v="12"/>
    <m/>
    <s v="Pending"/>
    <s v="55000"/>
    <s v="55000"/>
    <s v="55000"/>
    <s v="55000"/>
    <n v="55000"/>
    <n v="0.05"/>
    <n v="2750"/>
  </r>
  <r>
    <s v="BKG1013"/>
    <s v="Nisha"/>
    <x v="6"/>
    <s v="Singapore"/>
    <s v="Family"/>
    <x v="13"/>
    <d v="2025-07-08T00:00:00"/>
    <s v="Paid"/>
    <s v="65000"/>
    <s v="65000"/>
    <s v="65000"/>
    <s v="65000"/>
    <n v="65000"/>
    <n v="0.06"/>
    <n v="3900"/>
  </r>
  <r>
    <s v="BKG1014"/>
    <s v="Raj"/>
    <x v="10"/>
    <s v="UK"/>
    <s v="Adventure"/>
    <x v="14"/>
    <d v="2025-04-20T00:00:00"/>
    <s v="Paid"/>
    <s v="45000"/>
    <s v="45000"/>
    <s v="45000"/>
    <s v="45000"/>
    <n v="45000"/>
    <n v="7.0000000000000007E-2"/>
    <n v="3150.0000000000005"/>
  </r>
  <r>
    <s v="BKG1015"/>
    <s v="Sonia"/>
    <x v="11"/>
    <s v="USA"/>
    <s v="Leisure"/>
    <x v="15"/>
    <d v="2025-07-20T00:00:00"/>
    <s v="Paid"/>
    <s v="45,000 INR"/>
    <s v="45,000 INR"/>
    <s v="45,000 "/>
    <s v="45000 "/>
    <n v="45000"/>
    <n v="7.0000000000000007E-2"/>
    <n v="3150.0000000000005"/>
  </r>
  <r>
    <s v="BKG1016"/>
    <s v="Raj"/>
    <x v="10"/>
    <s v="UAE"/>
    <s v="Leisure"/>
    <x v="16"/>
    <d v="2025-07-09T00:00:00"/>
    <s v="Paid"/>
    <s v="45,000 INR"/>
    <s v="45,000 INR"/>
    <s v="45,000 "/>
    <s v="45000 "/>
    <n v="45000"/>
    <n v="7.0000000000000007E-2"/>
    <n v="3150.0000000000005"/>
  </r>
  <r>
    <s v="BKG1017"/>
    <s v="Meena"/>
    <x v="12"/>
    <s v="UAE"/>
    <s v="Family"/>
    <x v="17"/>
    <d v="2025-04-23T00:00:00"/>
    <s v="Paid"/>
    <s v="55000"/>
    <s v="55000"/>
    <s v="55000"/>
    <s v="55000"/>
    <n v="55000"/>
    <n v="0.06"/>
    <n v="3300"/>
  </r>
  <r>
    <s v="BKG1018"/>
    <s v="Divya"/>
    <x v="13"/>
    <s v="UAE"/>
    <s v="Honeymoon"/>
    <x v="18"/>
    <d v="2025-06-12T00:00:00"/>
    <s v="Paid"/>
    <s v="15000"/>
    <s v="15000"/>
    <s v="15000"/>
    <s v="15000"/>
    <n v="15000"/>
    <n v="7.0000000000000007E-2"/>
    <n v="1050"/>
  </r>
  <r>
    <s v="BKG1019"/>
    <s v="Vikram"/>
    <x v="14"/>
    <s v="UK"/>
    <s v="Corporate"/>
    <x v="19"/>
    <m/>
    <s v="Pending"/>
    <s v="45,000 INR"/>
    <s v="45,000 INR"/>
    <s v="45,000 "/>
    <s v="45000 "/>
    <n v="45000"/>
    <n v="7.0000000000000007E-2"/>
    <n v="3150.0000000000005"/>
  </r>
  <r>
    <s v="BKG1020"/>
    <s v="Meena"/>
    <x v="12"/>
    <s v="UK"/>
    <s v="Honeymoon"/>
    <x v="20"/>
    <d v="2025-04-17T00:00:00"/>
    <s v="Paid"/>
    <s v="55000"/>
    <s v="55000"/>
    <s v="55000"/>
    <s v="55000"/>
    <n v="55000"/>
    <n v="0.06"/>
    <n v="3300"/>
  </r>
  <r>
    <s v="BKG1021"/>
    <s v="Sonia"/>
    <x v="11"/>
    <s v="Singapore"/>
    <s v="Adventure"/>
    <x v="21"/>
    <m/>
    <s v="Cancelled"/>
    <s v="25000"/>
    <s v="25000"/>
    <s v="25000"/>
    <s v="25000"/>
    <n v="25000"/>
    <n v="7.0000000000000007E-2"/>
    <n v="1750.0000000000002"/>
  </r>
  <r>
    <s v="BKG1022"/>
    <s v="Ritika"/>
    <x v="15"/>
    <s v="India"/>
    <s v="Corporate"/>
    <x v="14"/>
    <d v="2025-04-01T00:00:00"/>
    <s v="Paid"/>
    <s v="55000"/>
    <s v="55000"/>
    <s v="55000"/>
    <s v="55000"/>
    <n v="55000"/>
    <n v="0.05"/>
    <n v="2750"/>
  </r>
  <r>
    <s v="BKG1023"/>
    <s v="Arjun"/>
    <x v="7"/>
    <s v="Singapore"/>
    <s v="Family"/>
    <x v="22"/>
    <d v="2025-08-28T00:00:00"/>
    <s v="Paid"/>
    <s v="65000"/>
    <s v="65000"/>
    <s v="65000"/>
    <s v="65000"/>
    <n v="65000"/>
    <n v="0.06"/>
    <n v="3900"/>
  </r>
  <r>
    <s v="BKG1024"/>
    <s v="Deepa"/>
    <x v="5"/>
    <s v="Singapore"/>
    <s v="Family"/>
    <x v="10"/>
    <m/>
    <s v="Pending"/>
    <s v="45000"/>
    <s v="45000"/>
    <s v="45000"/>
    <s v="45000"/>
    <n v="45000"/>
    <n v="0.06"/>
    <n v="2700"/>
  </r>
  <r>
    <s v="BKG1025"/>
    <s v="Raj"/>
    <x v="10"/>
    <s v="UK"/>
    <s v="Corporate"/>
    <x v="23"/>
    <m/>
    <s v="Pending"/>
    <s v="25000"/>
    <s v="25000"/>
    <s v="25000"/>
    <s v="25000"/>
    <n v="25000"/>
    <n v="7.0000000000000007E-2"/>
    <n v="1750.0000000000002"/>
  </r>
  <r>
    <s v="BKG1026"/>
    <s v="Gaurav"/>
    <x v="1"/>
    <s v="UAE"/>
    <s v="Leisure"/>
    <x v="24"/>
    <d v="2025-05-20T00:00:00"/>
    <s v="Paid"/>
    <s v="65000"/>
    <s v="65000"/>
    <s v="65000"/>
    <s v="65000"/>
    <n v="65000"/>
    <n v="7.0000000000000007E-2"/>
    <n v="4550"/>
  </r>
  <r>
    <s v="BKG1027"/>
    <s v="Avtar"/>
    <x v="16"/>
    <s v="UAE"/>
    <s v="Corporate"/>
    <x v="25"/>
    <m/>
    <s v="Cancelled"/>
    <s v="65000"/>
    <s v="65000"/>
    <s v="65000"/>
    <s v="65000"/>
    <n v="65000"/>
    <n v="0.06"/>
    <n v="3900"/>
  </r>
  <r>
    <s v="BKG1028"/>
    <s v="Deepa"/>
    <x v="5"/>
    <s v="India"/>
    <s v="Adventure"/>
    <x v="26"/>
    <m/>
    <s v="Cancelled"/>
    <s v="65000"/>
    <s v="65000"/>
    <s v="65000"/>
    <s v="65000"/>
    <n v="65000"/>
    <n v="0.06"/>
    <n v="3900"/>
  </r>
  <r>
    <s v="BKG1029"/>
    <s v="Sameer"/>
    <x v="8"/>
    <s v="UK"/>
    <s v="Leisure"/>
    <x v="27"/>
    <d v="2025-05-23T00:00:00"/>
    <s v="Paid"/>
    <s v="15000"/>
    <s v="15000"/>
    <s v="15000"/>
    <s v="15000"/>
    <n v="15000"/>
    <n v="7.0000000000000007E-2"/>
    <n v="1050"/>
  </r>
  <r>
    <s v="BKG1030"/>
    <s v="Vikram"/>
    <x v="14"/>
    <s v="UAE"/>
    <s v="Family"/>
    <x v="28"/>
    <d v="2025-02-04T00:00:00"/>
    <s v="Paid"/>
    <s v="65000"/>
    <s v="65000"/>
    <s v="65000"/>
    <s v="65000"/>
    <n v="65000"/>
    <n v="7.0000000000000007E-2"/>
    <n v="4550"/>
  </r>
  <r>
    <s v="BKG1031"/>
    <s v="Suresh"/>
    <x v="2"/>
    <s v="USA"/>
    <s v="Corporate"/>
    <x v="29"/>
    <d v="2025-06-18T00:00:00"/>
    <s v="Paid"/>
    <s v="15000"/>
    <s v="15000"/>
    <s v="15000"/>
    <s v="15000"/>
    <n v="15000"/>
    <n v="0.06"/>
    <n v="900"/>
  </r>
  <r>
    <s v="BKG1032"/>
    <s v="Divya"/>
    <x v="13"/>
    <s v="UAE"/>
    <s v="Honeymoon"/>
    <x v="30"/>
    <m/>
    <s v="Pending"/>
    <s v="65000"/>
    <s v="65000"/>
    <s v="65000"/>
    <s v="65000"/>
    <n v="65000"/>
    <n v="7.0000000000000007E-2"/>
    <n v="4550"/>
  </r>
  <r>
    <s v="BKG1033"/>
    <s v="Meena"/>
    <x v="12"/>
    <s v="UAE"/>
    <s v="Honeymoon"/>
    <x v="31"/>
    <m/>
    <s v="Pending"/>
    <s v="35000"/>
    <s v="35000"/>
    <s v="35000"/>
    <s v="35000"/>
    <n v="35000"/>
    <n v="0.06"/>
    <n v="2100"/>
  </r>
  <r>
    <s v="BKG1034"/>
    <s v="Avtar"/>
    <x v="16"/>
    <s v="UK"/>
    <s v="Adventure"/>
    <x v="32"/>
    <m/>
    <s v="Cancelled"/>
    <s v="25000"/>
    <s v="25000"/>
    <s v="25000"/>
    <s v="25000"/>
    <n v="25000"/>
    <n v="0.06"/>
    <n v="1500"/>
  </r>
  <r>
    <s v="BKG1035"/>
    <s v="Divya"/>
    <x v="13"/>
    <s v="Thailand"/>
    <s v="Honeymoon"/>
    <x v="33"/>
    <d v="2025-05-08T00:00:00"/>
    <s v="Paid"/>
    <s v="35000"/>
    <s v="35000"/>
    <s v="35000"/>
    <s v="35000"/>
    <n v="35000"/>
    <n v="7.0000000000000007E-2"/>
    <n v="2450.0000000000005"/>
  </r>
  <r>
    <s v="BKG1036"/>
    <s v="Ritika  "/>
    <x v="15"/>
    <s v="India"/>
    <s v="Corporate"/>
    <x v="29"/>
    <d v="2025-06-18T00:00:00"/>
    <s v="Paid"/>
    <s v="65000"/>
    <s v="65000"/>
    <s v="65000"/>
    <s v="65000"/>
    <n v="65000"/>
    <n v="0.05"/>
    <n v="3250"/>
  </r>
  <r>
    <s v="BKG1037"/>
    <s v="Monika"/>
    <x v="17"/>
    <s v="UAE"/>
    <s v="Corporate"/>
    <x v="33"/>
    <d v="2025-05-16T00:00:00"/>
    <s v="Paid"/>
    <s v="25000"/>
    <s v="25000"/>
    <s v="25000"/>
    <s v="25000"/>
    <n v="25000"/>
    <n v="0.05"/>
    <n v="1250"/>
  </r>
  <r>
    <s v="BKG1038"/>
    <s v="Ramesh"/>
    <x v="3"/>
    <s v="UK"/>
    <s v="Honeymoon"/>
    <x v="34"/>
    <m/>
    <s v="Pending"/>
    <s v="25000"/>
    <s v="25000"/>
    <s v="25000"/>
    <s v="25000"/>
    <n v="25000"/>
    <n v="7.0000000000000007E-2"/>
    <n v="1750.0000000000002"/>
  </r>
  <r>
    <s v="BKG1039"/>
    <s v="Divya  "/>
    <x v="13"/>
    <s v="UK"/>
    <s v="Corporate"/>
    <x v="35"/>
    <m/>
    <s v="Pending"/>
    <s v="45,000 INR"/>
    <s v="45,000 INR"/>
    <s v="45,000 "/>
    <s v="45000 "/>
    <n v="45000"/>
    <n v="7.0000000000000007E-2"/>
    <n v="3150.0000000000005"/>
  </r>
  <r>
    <s v="BKG1040"/>
    <s v="Meena  "/>
    <x v="12"/>
    <s v="UAE"/>
    <s v="Adventure"/>
    <x v="36"/>
    <m/>
    <s v="Pending"/>
    <s v="45000"/>
    <s v="45000"/>
    <s v="45000"/>
    <s v="45000"/>
    <n v="45000"/>
    <n v="0.06"/>
    <n v="2700"/>
  </r>
  <r>
    <s v="BKG1041"/>
    <s v="Gaurav"/>
    <x v="1"/>
    <s v="USA"/>
    <s v="Leisure"/>
    <x v="37"/>
    <d v="2025-04-12T00:00:00"/>
    <s v="Paid"/>
    <s v="35000"/>
    <s v="35000"/>
    <s v="35000"/>
    <s v="35000"/>
    <n v="35000"/>
    <n v="7.0000000000000007E-2"/>
    <n v="2450.0000000000005"/>
  </r>
  <r>
    <s v="BKG1042"/>
    <s v="Ritika"/>
    <x v="15"/>
    <s v="Thailand"/>
    <s v="Adventure"/>
    <x v="38"/>
    <d v="2025-05-24T00:00:00"/>
    <s v="Paid"/>
    <s v="45000"/>
    <s v="45000"/>
    <s v="45000"/>
    <s v="45000"/>
    <n v="45000"/>
    <n v="0.05"/>
    <n v="2250"/>
  </r>
  <r>
    <s v="BKG1043"/>
    <s v="Ramesh"/>
    <x v="3"/>
    <s v="India"/>
    <s v="Adventure"/>
    <x v="39"/>
    <d v="2025-03-24T00:00:00"/>
    <s v="Paid"/>
    <s v="25000"/>
    <s v="25000"/>
    <s v="25000"/>
    <s v="25000"/>
    <n v="25000"/>
    <n v="7.0000000000000007E-2"/>
    <n v="1750.0000000000002"/>
  </r>
  <r>
    <s v="BKG1044"/>
    <s v="Divya"/>
    <x v="13"/>
    <s v="Singapore"/>
    <s v="Corporate"/>
    <x v="40"/>
    <m/>
    <s v="Pending"/>
    <s v="15000"/>
    <s v="15000"/>
    <s v="15000"/>
    <s v="15000"/>
    <n v="15000"/>
    <n v="7.0000000000000007E-2"/>
    <n v="1050"/>
  </r>
  <r>
    <s v="BKG1045"/>
    <s v="Vikram"/>
    <x v="14"/>
    <s v="USA"/>
    <s v="Leisure"/>
    <x v="41"/>
    <m/>
    <s v="Pending"/>
    <s v="25000"/>
    <s v="25000"/>
    <s v="25000"/>
    <s v="25000"/>
    <n v="25000"/>
    <n v="7.0000000000000007E-2"/>
    <n v="1750.0000000000002"/>
  </r>
  <r>
    <s v="BKG1046"/>
    <s v="Amit"/>
    <x v="4"/>
    <s v="USA"/>
    <s v="Corporate"/>
    <x v="42"/>
    <d v="2025-09-02T00:00:00"/>
    <s v="Paid"/>
    <s v="45000"/>
    <s v="45000"/>
    <s v="45000"/>
    <s v="45000"/>
    <n v="45000"/>
    <n v="0.05"/>
    <n v="2250"/>
  </r>
  <r>
    <s v="BKG1047"/>
    <s v="Deepa"/>
    <x v="5"/>
    <s v="UAE"/>
    <s v="Family"/>
    <x v="43"/>
    <m/>
    <s v="Cancelled"/>
    <s v="35000"/>
    <s v="35000"/>
    <s v="35000"/>
    <s v="35000"/>
    <n v="35000"/>
    <n v="0.06"/>
    <n v="2100"/>
  </r>
  <r>
    <s v="BKG1048"/>
    <s v="Avtar  "/>
    <x v="16"/>
    <s v="UAE"/>
    <s v="Corporate"/>
    <x v="1"/>
    <d v="2025-07-10T00:00:00"/>
    <s v="Paid"/>
    <s v="65000"/>
    <s v="65000"/>
    <s v="65000"/>
    <s v="65000"/>
    <n v="65000"/>
    <n v="0.06"/>
    <n v="3900"/>
  </r>
  <r>
    <s v="BKG1049"/>
    <s v="Vikram"/>
    <x v="14"/>
    <s v="UAE"/>
    <s v="Corporate"/>
    <x v="24"/>
    <d v="2025-05-19T00:00:00"/>
    <s v="Paid"/>
    <s v="45,000 INR"/>
    <s v="45,000 INR"/>
    <s v="45,000 "/>
    <s v="45000 "/>
    <n v="45000"/>
    <n v="7.0000000000000007E-2"/>
    <n v="3150.0000000000005"/>
  </r>
  <r>
    <s v="BKG1050"/>
    <s v="Avtar"/>
    <x v="16"/>
    <s v="UAE"/>
    <s v="Corporate"/>
    <x v="44"/>
    <d v="2025-04-10T00:00:00"/>
    <s v="Paid"/>
    <s v="45,000 INR"/>
    <s v="45,000 INR"/>
    <s v="45,000 "/>
    <s v="45000 "/>
    <n v="45000"/>
    <n v="0.06"/>
    <n v="2700"/>
  </r>
  <r>
    <s v="BKG1051"/>
    <s v="Amit"/>
    <x v="4"/>
    <s v="UK"/>
    <s v="Leisure"/>
    <x v="45"/>
    <m/>
    <s v="Pending"/>
    <s v="45,000 INR"/>
    <s v="45,000 INR"/>
    <s v="45,000 "/>
    <s v="45000 "/>
    <n v="45000"/>
    <n v="0.05"/>
    <n v="2250"/>
  </r>
  <r>
    <s v="BKG1052"/>
    <s v="Pooja"/>
    <x v="18"/>
    <s v="UAE"/>
    <s v="Corporate"/>
    <x v="46"/>
    <d v="2025-09-30T00:00:00"/>
    <s v="Paid"/>
    <s v="65000"/>
    <s v="65000"/>
    <s v="65000"/>
    <s v="65000"/>
    <n v="65000"/>
    <n v="0.05"/>
    <n v="3250"/>
  </r>
  <r>
    <s v="BKG1053"/>
    <s v="Meena"/>
    <x v="12"/>
    <s v="Thailand"/>
    <s v="Leisure"/>
    <x v="47"/>
    <d v="2025-02-17T00:00:00"/>
    <s v="Paid"/>
    <s v="45,000 INR"/>
    <s v="45,000 INR"/>
    <s v="45,000 "/>
    <s v="45000 "/>
    <n v="45000"/>
    <n v="0.06"/>
    <n v="2700"/>
  </r>
  <r>
    <s v="BKG1054"/>
    <s v="Deepa"/>
    <x v="5"/>
    <s v="India"/>
    <s v="Honeymoon"/>
    <x v="48"/>
    <d v="2025-02-03T00:00:00"/>
    <s v="Paid"/>
    <s v="35000"/>
    <s v="35000"/>
    <s v="35000"/>
    <s v="35000"/>
    <n v="35000"/>
    <n v="0.06"/>
    <n v="2100"/>
  </r>
  <r>
    <s v="BKG1055"/>
    <s v="Pooja"/>
    <x v="18"/>
    <s v="USA"/>
    <s v="Family"/>
    <x v="49"/>
    <d v="2025-03-26T00:00:00"/>
    <s v="Paid"/>
    <s v="65000"/>
    <s v="65000"/>
    <s v="65000"/>
    <s v="65000"/>
    <n v="65000"/>
    <n v="0.05"/>
    <n v="3250"/>
  </r>
  <r>
    <s v="BKG1056"/>
    <s v="Sonia"/>
    <x v="11"/>
    <s v="USA"/>
    <s v="Leisure"/>
    <x v="50"/>
    <d v="2025-03-25T00:00:00"/>
    <s v="Paid"/>
    <s v="45,000 INR"/>
    <s v="45,000 INR"/>
    <s v="45,000 "/>
    <s v="45000 "/>
    <n v="45000"/>
    <n v="7.0000000000000007E-2"/>
    <n v="3150.0000000000005"/>
  </r>
  <r>
    <s v="BKG1057"/>
    <s v="Deepa"/>
    <x v="5"/>
    <s v="Thailand"/>
    <s v="Honeymoon"/>
    <x v="51"/>
    <d v="2025-03-28T00:00:00"/>
    <s v="Paid"/>
    <s v="65000"/>
    <s v="65000"/>
    <s v="65000"/>
    <s v="65000"/>
    <n v="65000"/>
    <n v="0.06"/>
    <n v="3900"/>
  </r>
  <r>
    <s v="BKG1058"/>
    <s v="Pooja"/>
    <x v="18"/>
    <s v="UAE"/>
    <s v="Leisure"/>
    <x v="52"/>
    <d v="2025-08-23T00:00:00"/>
    <s v="Paid"/>
    <s v="45000"/>
    <s v="45000"/>
    <s v="45000"/>
    <s v="45000"/>
    <n v="45000"/>
    <n v="0.05"/>
    <n v="2250"/>
  </r>
  <r>
    <s v="BKG1059"/>
    <s v="Anil"/>
    <x v="0"/>
    <s v="USA"/>
    <s v="Leisure"/>
    <x v="53"/>
    <d v="2025-02-11T00:00:00"/>
    <s v="Paid"/>
    <s v="35000"/>
    <s v="35000"/>
    <s v="35000"/>
    <s v="35000"/>
    <n v="35000"/>
    <n v="7.0000000000000007E-2"/>
    <n v="2450.0000000000005"/>
  </r>
  <r>
    <s v="BKG1060"/>
    <s v="Raj"/>
    <x v="10"/>
    <s v="Singapore"/>
    <s v="Family"/>
    <x v="54"/>
    <d v="2025-08-12T00:00:00"/>
    <s v="Paid"/>
    <s v="55000"/>
    <s v="55000"/>
    <s v="55000"/>
    <s v="55000"/>
    <n v="55000"/>
    <n v="7.0000000000000007E-2"/>
    <n v="3850.0000000000005"/>
  </r>
  <r>
    <s v="BKG1061"/>
    <s v="Sonia"/>
    <x v="11"/>
    <s v="India"/>
    <s v="Adventure"/>
    <x v="55"/>
    <m/>
    <s v="Pending"/>
    <s v="15000"/>
    <s v="15000"/>
    <s v="15000"/>
    <s v="15000"/>
    <n v="15000"/>
    <n v="7.0000000000000007E-2"/>
    <n v="1050"/>
  </r>
  <r>
    <s v="BKG1062"/>
    <s v="Anil"/>
    <x v="0"/>
    <s v="India"/>
    <s v="Adventure"/>
    <x v="56"/>
    <m/>
    <s v="Pending"/>
    <s v="45,000 INR"/>
    <s v="45,000 INR"/>
    <s v="45,000 "/>
    <s v="45000 "/>
    <n v="45000"/>
    <n v="7.0000000000000007E-2"/>
    <n v="3150.0000000000005"/>
  </r>
  <r>
    <s v="BKG1063"/>
    <s v="Gaurav"/>
    <x v="1"/>
    <s v="USA"/>
    <s v="Leisure"/>
    <x v="57"/>
    <m/>
    <s v="Pending"/>
    <s v="15000"/>
    <s v="15000"/>
    <s v="15000"/>
    <s v="15000"/>
    <n v="15000"/>
    <n v="7.0000000000000007E-2"/>
    <n v="1050"/>
  </r>
  <r>
    <s v="BKG1064"/>
    <s v="Avtar"/>
    <x v="16"/>
    <s v="UAE"/>
    <s v="Corporate"/>
    <x v="58"/>
    <d v="2025-05-15T00:00:00"/>
    <s v="Paid"/>
    <s v="65000"/>
    <s v="65000"/>
    <s v="65000"/>
    <s v="65000"/>
    <n v="65000"/>
    <n v="0.06"/>
    <n v="3900"/>
  </r>
  <r>
    <s v="BKG1065"/>
    <s v="Tina"/>
    <x v="19"/>
    <s v="USA"/>
    <s v="Honeymoon"/>
    <x v="59"/>
    <d v="2025-01-10T00:00:00"/>
    <s v="Paid"/>
    <s v="15000"/>
    <s v="15000"/>
    <s v="15000"/>
    <s v="15000"/>
    <n v="15000"/>
    <n v="7.0000000000000007E-2"/>
    <n v="1050"/>
  </r>
  <r>
    <s v="BKG1066"/>
    <s v="Nisha"/>
    <x v="6"/>
    <s v="UAE"/>
    <s v="Corporate"/>
    <x v="60"/>
    <m/>
    <s v="Pending"/>
    <s v="35000"/>
    <s v="35000"/>
    <s v="35000"/>
    <s v="35000"/>
    <n v="35000"/>
    <n v="0.06"/>
    <n v="2100"/>
  </r>
  <r>
    <s v="BKG1067"/>
    <s v="Suresh"/>
    <x v="2"/>
    <s v="USA"/>
    <s v="Corporate"/>
    <x v="18"/>
    <d v="2025-06-08T00:00:00"/>
    <s v="Paid"/>
    <s v="35000"/>
    <s v="35000"/>
    <s v="35000"/>
    <s v="35000"/>
    <n v="35000"/>
    <n v="0.06"/>
    <n v="2100"/>
  </r>
  <r>
    <s v="BKG1068"/>
    <s v="Avtar"/>
    <x v="16"/>
    <s v="Singapore"/>
    <s v="Leisure"/>
    <x v="61"/>
    <d v="2025-07-22T00:00:00"/>
    <s v="Paid"/>
    <s v="25000"/>
    <s v="25000"/>
    <s v="25000"/>
    <s v="25000"/>
    <n v="25000"/>
    <n v="0.06"/>
    <n v="1500"/>
  </r>
  <r>
    <s v="BKG1069"/>
    <s v="Sameer"/>
    <x v="8"/>
    <s v="UK"/>
    <s v="Leisure"/>
    <x v="62"/>
    <d v="2025-02-28T00:00:00"/>
    <s v="Paid"/>
    <s v="45,000 INR"/>
    <s v="45,000 INR"/>
    <s v="45,000 "/>
    <s v="45000 "/>
    <n v="45000"/>
    <n v="7.0000000000000007E-2"/>
    <n v="3150.0000000000005"/>
  </r>
  <r>
    <s v="BKG1070"/>
    <s v="Sameer"/>
    <x v="8"/>
    <s v="India"/>
    <s v="Leisure"/>
    <x v="0"/>
    <d v="2025-06-05T00:00:00"/>
    <s v="Paid"/>
    <s v="25000"/>
    <s v="25000"/>
    <s v="25000"/>
    <s v="25000"/>
    <n v="25000"/>
    <n v="7.0000000000000007E-2"/>
    <n v="1750.0000000000002"/>
  </r>
  <r>
    <s v="BKG1071"/>
    <s v="Anil"/>
    <x v="0"/>
    <s v="USA"/>
    <s v="Leisure"/>
    <x v="63"/>
    <d v="2025-08-12T00:00:00"/>
    <s v="Paid"/>
    <s v="15000"/>
    <s v="15000"/>
    <s v="15000"/>
    <s v="15000"/>
    <n v="15000"/>
    <n v="7.0000000000000007E-2"/>
    <n v="1050"/>
  </r>
  <r>
    <s v="BKG1072"/>
    <s v="Karan"/>
    <x v="9"/>
    <s v="Singapore"/>
    <s v="Adventure"/>
    <x v="64"/>
    <d v="2025-04-03T00:00:00"/>
    <s v="Paid"/>
    <s v="55000"/>
    <s v="55000"/>
    <s v="55000"/>
    <s v="55000"/>
    <n v="55000"/>
    <n v="0.05"/>
    <n v="2750"/>
  </r>
  <r>
    <s v="BKG1073"/>
    <s v="Ramesh"/>
    <x v="3"/>
    <s v="UAE"/>
    <s v="Leisure"/>
    <x v="12"/>
    <d v="2025-09-16T00:00:00"/>
    <s v="Paid"/>
    <s v="25000"/>
    <s v="25000"/>
    <s v="25000"/>
    <s v="25000"/>
    <n v="25000"/>
    <n v="7.0000000000000007E-2"/>
    <n v="1750.0000000000002"/>
  </r>
  <r>
    <s v="BKG1074"/>
    <s v="Raj"/>
    <x v="10"/>
    <s v="UAE"/>
    <s v="Adventure"/>
    <x v="65"/>
    <m/>
    <s v="Cancelled"/>
    <s v="25000"/>
    <s v="25000"/>
    <s v="25000"/>
    <s v="25000"/>
    <n v="25000"/>
    <n v="7.0000000000000007E-2"/>
    <n v="1750.0000000000002"/>
  </r>
  <r>
    <s v="BKG1075"/>
    <s v="Sonia"/>
    <x v="11"/>
    <s v="India"/>
    <s v="Adventure"/>
    <x v="41"/>
    <d v="2025-06-10T00:00:00"/>
    <s v="Paid"/>
    <s v="35000"/>
    <s v="35000"/>
    <s v="35000"/>
    <s v="35000"/>
    <n v="35000"/>
    <n v="7.0000000000000007E-2"/>
    <n v="2450.0000000000005"/>
  </r>
  <r>
    <s v="BKG1076"/>
    <s v="Raj"/>
    <x v="10"/>
    <s v="Thailand"/>
    <s v="Leisure"/>
    <x v="66"/>
    <d v="2025-09-22T00:00:00"/>
    <s v="Paid"/>
    <s v="55000"/>
    <s v="55000"/>
    <s v="55000"/>
    <s v="55000"/>
    <n v="55000"/>
    <n v="7.0000000000000007E-2"/>
    <n v="3850.0000000000005"/>
  </r>
  <r>
    <s v="BKG1077"/>
    <s v="Sonia"/>
    <x v="11"/>
    <s v="USA"/>
    <s v="Family"/>
    <x v="67"/>
    <m/>
    <s v="Pending"/>
    <s v="65000"/>
    <s v="65000"/>
    <s v="65000"/>
    <s v="65000"/>
    <n v="65000"/>
    <n v="7.0000000000000007E-2"/>
    <n v="4550"/>
  </r>
  <r>
    <s v="BKG1078"/>
    <s v="Avtar"/>
    <x v="16"/>
    <s v="UAE"/>
    <s v="Honeymoon"/>
    <x v="68"/>
    <d v="2025-10-06T00:00:00"/>
    <s v="Paid"/>
    <s v="15000"/>
    <s v="15000"/>
    <s v="15000"/>
    <s v="15000"/>
    <n v="15000"/>
    <n v="0.06"/>
    <n v="900"/>
  </r>
  <r>
    <s v="BKG1079"/>
    <s v="Gaurav"/>
    <x v="1"/>
    <s v="UAE"/>
    <s v="Corporate"/>
    <x v="69"/>
    <d v="2025-03-07T00:00:00"/>
    <s v="Paid"/>
    <s v="25000"/>
    <s v="25000"/>
    <s v="25000"/>
    <s v="25000"/>
    <n v="25000"/>
    <n v="7.0000000000000007E-2"/>
    <n v="1750.0000000000002"/>
  </r>
  <r>
    <s v="BKG1080"/>
    <s v="Ritika"/>
    <x v="15"/>
    <s v="UK"/>
    <s v="Adventure"/>
    <x v="70"/>
    <d v="2025-06-03T00:00:00"/>
    <s v="Paid"/>
    <s v="55000"/>
    <s v="55000"/>
    <s v="55000"/>
    <s v="55000"/>
    <n v="55000"/>
    <n v="0.05"/>
    <n v="2750"/>
  </r>
  <r>
    <s v="BKG1081"/>
    <s v="Anil"/>
    <x v="0"/>
    <s v="UK"/>
    <s v="Honeymoon"/>
    <x v="68"/>
    <d v="2025-09-23T00:00:00"/>
    <s v="Paid"/>
    <s v="45,000 INR"/>
    <s v="45,000 INR"/>
    <s v="45,000 "/>
    <s v="45000 "/>
    <n v="45000"/>
    <n v="7.0000000000000007E-2"/>
    <n v="3150.0000000000005"/>
  </r>
  <r>
    <s v="BKG1082"/>
    <s v="Amit"/>
    <x v="4"/>
    <s v="UAE"/>
    <s v="Family"/>
    <x v="71"/>
    <d v="2025-04-21T00:00:00"/>
    <s v="Paid"/>
    <s v="55000"/>
    <s v="55000"/>
    <s v="55000"/>
    <s v="55000"/>
    <n v="55000"/>
    <n v="0.05"/>
    <n v="2750"/>
  </r>
  <r>
    <s v="BKG1083"/>
    <s v="Karan"/>
    <x v="9"/>
    <s v="Thailand"/>
    <s v="Corporate"/>
    <x v="50"/>
    <m/>
    <s v="Pending"/>
    <s v="15000"/>
    <s v="15000"/>
    <s v="15000"/>
    <s v="15000"/>
    <n v="15000"/>
    <n v="0.05"/>
    <n v="750"/>
  </r>
  <r>
    <s v="BKG1084"/>
    <s v="Sameer"/>
    <x v="8"/>
    <s v="Thailand"/>
    <s v="Corporate"/>
    <x v="72"/>
    <d v="2025-07-13T00:00:00"/>
    <s v="Paid"/>
    <s v="55000"/>
    <s v="55000"/>
    <s v="55000"/>
    <s v="55000"/>
    <n v="55000"/>
    <n v="7.0000000000000007E-2"/>
    <n v="3850.0000000000005"/>
  </r>
  <r>
    <s v="BKG1243"/>
    <s v="Gaurav"/>
    <x v="1"/>
    <s v="Singapore"/>
    <s v="Adventure"/>
    <x v="73"/>
    <d v="2025-03-29T00:00:00"/>
    <s v="Paid"/>
    <s v="55000"/>
    <s v="55000"/>
    <s v="55000"/>
    <s v="55000"/>
    <n v="55000"/>
    <n v="7.0000000000000007E-2"/>
    <n v="3850.0000000000005"/>
  </r>
  <r>
    <s v="BKG1086"/>
    <s v="Avtar"/>
    <x v="16"/>
    <s v="UK"/>
    <s v="Leisure"/>
    <x v="74"/>
    <d v="2025-01-25T00:00:00"/>
    <s v="Paid"/>
    <s v="55000"/>
    <s v="55000"/>
    <s v="55000"/>
    <s v="55000"/>
    <n v="55000"/>
    <n v="0.06"/>
    <n v="3300"/>
  </r>
  <r>
    <s v="BKG1087"/>
    <s v="Sameer"/>
    <x v="8"/>
    <s v="Singapore"/>
    <s v="Family"/>
    <x v="75"/>
    <m/>
    <s v="Pending"/>
    <s v="45,000 INR"/>
    <s v="45,000 INR"/>
    <s v="45,000 "/>
    <s v="45000 "/>
    <n v="45000"/>
    <n v="7.0000000000000007E-2"/>
    <n v="3150.0000000000005"/>
  </r>
  <r>
    <s v="BKG1088"/>
    <s v="Anil"/>
    <x v="0"/>
    <s v="UK"/>
    <s v="Adventure"/>
    <x v="76"/>
    <m/>
    <s v="Pending"/>
    <s v="25000"/>
    <s v="25000"/>
    <s v="25000"/>
    <s v="25000"/>
    <n v="25000"/>
    <n v="7.0000000000000007E-2"/>
    <n v="1750.0000000000002"/>
  </r>
  <r>
    <s v="BKG1089"/>
    <s v="Sameer"/>
    <x v="8"/>
    <s v="USA"/>
    <s v="Family"/>
    <x v="77"/>
    <m/>
    <s v="Cancelled"/>
    <s v="15000"/>
    <s v="15000"/>
    <s v="15000"/>
    <s v="15000"/>
    <n v="15000"/>
    <n v="7.0000000000000007E-2"/>
    <n v="1050"/>
  </r>
  <r>
    <s v="BKG1090"/>
    <s v="Karan  "/>
    <x v="9"/>
    <s v="USA"/>
    <s v="Leisure"/>
    <x v="62"/>
    <d v="2025-03-13T00:00:00"/>
    <s v="Paid"/>
    <s v="45,000 INR"/>
    <s v="45,000 INR"/>
    <s v="45,000 "/>
    <s v="45000 "/>
    <n v="45000"/>
    <n v="0.05"/>
    <n v="2250"/>
  </r>
  <r>
    <s v="BKG1091"/>
    <s v="Deepa"/>
    <x v="5"/>
    <s v="UAE"/>
    <s v="Leisure"/>
    <x v="1"/>
    <m/>
    <s v="Cancelled"/>
    <s v="55000"/>
    <s v="55000"/>
    <s v="55000"/>
    <s v="55000"/>
    <n v="55000"/>
    <n v="0.06"/>
    <n v="3300"/>
  </r>
  <r>
    <s v="BKG1092"/>
    <s v="Vikram"/>
    <x v="14"/>
    <s v="USA"/>
    <s v="Adventure"/>
    <x v="78"/>
    <m/>
    <s v="Cancelled"/>
    <s v="55000"/>
    <s v="55000"/>
    <s v="55000"/>
    <s v="55000"/>
    <n v="55000"/>
    <n v="7.0000000000000007E-2"/>
    <n v="3850.0000000000005"/>
  </r>
  <r>
    <s v="BKG1093"/>
    <s v="Sameer"/>
    <x v="8"/>
    <s v="UAE"/>
    <s v="Leisure"/>
    <x v="79"/>
    <d v="2025-05-20T00:00:00"/>
    <s v="Paid"/>
    <s v="25000"/>
    <s v="25000"/>
    <s v="25000"/>
    <s v="25000"/>
    <n v="25000"/>
    <n v="7.0000000000000007E-2"/>
    <n v="1750.0000000000002"/>
  </r>
  <r>
    <s v="BKG1094"/>
    <s v="Anil"/>
    <x v="0"/>
    <s v="USA"/>
    <s v="Honeymoon"/>
    <x v="80"/>
    <d v="2025-02-03T00:00:00"/>
    <s v="Paid"/>
    <s v="15000"/>
    <s v="15000"/>
    <s v="15000"/>
    <s v="15000"/>
    <n v="15000"/>
    <n v="7.0000000000000007E-2"/>
    <n v="1050"/>
  </r>
  <r>
    <s v="BKG1095"/>
    <s v="Karan"/>
    <x v="9"/>
    <s v="India"/>
    <s v="Corporate"/>
    <x v="81"/>
    <d v="2025-05-28T00:00:00"/>
    <s v="Paid"/>
    <s v="35000"/>
    <s v="35000"/>
    <s v="35000"/>
    <s v="35000"/>
    <n v="35000"/>
    <n v="0.05"/>
    <n v="1750"/>
  </r>
  <r>
    <s v="BKG1096"/>
    <s v="Vikram"/>
    <x v="14"/>
    <s v="USA"/>
    <s v="Adventure"/>
    <x v="7"/>
    <d v="2025-02-13T00:00:00"/>
    <s v="Paid"/>
    <s v="45,000 INR"/>
    <s v="45,000 INR"/>
    <s v="45,000 "/>
    <s v="45000 "/>
    <n v="45000"/>
    <n v="7.0000000000000007E-2"/>
    <n v="3150.0000000000005"/>
  </r>
  <r>
    <s v="BKG1097"/>
    <s v="Raj"/>
    <x v="10"/>
    <s v="Singapore"/>
    <s v="Family"/>
    <x v="82"/>
    <d v="2025-03-01T00:00:00"/>
    <s v="Paid"/>
    <s v="25000"/>
    <s v="25000"/>
    <s v="25000"/>
    <s v="25000"/>
    <n v="25000"/>
    <n v="7.0000000000000007E-2"/>
    <n v="1750.0000000000002"/>
  </r>
  <r>
    <s v="BKG1098"/>
    <s v="Sonia"/>
    <x v="11"/>
    <s v="UAE"/>
    <s v="Honeymoon"/>
    <x v="83"/>
    <d v="2025-09-21T00:00:00"/>
    <s v="Paid"/>
    <s v="15000"/>
    <s v="15000"/>
    <s v="15000"/>
    <s v="15000"/>
    <n v="15000"/>
    <n v="7.0000000000000007E-2"/>
    <n v="1050"/>
  </r>
  <r>
    <s v="BKG1099"/>
    <s v="Deepa  "/>
    <x v="5"/>
    <s v="Singapore"/>
    <s v="Adventure"/>
    <x v="3"/>
    <d v="2025-03-02T00:00:00"/>
    <s v="Paid"/>
    <s v="45,000 INR"/>
    <s v="45,000 INR"/>
    <s v="45,000 "/>
    <s v="45000 "/>
    <n v="45000"/>
    <n v="0.06"/>
    <n v="2700"/>
  </r>
  <r>
    <s v="BKG1100"/>
    <s v="Deepa"/>
    <x v="5"/>
    <s v="UAE"/>
    <s v="Leisure"/>
    <x v="84"/>
    <m/>
    <s v="Cancelled"/>
    <s v="55000"/>
    <s v="55000"/>
    <s v="55000"/>
    <s v="55000"/>
    <n v="55000"/>
    <n v="0.06"/>
    <n v="3300"/>
  </r>
  <r>
    <s v="BKG1101"/>
    <s v="Ramesh"/>
    <x v="3"/>
    <s v="Thailand"/>
    <s v="Leisure"/>
    <x v="85"/>
    <d v="2025-03-19T00:00:00"/>
    <s v="Paid"/>
    <s v="15000"/>
    <s v="15000"/>
    <s v="15000"/>
    <s v="15000"/>
    <n v="15000"/>
    <n v="7.0000000000000007E-2"/>
    <n v="1050"/>
  </r>
  <r>
    <s v="BKG1102"/>
    <s v="Pooja"/>
    <x v="18"/>
    <s v="Singapore"/>
    <s v="Leisure"/>
    <x v="86"/>
    <m/>
    <s v="Cancelled"/>
    <s v="15000"/>
    <s v="15000"/>
    <s v="15000"/>
    <s v="15000"/>
    <n v="15000"/>
    <n v="0.05"/>
    <n v="750"/>
  </r>
  <r>
    <s v="BKG1103"/>
    <s v="Nisha"/>
    <x v="6"/>
    <s v="Thailand"/>
    <s v="Leisure"/>
    <x v="87"/>
    <m/>
    <s v="Pending"/>
    <s v="65000"/>
    <s v="65000"/>
    <s v="65000"/>
    <s v="65000"/>
    <n v="65000"/>
    <n v="0.06"/>
    <n v="3900"/>
  </r>
  <r>
    <s v="BKG1104"/>
    <s v="Raj  "/>
    <x v="10"/>
    <s v="UAE"/>
    <s v="Family"/>
    <x v="38"/>
    <m/>
    <s v="Cancelled"/>
    <s v="15000"/>
    <s v="15000"/>
    <s v="15000"/>
    <s v="15000"/>
    <n v="15000"/>
    <n v="7.0000000000000007E-2"/>
    <n v="1050"/>
  </r>
  <r>
    <s v="BKG1105"/>
    <s v="Suresh"/>
    <x v="2"/>
    <s v="UAE"/>
    <s v="Honeymoon"/>
    <x v="57"/>
    <m/>
    <s v="Pending"/>
    <s v="35000"/>
    <s v="35000"/>
    <s v="35000"/>
    <s v="35000"/>
    <n v="35000"/>
    <n v="0.06"/>
    <n v="2100"/>
  </r>
  <r>
    <s v="BKG1106"/>
    <s v="Arjun"/>
    <x v="7"/>
    <s v="India"/>
    <s v="Corporate"/>
    <x v="52"/>
    <d v="2025-08-22T00:00:00"/>
    <s v="Paid"/>
    <s v="15000"/>
    <s v="15000"/>
    <s v="15000"/>
    <s v="15000"/>
    <n v="15000"/>
    <n v="0.06"/>
    <n v="900"/>
  </r>
  <r>
    <s v="BKG1107"/>
    <s v="Divya"/>
    <x v="13"/>
    <s v="USA"/>
    <s v="Family"/>
    <x v="33"/>
    <m/>
    <s v="Pending"/>
    <s v="35000"/>
    <s v="35000"/>
    <s v="35000"/>
    <s v="35000"/>
    <n v="35000"/>
    <n v="7.0000000000000007E-2"/>
    <n v="2450.0000000000005"/>
  </r>
  <r>
    <s v="BKG1108"/>
    <s v="Karan"/>
    <x v="9"/>
    <s v="Singapore"/>
    <s v="Family"/>
    <x v="88"/>
    <d v="2025-05-02T00:00:00"/>
    <s v="Paid"/>
    <s v="55000"/>
    <s v="55000"/>
    <s v="55000"/>
    <s v="55000"/>
    <n v="55000"/>
    <n v="0.05"/>
    <n v="2750"/>
  </r>
  <r>
    <s v="BKG1109"/>
    <s v="Raj"/>
    <x v="10"/>
    <s v="Thailand"/>
    <s v="Corporate"/>
    <x v="89"/>
    <d v="2025-06-13T00:00:00"/>
    <s v="Paid"/>
    <s v="35000"/>
    <s v="35000"/>
    <s v="35000"/>
    <s v="35000"/>
    <n v="35000"/>
    <n v="7.0000000000000007E-2"/>
    <n v="2450.0000000000005"/>
  </r>
  <r>
    <s v="BKG1110"/>
    <s v="Pooja"/>
    <x v="18"/>
    <s v="UAE"/>
    <s v="Corporate"/>
    <x v="43"/>
    <d v="2025-08-08T00:00:00"/>
    <s v="Paid"/>
    <s v="45,000 INR"/>
    <s v="45,000 INR"/>
    <s v="45,000 "/>
    <s v="45000 "/>
    <n v="45000"/>
    <n v="0.05"/>
    <n v="2250"/>
  </r>
  <r>
    <s v="BKG1111"/>
    <s v="Deepa"/>
    <x v="5"/>
    <s v="UAE"/>
    <s v="Leisure"/>
    <x v="72"/>
    <d v="2025-07-28T00:00:00"/>
    <s v="Paid"/>
    <s v="55000"/>
    <s v="55000"/>
    <s v="55000"/>
    <s v="55000"/>
    <n v="55000"/>
    <n v="0.06"/>
    <n v="3300"/>
  </r>
  <r>
    <s v="BKG1112"/>
    <s v="Tina"/>
    <x v="19"/>
    <s v="USA"/>
    <s v="Family"/>
    <x v="90"/>
    <d v="2025-08-21T00:00:00"/>
    <s v="Paid"/>
    <s v="55000"/>
    <s v="55000"/>
    <s v="55000"/>
    <s v="55000"/>
    <n v="55000"/>
    <n v="7.0000000000000007E-2"/>
    <n v="3850.0000000000005"/>
  </r>
  <r>
    <s v="BKG1113"/>
    <s v="Divya"/>
    <x v="13"/>
    <s v="UAE"/>
    <s v="Adventure"/>
    <x v="91"/>
    <m/>
    <s v="Pending"/>
    <s v="35000"/>
    <s v="35000"/>
    <s v="35000"/>
    <s v="35000"/>
    <n v="35000"/>
    <n v="7.0000000000000007E-2"/>
    <n v="2450.0000000000005"/>
  </r>
  <r>
    <s v="BKG1114"/>
    <s v="Pooja"/>
    <x v="18"/>
    <s v="UAE"/>
    <s v="Corporate"/>
    <x v="92"/>
    <m/>
    <s v="Cancelled"/>
    <s v="25000"/>
    <s v="25000"/>
    <s v="25000"/>
    <s v="25000"/>
    <n v="25000"/>
    <n v="0.05"/>
    <n v="1250"/>
  </r>
  <r>
    <s v="BKG1115"/>
    <s v="Raj"/>
    <x v="10"/>
    <s v="USA"/>
    <s v="Corporate"/>
    <x v="93"/>
    <m/>
    <s v="Pending"/>
    <s v="45000"/>
    <s v="45000"/>
    <s v="45000"/>
    <s v="45000"/>
    <n v="45000"/>
    <n v="7.0000000000000007E-2"/>
    <n v="3150.0000000000005"/>
  </r>
  <r>
    <s v="BKG1116"/>
    <s v="Nisha"/>
    <x v="6"/>
    <s v="USA"/>
    <s v="Honeymoon"/>
    <x v="40"/>
    <d v="2025-05-27T00:00:00"/>
    <s v="Paid"/>
    <s v="15000"/>
    <s v="15000"/>
    <s v="15000"/>
    <s v="15000"/>
    <n v="15000"/>
    <n v="0.06"/>
    <n v="900"/>
  </r>
  <r>
    <s v="BKG1117"/>
    <s v="Ritika"/>
    <x v="15"/>
    <s v="Thailand"/>
    <s v="Adventure"/>
    <x v="94"/>
    <m/>
    <s v="Pending"/>
    <s v="65000"/>
    <s v="65000"/>
    <s v="65000"/>
    <s v="65000"/>
    <n v="65000"/>
    <n v="0.05"/>
    <n v="3250"/>
  </r>
  <r>
    <s v="BKG1118"/>
    <s v="Ramesh"/>
    <x v="3"/>
    <s v="Thailand"/>
    <s v="Adventure"/>
    <x v="53"/>
    <d v="2025-02-04T00:00:00"/>
    <s v="Paid"/>
    <s v="45000"/>
    <s v="45000"/>
    <s v="45000"/>
    <s v="45000"/>
    <n v="45000"/>
    <n v="7.0000000000000007E-2"/>
    <n v="3150.0000000000005"/>
  </r>
  <r>
    <s v="BKG1119"/>
    <s v="Pooja  "/>
    <x v="18"/>
    <s v="Singapore"/>
    <s v="Corporate"/>
    <x v="95"/>
    <m/>
    <s v="Pending"/>
    <s v="15000"/>
    <s v="15000"/>
    <s v="15000"/>
    <s v="15000"/>
    <n v="15000"/>
    <n v="0.05"/>
    <n v="750"/>
  </r>
  <r>
    <s v="BKG1120"/>
    <s v="Monika"/>
    <x v="17"/>
    <s v="Singapore"/>
    <s v="Leisure"/>
    <x v="96"/>
    <d v="2025-02-04T00:00:00"/>
    <s v="Paid"/>
    <s v="15000"/>
    <s v="15000"/>
    <s v="15000"/>
    <s v="15000"/>
    <n v="15000"/>
    <n v="0.05"/>
    <n v="750"/>
  </r>
  <r>
    <s v="BKG1121"/>
    <s v="Gaurav"/>
    <x v="1"/>
    <s v="UK"/>
    <s v="Honeymoon"/>
    <x v="27"/>
    <m/>
    <s v="Pending"/>
    <s v="55000"/>
    <s v="55000"/>
    <s v="55000"/>
    <s v="55000"/>
    <n v="55000"/>
    <n v="7.0000000000000007E-2"/>
    <n v="3850.0000000000005"/>
  </r>
  <r>
    <s v="BKG1122"/>
    <s v="Gaurav"/>
    <x v="1"/>
    <s v="UK"/>
    <s v="Adventure"/>
    <x v="24"/>
    <m/>
    <s v="Cancelled"/>
    <s v="15000"/>
    <s v="15000"/>
    <s v="15000"/>
    <s v="15000"/>
    <n v="15000"/>
    <n v="7.0000000000000007E-2"/>
    <n v="1050"/>
  </r>
  <r>
    <s v="BKG1123"/>
    <s v="Arjun"/>
    <x v="7"/>
    <s v="India"/>
    <s v="Corporate"/>
    <x v="97"/>
    <d v="2025-01-30T00:00:00"/>
    <s v="Paid"/>
    <s v="65000"/>
    <s v="65000"/>
    <s v="65000"/>
    <s v="65000"/>
    <n v="65000"/>
    <n v="0.06"/>
    <n v="3900"/>
  </r>
  <r>
    <s v="BKG1124"/>
    <s v="Tina"/>
    <x v="19"/>
    <s v="UAE"/>
    <s v="Adventure"/>
    <x v="19"/>
    <m/>
    <s v="Pending"/>
    <s v="15000"/>
    <s v="15000"/>
    <s v="15000"/>
    <s v="15000"/>
    <n v="15000"/>
    <n v="7.0000000000000007E-2"/>
    <n v="1050"/>
  </r>
  <r>
    <s v="BKG1125"/>
    <s v="Raj"/>
    <x v="10"/>
    <s v="Singapore"/>
    <s v="Honeymoon"/>
    <x v="98"/>
    <m/>
    <s v="Cancelled"/>
    <s v="35000"/>
    <s v="35000"/>
    <s v="35000"/>
    <s v="35000"/>
    <n v="35000"/>
    <n v="7.0000000000000007E-2"/>
    <n v="2450.0000000000005"/>
  </r>
  <r>
    <s v="BKG1126"/>
    <s v="Anil"/>
    <x v="0"/>
    <s v="Thailand"/>
    <s v="Honeymoon"/>
    <x v="27"/>
    <d v="2025-05-28T00:00:00"/>
    <s v="Paid"/>
    <s v="45000"/>
    <s v="45000"/>
    <s v="45000"/>
    <s v="45000"/>
    <n v="45000"/>
    <n v="7.0000000000000007E-2"/>
    <n v="3150.0000000000005"/>
  </r>
  <r>
    <s v="BKG1127"/>
    <s v="Anil"/>
    <x v="0"/>
    <s v="UAE"/>
    <s v="Family"/>
    <x v="99"/>
    <m/>
    <s v="Cancelled"/>
    <s v="35000"/>
    <s v="35000"/>
    <s v="35000"/>
    <s v="35000"/>
    <n v="35000"/>
    <n v="7.0000000000000007E-2"/>
    <n v="2450.0000000000005"/>
  </r>
  <r>
    <s v="BKG1128"/>
    <s v="Arjun"/>
    <x v="7"/>
    <s v="Thailand"/>
    <s v="Corporate"/>
    <x v="28"/>
    <d v="2025-02-14T00:00:00"/>
    <s v="Paid"/>
    <s v="65000"/>
    <s v="65000"/>
    <s v="65000"/>
    <s v="65000"/>
    <n v="65000"/>
    <n v="0.06"/>
    <n v="3900"/>
  </r>
  <r>
    <s v="BKG1129"/>
    <s v="Pooja"/>
    <x v="18"/>
    <s v="UAE"/>
    <s v="Honeymoon"/>
    <x v="100"/>
    <m/>
    <s v="Pending"/>
    <s v="15000"/>
    <s v="15000"/>
    <s v="15000"/>
    <s v="15000"/>
    <n v="15000"/>
    <n v="0.05"/>
    <n v="750"/>
  </r>
  <r>
    <s v="BKG1130"/>
    <s v="Sonia"/>
    <x v="11"/>
    <s v="UK"/>
    <s v="Family"/>
    <x v="19"/>
    <m/>
    <s v="Cancelled"/>
    <s v="45,000 INR"/>
    <s v="45,000 INR"/>
    <s v="45,000 "/>
    <s v="45000 "/>
    <n v="45000"/>
    <n v="7.0000000000000007E-2"/>
    <n v="3150.0000000000005"/>
  </r>
  <r>
    <s v="BKG1131"/>
    <s v="Sameer"/>
    <x v="8"/>
    <s v="Thailand"/>
    <s v="Family"/>
    <x v="101"/>
    <m/>
    <s v="Pending"/>
    <s v="65000"/>
    <s v="65000"/>
    <s v="65000"/>
    <s v="65000"/>
    <n v="65000"/>
    <n v="7.0000000000000007E-2"/>
    <n v="4550"/>
  </r>
  <r>
    <s v="BKG1132"/>
    <s v="Raj"/>
    <x v="10"/>
    <s v="India"/>
    <s v="Adventure"/>
    <x v="102"/>
    <d v="2025-05-24T00:00:00"/>
    <s v="Paid"/>
    <s v="55000"/>
    <s v="55000"/>
    <s v="55000"/>
    <s v="55000"/>
    <n v="55000"/>
    <n v="7.0000000000000007E-2"/>
    <n v="3850.0000000000005"/>
  </r>
  <r>
    <s v="BKG1133"/>
    <s v="Monika"/>
    <x v="17"/>
    <s v="UAE"/>
    <s v="Adventure"/>
    <x v="11"/>
    <m/>
    <s v="Pending"/>
    <s v="35000"/>
    <s v="35000"/>
    <s v="35000"/>
    <s v="35000"/>
    <n v="35000"/>
    <n v="0.05"/>
    <n v="1750"/>
  </r>
  <r>
    <s v="BKG1134"/>
    <s v="Avtar"/>
    <x v="16"/>
    <s v="UK"/>
    <s v="Family"/>
    <x v="83"/>
    <m/>
    <s v="Pending"/>
    <s v="35000"/>
    <s v="35000"/>
    <s v="35000"/>
    <s v="35000"/>
    <n v="35000"/>
    <n v="0.06"/>
    <n v="2100"/>
  </r>
  <r>
    <s v="BKG1135"/>
    <s v="Sonia"/>
    <x v="11"/>
    <s v="UAE"/>
    <s v="Adventure"/>
    <x v="103"/>
    <d v="2025-05-07T00:00:00"/>
    <s v="Paid"/>
    <s v="25000"/>
    <s v="25000"/>
    <s v="25000"/>
    <s v="25000"/>
    <n v="25000"/>
    <n v="7.0000000000000007E-2"/>
    <n v="1750.0000000000002"/>
  </r>
  <r>
    <s v="BKG1136"/>
    <s v="Karan"/>
    <x v="9"/>
    <s v="UK"/>
    <s v="Honeymoon"/>
    <x v="104"/>
    <d v="2025-03-19T00:00:00"/>
    <s v="Paid"/>
    <s v="15000"/>
    <s v="15000"/>
    <s v="15000"/>
    <s v="15000"/>
    <n v="15000"/>
    <n v="0.05"/>
    <n v="750"/>
  </r>
  <r>
    <s v="BKG1137"/>
    <s v="Anil"/>
    <x v="0"/>
    <s v="USA"/>
    <s v="Leisure"/>
    <x v="105"/>
    <d v="2025-09-15T00:00:00"/>
    <s v="Paid"/>
    <s v="55000"/>
    <s v="55000"/>
    <s v="55000"/>
    <s v="55000"/>
    <n v="55000"/>
    <n v="7.0000000000000007E-2"/>
    <n v="3850.0000000000005"/>
  </r>
  <r>
    <s v="BKG1743"/>
    <s v="Nisha"/>
    <x v="6"/>
    <s v="India"/>
    <s v="Honeymoon"/>
    <x v="106"/>
    <m/>
    <s v="Pending"/>
    <s v="45,000 INR"/>
    <s v="45,000 INR"/>
    <s v="45,000 "/>
    <s v="45000 "/>
    <n v="45000"/>
    <n v="0.06"/>
    <n v="2700"/>
  </r>
  <r>
    <s v="BKG1139"/>
    <s v="Ramesh"/>
    <x v="3"/>
    <s v="UAE"/>
    <s v="Family"/>
    <x v="105"/>
    <d v="2025-09-21T00:00:00"/>
    <s v="Paid"/>
    <s v="35000"/>
    <s v="35000"/>
    <s v="35000"/>
    <s v="35000"/>
    <n v="35000"/>
    <n v="7.0000000000000007E-2"/>
    <n v="2450.0000000000005"/>
  </r>
  <r>
    <s v="BKG1140"/>
    <s v="Gaurav"/>
    <x v="1"/>
    <s v="UAE"/>
    <s v="Family"/>
    <x v="107"/>
    <m/>
    <s v="Pending"/>
    <s v="35000"/>
    <s v="35000"/>
    <s v="35000"/>
    <s v="35000"/>
    <n v="35000"/>
    <n v="7.0000000000000007E-2"/>
    <n v="2450.0000000000005"/>
  </r>
  <r>
    <s v="BKG1141"/>
    <s v="Deepa"/>
    <x v="5"/>
    <s v="India"/>
    <s v="Honeymoon"/>
    <x v="108"/>
    <m/>
    <s v="Pending"/>
    <s v="55000"/>
    <s v="55000"/>
    <s v="55000"/>
    <s v="55000"/>
    <n v="55000"/>
    <n v="0.06"/>
    <n v="3300"/>
  </r>
  <r>
    <s v="BKG1763"/>
    <s v="Sonia  "/>
    <x v="11"/>
    <s v="UK"/>
    <s v="Adventure"/>
    <x v="109"/>
    <m/>
    <s v="Cancelled"/>
    <s v="65000"/>
    <s v="65000"/>
    <s v="65000"/>
    <s v="65000"/>
    <n v="65000"/>
    <n v="7.0000000000000007E-2"/>
    <n v="4550"/>
  </r>
  <r>
    <s v="BKG1143"/>
    <s v="Arjun"/>
    <x v="7"/>
    <s v="India"/>
    <s v="Adventure"/>
    <x v="110"/>
    <m/>
    <s v="Pending"/>
    <s v="65000"/>
    <s v="65000"/>
    <s v="65000"/>
    <s v="65000"/>
    <n v="65000"/>
    <n v="0.06"/>
    <n v="3900"/>
  </r>
  <r>
    <s v="BKG1144"/>
    <s v="Suresh"/>
    <x v="2"/>
    <s v="UAE"/>
    <s v="Family"/>
    <x v="111"/>
    <m/>
    <s v="Pending"/>
    <s v="15000"/>
    <s v="15000"/>
    <s v="15000"/>
    <s v="15000"/>
    <n v="15000"/>
    <n v="0.06"/>
    <n v="900"/>
  </r>
  <r>
    <s v="BKG1145"/>
    <s v="Suresh"/>
    <x v="2"/>
    <s v="Singapore"/>
    <s v="Corporate"/>
    <x v="16"/>
    <d v="2025-07-02T00:00:00"/>
    <s v="Paid"/>
    <s v="25000"/>
    <s v="25000"/>
    <s v="25000"/>
    <s v="25000"/>
    <n v="25000"/>
    <n v="0.06"/>
    <n v="1500"/>
  </r>
  <r>
    <s v="BKG1146"/>
    <s v="Arjun"/>
    <x v="7"/>
    <s v="India"/>
    <s v="Adventure"/>
    <x v="52"/>
    <d v="2025-08-07T00:00:00"/>
    <s v="Paid"/>
    <s v="35000"/>
    <s v="35000"/>
    <s v="35000"/>
    <s v="35000"/>
    <n v="35000"/>
    <n v="0.06"/>
    <n v="2100"/>
  </r>
  <r>
    <s v="BKG1147"/>
    <s v="Gaurav"/>
    <x v="1"/>
    <s v="USA"/>
    <s v="Honeymoon"/>
    <x v="112"/>
    <d v="2025-08-15T00:00:00"/>
    <s v="Paid"/>
    <s v="25000"/>
    <s v="25000"/>
    <s v="25000"/>
    <s v="25000"/>
    <n v="25000"/>
    <n v="7.0000000000000007E-2"/>
    <n v="1750.0000000000002"/>
  </r>
  <r>
    <s v="BKG1148"/>
    <s v="Raj"/>
    <x v="10"/>
    <s v="India"/>
    <s v="Adventure"/>
    <x v="56"/>
    <d v="2025-09-25T00:00:00"/>
    <s v="Paid"/>
    <s v="65000"/>
    <s v="65000"/>
    <s v="65000"/>
    <s v="65000"/>
    <n v="65000"/>
    <n v="7.0000000000000007E-2"/>
    <n v="4550"/>
  </r>
  <r>
    <s v="BKG1149"/>
    <s v="Ritika"/>
    <x v="15"/>
    <s v="UK"/>
    <s v="Honeymoon"/>
    <x v="113"/>
    <m/>
    <s v="Pending"/>
    <s v="65000"/>
    <s v="65000"/>
    <s v="65000"/>
    <s v="65000"/>
    <n v="65000"/>
    <n v="0.05"/>
    <n v="3250"/>
  </r>
  <r>
    <s v="BKG1150"/>
    <s v="Sameer  "/>
    <x v="8"/>
    <s v="UK"/>
    <s v="Family"/>
    <x v="114"/>
    <m/>
    <s v="Pending"/>
    <s v="45000"/>
    <s v="45000"/>
    <s v="45000"/>
    <s v="45000"/>
    <n v="45000"/>
    <n v="7.0000000000000007E-2"/>
    <n v="3150.0000000000005"/>
  </r>
  <r>
    <s v="BKG1151"/>
    <s v="Suresh"/>
    <x v="2"/>
    <s v="UAE"/>
    <s v="Adventure"/>
    <x v="115"/>
    <m/>
    <s v="Pending"/>
    <s v="45,000 INR"/>
    <s v="45,000 INR"/>
    <s v="45,000 "/>
    <s v="45000 "/>
    <n v="45000"/>
    <n v="0.06"/>
    <n v="2700"/>
  </r>
  <r>
    <s v="BKG1152"/>
    <s v="Karan"/>
    <x v="9"/>
    <s v="UK"/>
    <s v="Honeymoon"/>
    <x v="116"/>
    <m/>
    <s v="Cancelled"/>
    <s v="15000"/>
    <s v="15000"/>
    <s v="15000"/>
    <s v="15000"/>
    <n v="15000"/>
    <n v="0.05"/>
    <n v="750"/>
  </r>
  <r>
    <s v="BKG1153"/>
    <s v="Suresh"/>
    <x v="2"/>
    <s v="Thailand"/>
    <s v="Family"/>
    <x v="95"/>
    <m/>
    <s v=""/>
    <s v="45000"/>
    <s v="45000"/>
    <s v="45000"/>
    <s v="45000"/>
    <n v="45000"/>
    <n v="0.06"/>
    <n v="2700"/>
  </r>
  <r>
    <s v="BKG1154"/>
    <s v="Suresh"/>
    <x v="2"/>
    <s v="UAE"/>
    <s v="Corporate"/>
    <x v="117"/>
    <m/>
    <s v="Cancelled"/>
    <s v="45,000 INR"/>
    <s v="45,000 INR"/>
    <s v="45,000 "/>
    <s v="45000 "/>
    <n v="45000"/>
    <n v="0.06"/>
    <n v="2700"/>
  </r>
  <r>
    <s v="BKG1155"/>
    <s v="Suresh"/>
    <x v="2"/>
    <s v="UAE"/>
    <s v="Honeymoon"/>
    <x v="118"/>
    <m/>
    <s v="Pending"/>
    <s v="45000"/>
    <s v="45000"/>
    <s v="45000"/>
    <s v="45000"/>
    <n v="45000"/>
    <n v="0.06"/>
    <n v="2700"/>
  </r>
  <r>
    <s v="BKG1156"/>
    <s v="Ritika"/>
    <x v="15"/>
    <s v="Singapore"/>
    <s v="Corporate"/>
    <x v="2"/>
    <m/>
    <s v="Pending"/>
    <s v="45000"/>
    <s v="45000"/>
    <s v="45000"/>
    <s v="45000"/>
    <n v="45000"/>
    <n v="0.05"/>
    <n v="2250"/>
  </r>
  <r>
    <s v="BKG1157"/>
    <s v="Ritika"/>
    <x v="15"/>
    <s v="Singapore"/>
    <s v="Corporate"/>
    <x v="108"/>
    <d v="2025-04-21T00:00:00"/>
    <s v="Paid"/>
    <s v="15000"/>
    <s v="15000"/>
    <s v="15000"/>
    <s v="15000"/>
    <n v="15000"/>
    <n v="0.05"/>
    <n v="750"/>
  </r>
  <r>
    <s v="BKG1158"/>
    <s v="Karan"/>
    <x v="9"/>
    <s v="UAE"/>
    <s v="Leisure"/>
    <x v="119"/>
    <d v="2025-09-01T00:00:00"/>
    <s v="Paid"/>
    <s v="15000"/>
    <s v="15000"/>
    <s v="15000"/>
    <s v="15000"/>
    <n v="15000"/>
    <n v="0.05"/>
    <n v="750"/>
  </r>
  <r>
    <s v="BKG1159"/>
    <s v="Anil"/>
    <x v="0"/>
    <s v="USA"/>
    <s v="Adventure"/>
    <x v="39"/>
    <d v="2025-04-04T00:00:00"/>
    <s v="Paid"/>
    <s v="55000"/>
    <s v="55000"/>
    <s v="55000"/>
    <s v="55000"/>
    <n v="55000"/>
    <n v="7.0000000000000007E-2"/>
    <n v="3850.0000000000005"/>
  </r>
  <r>
    <s v="BKG1160"/>
    <s v="Anil"/>
    <x v="0"/>
    <s v="Singapore"/>
    <s v="Honeymoon"/>
    <x v="52"/>
    <d v="2025-08-09T00:00:00"/>
    <s v="Paid"/>
    <s v="25000"/>
    <s v="25000"/>
    <s v="25000"/>
    <s v="25000"/>
    <n v="25000"/>
    <n v="7.0000000000000007E-2"/>
    <n v="1750.0000000000002"/>
  </r>
  <r>
    <s v="BKG1161"/>
    <s v="Nisha"/>
    <x v="6"/>
    <s v="UAE"/>
    <s v="Corporate"/>
    <x v="120"/>
    <m/>
    <s v="Cancelled"/>
    <s v="25000"/>
    <s v="25000"/>
    <s v="25000"/>
    <s v="25000"/>
    <n v="25000"/>
    <n v="0.06"/>
    <n v="1500"/>
  </r>
  <r>
    <s v="BKG1162"/>
    <s v="Ritika"/>
    <x v="15"/>
    <s v="UK"/>
    <s v="Leisure"/>
    <x v="11"/>
    <d v="2025-06-08T00:00:00"/>
    <s v="Paid"/>
    <s v="55000"/>
    <s v="55000"/>
    <s v="55000"/>
    <s v="55000"/>
    <n v="55000"/>
    <n v="0.05"/>
    <n v="2750"/>
  </r>
  <r>
    <s v="BKG1163"/>
    <s v="Gaurav"/>
    <x v="1"/>
    <s v="UAE"/>
    <s v="Family"/>
    <x v="22"/>
    <d v="2025-09-17T00:00:00"/>
    <s v="Paid"/>
    <s v="55000"/>
    <s v="55000"/>
    <s v="55000"/>
    <s v="55000"/>
    <n v="55000"/>
    <n v="7.0000000000000007E-2"/>
    <n v="3850.0000000000005"/>
  </r>
  <r>
    <s v="BKG1164"/>
    <s v="Monika"/>
    <x v="17"/>
    <s v="Singapore"/>
    <s v="Honeymoon"/>
    <x v="118"/>
    <m/>
    <s v="Cancelled"/>
    <s v="65000"/>
    <s v="65000"/>
    <s v="65000"/>
    <s v="65000"/>
    <n v="65000"/>
    <n v="0.05"/>
    <n v="3250"/>
  </r>
  <r>
    <s v="BKG1165"/>
    <s v="Divya"/>
    <x v="13"/>
    <s v="UAE"/>
    <s v="Corporate"/>
    <x v="121"/>
    <d v="2025-03-10T00:00:00"/>
    <s v="Paid"/>
    <s v="45,000 INR"/>
    <s v="45,000 INR"/>
    <s v="45,000 "/>
    <s v="45000 "/>
    <n v="45000"/>
    <n v="7.0000000000000007E-2"/>
    <n v="3150.0000000000005"/>
  </r>
  <r>
    <s v="BKG1166"/>
    <s v="Tina"/>
    <x v="19"/>
    <s v="Thailand"/>
    <s v="Adventure"/>
    <x v="122"/>
    <d v="2025-08-30T00:00:00"/>
    <s v="Paid"/>
    <s v="45000"/>
    <s v="45000"/>
    <s v="45000"/>
    <s v="45000"/>
    <n v="45000"/>
    <n v="7.0000000000000007E-2"/>
    <n v="3150.0000000000005"/>
  </r>
  <r>
    <s v="BKG1167"/>
    <s v="Suresh"/>
    <x v="2"/>
    <s v="India"/>
    <s v="Leisure"/>
    <x v="114"/>
    <m/>
    <s v="Cancelled"/>
    <s v="55000"/>
    <s v="55000"/>
    <s v="55000"/>
    <s v="55000"/>
    <n v="55000"/>
    <n v="0.06"/>
    <n v="3300"/>
  </r>
  <r>
    <s v="BKG1168"/>
    <s v="Monika"/>
    <x v="17"/>
    <s v="UK"/>
    <s v="Corporate"/>
    <x v="123"/>
    <d v="2025-01-29T00:00:00"/>
    <s v="Paid"/>
    <s v="35000"/>
    <s v="35000"/>
    <s v="35000"/>
    <s v="35000"/>
    <n v="35000"/>
    <n v="0.05"/>
    <n v="1750"/>
  </r>
  <r>
    <s v="BKG1169"/>
    <s v="Karan"/>
    <x v="9"/>
    <s v="UAE"/>
    <s v="Adventure"/>
    <x v="124"/>
    <d v="2025-02-06T00:00:00"/>
    <s v="Paid"/>
    <s v="25000"/>
    <s v="25000"/>
    <s v="25000"/>
    <s v="25000"/>
    <n v="25000"/>
    <n v="0.05"/>
    <n v="1250"/>
  </r>
  <r>
    <s v="BKG1170"/>
    <s v="Arjun"/>
    <x v="7"/>
    <s v="India"/>
    <s v="Corporate"/>
    <x v="125"/>
    <m/>
    <s v="Pending"/>
    <s v="55000"/>
    <s v="55000"/>
    <s v="55000"/>
    <s v="55000"/>
    <n v="55000"/>
    <n v="0.06"/>
    <n v="3300"/>
  </r>
  <r>
    <s v="BKG1171"/>
    <s v="Ritika"/>
    <x v="15"/>
    <s v="Singapore"/>
    <s v="Honeymoon"/>
    <x v="102"/>
    <m/>
    <s v="Cancelled"/>
    <s v="35000"/>
    <s v="35000"/>
    <s v="35000"/>
    <s v="35000"/>
    <n v="35000"/>
    <n v="0.05"/>
    <n v="1750"/>
  </r>
  <r>
    <s v="BKG1172"/>
    <s v="Monika"/>
    <x v="17"/>
    <s v="India"/>
    <s v="Honeymoon"/>
    <x v="126"/>
    <m/>
    <s v="Pending"/>
    <s v="35000"/>
    <s v="35000"/>
    <s v="35000"/>
    <s v="35000"/>
    <n v="35000"/>
    <n v="0.05"/>
    <n v="1750"/>
  </r>
  <r>
    <s v="BKG1173"/>
    <s v="Tina"/>
    <x v="19"/>
    <s v="UK"/>
    <s v="Honeymoon"/>
    <x v="107"/>
    <d v="2025-07-31T00:00:00"/>
    <s v="Paid"/>
    <s v="35000"/>
    <s v="35000"/>
    <s v="35000"/>
    <s v="35000"/>
    <n v="35000"/>
    <n v="7.0000000000000007E-2"/>
    <n v="2450.0000000000005"/>
  </r>
  <r>
    <s v="BKG1174"/>
    <s v="Amit"/>
    <x v="4"/>
    <s v="UAE"/>
    <s v="Leisure"/>
    <x v="83"/>
    <d v="2025-09-17T00:00:00"/>
    <s v="Paid"/>
    <s v="65000"/>
    <s v="65000"/>
    <s v="65000"/>
    <s v="65000"/>
    <n v="65000"/>
    <n v="0.05"/>
    <n v="3250"/>
  </r>
  <r>
    <s v="BKG1175"/>
    <s v="Amit"/>
    <x v="4"/>
    <s v="Thailand"/>
    <s v="Honeymoon"/>
    <x v="127"/>
    <d v="2025-09-24T00:00:00"/>
    <s v="Paid"/>
    <s v="65000"/>
    <s v="65000"/>
    <s v="65000"/>
    <s v="65000"/>
    <n v="65000"/>
    <n v="0.05"/>
    <n v="3250"/>
  </r>
  <r>
    <s v="BKG1176"/>
    <s v="Anil"/>
    <x v="0"/>
    <s v="USA"/>
    <s v="Adventure"/>
    <x v="103"/>
    <m/>
    <s v="Pending"/>
    <s v="35000"/>
    <s v="35000"/>
    <s v="35000"/>
    <s v="35000"/>
    <n v="35000"/>
    <n v="7.0000000000000007E-2"/>
    <n v="2450.0000000000005"/>
  </r>
  <r>
    <s v="BKG1177"/>
    <s v="Sonia"/>
    <x v="11"/>
    <s v="Singapore"/>
    <s v="Corporate"/>
    <x v="30"/>
    <m/>
    <s v="Pending"/>
    <s v="45,000 INR"/>
    <s v="45,000 INR"/>
    <s v="45,000 "/>
    <s v="45000 "/>
    <n v="45000"/>
    <n v="7.0000000000000007E-2"/>
    <n v="3150.0000000000005"/>
  </r>
  <r>
    <s v="BKG1178"/>
    <s v="Monika"/>
    <x v="17"/>
    <s v="UAE"/>
    <s v="Family"/>
    <x v="98"/>
    <d v="2025-02-05T00:00:00"/>
    <s v="Paid"/>
    <s v="65000"/>
    <s v="65000"/>
    <s v="65000"/>
    <s v="65000"/>
    <n v="65000"/>
    <n v="0.05"/>
    <n v="3250"/>
  </r>
  <r>
    <s v="BKG1179"/>
    <s v="Amit"/>
    <x v="4"/>
    <s v="UK"/>
    <s v="Adventure"/>
    <x v="87"/>
    <m/>
    <s v="Cancelled"/>
    <s v="45000"/>
    <s v="45000"/>
    <s v="45000"/>
    <s v="45000"/>
    <n v="45000"/>
    <n v="0.05"/>
    <n v="2250"/>
  </r>
  <r>
    <s v="BKG1180"/>
    <s v="Sameer"/>
    <x v="8"/>
    <s v="Singapore"/>
    <s v="Adventure"/>
    <x v="10"/>
    <d v="2025-07-17T00:00:00"/>
    <s v="Paid"/>
    <s v="35000"/>
    <s v="35000"/>
    <s v="35000"/>
    <s v="35000"/>
    <n v="35000"/>
    <n v="7.0000000000000007E-2"/>
    <n v="2450.0000000000005"/>
  </r>
  <r>
    <s v="BKG1181"/>
    <s v="Arjun"/>
    <x v="7"/>
    <s v="UAE"/>
    <s v="Honeymoon"/>
    <x v="65"/>
    <d v="2025-01-07T00:00:00"/>
    <s v="Paid"/>
    <s v="45000"/>
    <s v="45000"/>
    <s v="45000"/>
    <s v="45000"/>
    <n v="45000"/>
    <n v="0.06"/>
    <n v="2700"/>
  </r>
  <r>
    <s v="BKG1182"/>
    <s v="Divya"/>
    <x v="13"/>
    <s v="India"/>
    <s v="Leisure"/>
    <x v="128"/>
    <d v="2025-07-28T00:00:00"/>
    <s v="Paid"/>
    <s v="45000"/>
    <s v="45000"/>
    <s v="45000"/>
    <s v="45000"/>
    <n v="45000"/>
    <n v="7.0000000000000007E-2"/>
    <n v="3150.0000000000005"/>
  </r>
  <r>
    <s v="BKG1183"/>
    <s v="Nisha  "/>
    <x v="6"/>
    <s v="USA"/>
    <s v="Corporate"/>
    <x v="38"/>
    <d v="2025-06-05T00:00:00"/>
    <s v="Paid"/>
    <s v="35000"/>
    <s v="35000"/>
    <s v="35000"/>
    <s v="35000"/>
    <n v="35000"/>
    <n v="0.06"/>
    <n v="2100"/>
  </r>
  <r>
    <s v="BKG1184"/>
    <s v="Sameer"/>
    <x v="8"/>
    <s v="UK"/>
    <s v="Leisure"/>
    <x v="12"/>
    <m/>
    <s v="Pending"/>
    <s v="25000"/>
    <s v="25000"/>
    <s v="25000"/>
    <s v="25000"/>
    <n v="25000"/>
    <n v="7.0000000000000007E-2"/>
    <n v="1750.0000000000002"/>
  </r>
  <r>
    <s v="BKG1185"/>
    <s v="Nisha"/>
    <x v="6"/>
    <s v="UAE"/>
    <s v="Corporate"/>
    <x v="129"/>
    <m/>
    <s v="Pending"/>
    <s v="45,000 INR"/>
    <s v="45,000 INR"/>
    <s v="45,000 "/>
    <s v="45000 "/>
    <n v="45000"/>
    <n v="0.06"/>
    <n v="2700"/>
  </r>
  <r>
    <s v="BKG1186"/>
    <s v="Arjun"/>
    <x v="7"/>
    <s v="UAE"/>
    <s v="Corporate"/>
    <x v="52"/>
    <d v="2025-08-26T00:00:00"/>
    <s v="Paid"/>
    <s v="35000"/>
    <s v="35000"/>
    <s v="35000"/>
    <s v="35000"/>
    <n v="35000"/>
    <n v="0.06"/>
    <n v="2100"/>
  </r>
  <r>
    <s v="BKG1187"/>
    <s v="Raj"/>
    <x v="10"/>
    <s v="Thailand"/>
    <s v="Leisure"/>
    <x v="130"/>
    <m/>
    <s v="Pending"/>
    <s v="35000"/>
    <s v="35000"/>
    <s v="35000"/>
    <s v="35000"/>
    <n v="35000"/>
    <n v="7.0000000000000007E-2"/>
    <n v="2450.0000000000005"/>
  </r>
  <r>
    <s v="BKG1188"/>
    <s v="Arjun"/>
    <x v="7"/>
    <s v="Singapore"/>
    <s v="Adventure"/>
    <x v="131"/>
    <d v="2025-04-09T00:00:00"/>
    <s v="Paid"/>
    <s v="65000"/>
    <s v="65000"/>
    <s v="65000"/>
    <s v="65000"/>
    <n v="65000"/>
    <n v="0.06"/>
    <n v="3900"/>
  </r>
  <r>
    <s v="BKG1189"/>
    <s v="Sonia"/>
    <x v="11"/>
    <s v="India"/>
    <s v="Corporate"/>
    <x v="108"/>
    <m/>
    <s v="Pending"/>
    <s v="35000"/>
    <s v="35000"/>
    <s v="35000"/>
    <s v="35000"/>
    <n v="35000"/>
    <n v="7.0000000000000007E-2"/>
    <n v="2450.0000000000005"/>
  </r>
  <r>
    <s v="BKG1190"/>
    <s v="Anil"/>
    <x v="0"/>
    <s v="Singapore"/>
    <s v="Leisure"/>
    <x v="132"/>
    <d v="2025-06-19T00:00:00"/>
    <s v="Paid"/>
    <s v="25000"/>
    <s v="25000"/>
    <s v="25000"/>
    <s v="25000"/>
    <n v="25000"/>
    <n v="7.0000000000000007E-2"/>
    <n v="1750.0000000000002"/>
  </r>
  <r>
    <s v="BKG1191"/>
    <s v="Avtar"/>
    <x v="16"/>
    <s v="USA"/>
    <s v="Corporate"/>
    <x v="133"/>
    <d v="2025-05-15T00:00:00"/>
    <s v="Paid"/>
    <s v="65000"/>
    <s v="65000"/>
    <s v="65000"/>
    <s v="65000"/>
    <n v="65000"/>
    <n v="0.06"/>
    <n v="3900"/>
  </r>
  <r>
    <s v="BKG1192"/>
    <s v="Raj"/>
    <x v="10"/>
    <s v="UAE"/>
    <s v="Family"/>
    <x v="80"/>
    <m/>
    <s v="Pending"/>
    <s v="15000"/>
    <s v="15000"/>
    <s v="15000"/>
    <s v="15000"/>
    <n v="15000"/>
    <n v="7.0000000000000007E-2"/>
    <n v="1050"/>
  </r>
  <r>
    <s v="BKG1193"/>
    <s v="Meena"/>
    <x v="12"/>
    <s v="Singapore"/>
    <s v="Adventure"/>
    <x v="115"/>
    <d v="2025-02-12T00:00:00"/>
    <s v="Paid"/>
    <s v="15000"/>
    <s v="15000"/>
    <s v="15000"/>
    <s v="15000"/>
    <n v="15000"/>
    <n v="0.06"/>
    <n v="900"/>
  </r>
  <r>
    <s v="BKG1194"/>
    <s v="Avtar"/>
    <x v="16"/>
    <s v="India"/>
    <s v="Honeymoon"/>
    <x v="134"/>
    <d v="2025-06-23T00:00:00"/>
    <s v="Paid"/>
    <s v="45000"/>
    <s v="45000"/>
    <s v="45000"/>
    <s v="45000"/>
    <n v="45000"/>
    <n v="0.06"/>
    <n v="2700"/>
  </r>
  <r>
    <s v="BKG1195"/>
    <s v="Anil"/>
    <x v="0"/>
    <s v="UAE"/>
    <s v="Corporate"/>
    <x v="80"/>
    <d v="2025-02-19T00:00:00"/>
    <s v="Paid"/>
    <s v="45,000 INR"/>
    <s v="45,000 INR"/>
    <s v="45,000 "/>
    <s v="45000 "/>
    <n v="45000"/>
    <n v="7.0000000000000007E-2"/>
    <n v="3150.0000000000005"/>
  </r>
  <r>
    <s v="BKG1196"/>
    <s v="Tina"/>
    <x v="19"/>
    <s v="Singapore"/>
    <s v="Family"/>
    <x v="123"/>
    <m/>
    <s v="Pending"/>
    <s v="45000"/>
    <s v="45000"/>
    <s v="45000"/>
    <s v="45000"/>
    <n v="45000"/>
    <n v="7.0000000000000007E-2"/>
    <n v="3150.0000000000005"/>
  </r>
  <r>
    <s v="BKG1197"/>
    <s v="Meena"/>
    <x v="12"/>
    <s v="Thailand"/>
    <s v="Honeymoon"/>
    <x v="135"/>
    <m/>
    <s v="Pending"/>
    <s v="25000"/>
    <s v="25000"/>
    <s v="25000"/>
    <s v="25000"/>
    <n v="25000"/>
    <n v="0.06"/>
    <n v="1500"/>
  </r>
  <r>
    <s v="BKG1198"/>
    <s v="Ramesh"/>
    <x v="3"/>
    <s v="UK"/>
    <s v="Honeymoon"/>
    <x v="136"/>
    <d v="2025-10-02T00:00:00"/>
    <s v="Paid"/>
    <s v="55000"/>
    <s v="55000"/>
    <s v="55000"/>
    <s v="55000"/>
    <n v="55000"/>
    <n v="7.0000000000000007E-2"/>
    <n v="3850.0000000000005"/>
  </r>
  <r>
    <s v="BKG1199"/>
    <s v="Sameer"/>
    <x v="8"/>
    <s v="UAE"/>
    <s v="Corporate"/>
    <x v="64"/>
    <m/>
    <s v="Cancelled"/>
    <s v="45,000 INR"/>
    <s v="45,000 INR"/>
    <s v="45,000 "/>
    <s v="45000 "/>
    <n v="45000"/>
    <n v="7.0000000000000007E-2"/>
    <n v="3150.0000000000005"/>
  </r>
  <r>
    <s v="BKG1200"/>
    <s v="Raj"/>
    <x v="10"/>
    <s v="UK"/>
    <s v="Leisure"/>
    <x v="80"/>
    <m/>
    <s v="Pending"/>
    <s v="15000"/>
    <s v="15000"/>
    <s v="15000"/>
    <s v="15000"/>
    <n v="15000"/>
    <n v="7.0000000000000007E-2"/>
    <n v="1050"/>
  </r>
  <r>
    <s v="BKG1201"/>
    <s v="Amit"/>
    <x v="4"/>
    <s v="UAE"/>
    <s v="Corporate"/>
    <x v="45"/>
    <m/>
    <s v="Cancelled"/>
    <s v="45000"/>
    <s v="45000"/>
    <s v="45000"/>
    <s v="45000"/>
    <n v="45000"/>
    <n v="0.05"/>
    <n v="2250"/>
  </r>
  <r>
    <s v="BKG1202"/>
    <s v="Amit"/>
    <x v="4"/>
    <s v="Thailand"/>
    <s v="Family"/>
    <x v="137"/>
    <m/>
    <s v="Pending"/>
    <s v="15000"/>
    <s v="15000"/>
    <s v="15000"/>
    <s v="15000"/>
    <n v="15000"/>
    <n v="0.05"/>
    <n v="750"/>
  </r>
  <r>
    <s v="BKG1203"/>
    <s v="Arjun"/>
    <x v="7"/>
    <s v="UK"/>
    <s v="Honeymoon"/>
    <x v="138"/>
    <m/>
    <s v="Pending"/>
    <s v="25000"/>
    <s v="25000"/>
    <s v="25000"/>
    <s v="25000"/>
    <n v="25000"/>
    <n v="0.06"/>
    <n v="1500"/>
  </r>
  <r>
    <s v="BKG1204"/>
    <s v="Suresh"/>
    <x v="2"/>
    <s v="UAE"/>
    <s v="Corporate"/>
    <x v="3"/>
    <d v="2025-02-15T00:00:00"/>
    <s v="Paid"/>
    <s v="25000"/>
    <s v="25000"/>
    <s v="25000"/>
    <s v="25000"/>
    <n v="25000"/>
    <n v="0.06"/>
    <n v="1500"/>
  </r>
  <r>
    <s v="BKG1205"/>
    <s v="Ritika"/>
    <x v="15"/>
    <s v="India"/>
    <s v="Leisure"/>
    <x v="99"/>
    <d v="2025-02-19T00:00:00"/>
    <s v="Paid"/>
    <s v="55000"/>
    <s v="55000"/>
    <s v="55000"/>
    <s v="55000"/>
    <n v="55000"/>
    <n v="0.05"/>
    <n v="2750"/>
  </r>
  <r>
    <s v="BKG1206"/>
    <s v="Anil"/>
    <x v="0"/>
    <s v="UAE"/>
    <s v="Corporate"/>
    <x v="139"/>
    <d v="2025-05-18T00:00:00"/>
    <s v="Paid"/>
    <s v="55000"/>
    <s v="55000"/>
    <s v="55000"/>
    <s v="55000"/>
    <n v="55000"/>
    <n v="7.0000000000000007E-2"/>
    <n v="3850.0000000000005"/>
  </r>
  <r>
    <s v="BKG1207"/>
    <s v="Amit"/>
    <x v="4"/>
    <s v="Singapore"/>
    <s v="Adventure"/>
    <x v="116"/>
    <d v="2025-08-15T00:00:00"/>
    <s v="Paid"/>
    <s v="65000"/>
    <s v="65000"/>
    <s v="65000"/>
    <s v="65000"/>
    <n v="65000"/>
    <n v="0.05"/>
    <n v="3250"/>
  </r>
  <r>
    <s v="BKG1208"/>
    <s v="Gaurav"/>
    <x v="1"/>
    <s v="Thailand"/>
    <s v="Leisure"/>
    <x v="93"/>
    <d v="2025-03-17T00:00:00"/>
    <s v="Paid"/>
    <s v="45,000 INR"/>
    <s v="45,000 INR"/>
    <s v="45,000 "/>
    <s v="45000 "/>
    <n v="45000"/>
    <n v="7.0000000000000007E-2"/>
    <n v="3150.0000000000005"/>
  </r>
  <r>
    <s v="BKG1209"/>
    <s v="Karan"/>
    <x v="9"/>
    <s v="UAE"/>
    <s v="Family"/>
    <x v="40"/>
    <m/>
    <s v="Pending"/>
    <s v="25000"/>
    <s v="25000"/>
    <s v="25000"/>
    <s v="25000"/>
    <n v="25000"/>
    <n v="0.05"/>
    <n v="1250"/>
  </r>
  <r>
    <s v="BKG1210"/>
    <s v="Karan"/>
    <x v="9"/>
    <s v="UAE"/>
    <s v="Honeymoon"/>
    <x v="140"/>
    <d v="2025-01-25T00:00:00"/>
    <s v="Paid"/>
    <s v="45000"/>
    <s v="45000"/>
    <s v="45000"/>
    <s v="45000"/>
    <n v="45000"/>
    <n v="0.05"/>
    <n v="2250"/>
  </r>
  <r>
    <s v="BKG1211"/>
    <s v="Sonia"/>
    <x v="11"/>
    <s v="Singapore"/>
    <s v="Corporate"/>
    <x v="137"/>
    <d v="2025-03-09T00:00:00"/>
    <s v="Paid"/>
    <s v="15000"/>
    <s v="15000"/>
    <s v="15000"/>
    <s v="15000"/>
    <n v="15000"/>
    <n v="7.0000000000000007E-2"/>
    <n v="1050"/>
  </r>
  <r>
    <s v="BKG1212"/>
    <s v="Sonia  "/>
    <x v="11"/>
    <s v="Singapore"/>
    <s v="Leisure"/>
    <x v="141"/>
    <d v="2025-08-26T00:00:00"/>
    <s v="Paid"/>
    <s v="35000"/>
    <s v="35000"/>
    <s v="35000"/>
    <s v="35000"/>
    <n v="35000"/>
    <n v="7.0000000000000007E-2"/>
    <n v="2450.0000000000005"/>
  </r>
  <r>
    <s v="BKG1213"/>
    <s v="Sameer"/>
    <x v="8"/>
    <s v="UAE"/>
    <s v="Adventure"/>
    <x v="142"/>
    <d v="2025-09-29T00:00:00"/>
    <s v="Paid"/>
    <s v="55000"/>
    <s v="55000"/>
    <s v="55000"/>
    <s v="55000"/>
    <n v="55000"/>
    <n v="7.0000000000000007E-2"/>
    <n v="3850.0000000000005"/>
  </r>
  <r>
    <s v="BKG1214"/>
    <s v="Nisha"/>
    <x v="6"/>
    <s v="UAE"/>
    <s v="Leisure"/>
    <x v="29"/>
    <d v="2025-07-09T00:00:00"/>
    <s v="Paid"/>
    <s v="35000"/>
    <s v="35000"/>
    <s v="35000"/>
    <s v="35000"/>
    <n v="35000"/>
    <n v="0.06"/>
    <n v="2100"/>
  </r>
  <r>
    <s v="BKG1215"/>
    <s v="Amit"/>
    <x v="4"/>
    <s v="Thailand"/>
    <s v="Adventure"/>
    <x v="143"/>
    <d v="2025-06-04T00:00:00"/>
    <s v="Paid"/>
    <s v="45000"/>
    <s v="45000"/>
    <s v="45000"/>
    <s v="45000"/>
    <n v="45000"/>
    <n v="0.05"/>
    <n v="2250"/>
  </r>
  <r>
    <s v="BKG1216"/>
    <s v="Amit"/>
    <x v="4"/>
    <s v="India"/>
    <s v="Family"/>
    <x v="144"/>
    <d v="2025-05-06T00:00:00"/>
    <s v="Paid"/>
    <s v="55000"/>
    <s v="55000"/>
    <s v="55000"/>
    <s v="55000"/>
    <n v="55000"/>
    <n v="0.05"/>
    <n v="2750"/>
  </r>
  <r>
    <s v="BKG1217"/>
    <s v="Sameer"/>
    <x v="8"/>
    <s v="UAE"/>
    <s v="Honeymoon"/>
    <x v="134"/>
    <d v="2025-07-09T00:00:00"/>
    <s v="Paid"/>
    <s v="35000"/>
    <s v="35000"/>
    <s v="35000"/>
    <s v="35000"/>
    <n v="35000"/>
    <n v="7.0000000000000007E-2"/>
    <n v="2450.0000000000005"/>
  </r>
  <r>
    <s v="BKG1218"/>
    <s v="Arjun"/>
    <x v="7"/>
    <s v="USA"/>
    <s v="Family"/>
    <x v="79"/>
    <d v="2025-05-28T00:00:00"/>
    <s v="Paid"/>
    <s v="45,000 INR"/>
    <s v="45,000 INR"/>
    <s v="45,000 "/>
    <s v="45000 "/>
    <n v="45000"/>
    <n v="0.06"/>
    <n v="2700"/>
  </r>
  <r>
    <s v="BKG1219"/>
    <s v="Anil"/>
    <x v="0"/>
    <s v="UAE"/>
    <s v="Corporate"/>
    <x v="38"/>
    <d v="2025-06-03T00:00:00"/>
    <s v="Paid"/>
    <s v="45000"/>
    <s v="45000"/>
    <s v="45000"/>
    <s v="45000"/>
    <n v="45000"/>
    <n v="7.0000000000000007E-2"/>
    <n v="3150.0000000000005"/>
  </r>
  <r>
    <s v="BKG1220"/>
    <s v="Arjun"/>
    <x v="7"/>
    <s v="UK"/>
    <s v="Leisure"/>
    <x v="35"/>
    <m/>
    <s v="Cancelled"/>
    <s v="15000"/>
    <s v="15000"/>
    <s v="15000"/>
    <s v="15000"/>
    <n v="15000"/>
    <n v="0.06"/>
    <n v="900"/>
  </r>
  <r>
    <s v="BKG1221"/>
    <s v="Tina"/>
    <x v="19"/>
    <s v="UAE"/>
    <s v="Adventure"/>
    <x v="104"/>
    <d v="2025-04-02T00:00:00"/>
    <s v="Paid"/>
    <s v="45,000 INR"/>
    <s v="45,000 INR"/>
    <s v="45,000 "/>
    <s v="45000 "/>
    <n v="45000"/>
    <n v="7.0000000000000007E-2"/>
    <n v="3150.0000000000005"/>
  </r>
  <r>
    <s v="BKG1222"/>
    <s v="Suresh"/>
    <x v="2"/>
    <s v="USA"/>
    <s v="Adventure"/>
    <x v="145"/>
    <d v="2025-07-01T00:00:00"/>
    <s v="Paid"/>
    <s v="45000"/>
    <s v="45000"/>
    <s v="45000"/>
    <s v="45000"/>
    <n v="45000"/>
    <n v="0.06"/>
    <n v="2700"/>
  </r>
  <r>
    <s v="BKG1223"/>
    <s v="Avtar"/>
    <x v="16"/>
    <s v="USA"/>
    <s v="Leisure"/>
    <x v="36"/>
    <d v="2025-08-30T00:00:00"/>
    <s v="Paid"/>
    <s v="65000"/>
    <s v="65000"/>
    <s v="65000"/>
    <s v="65000"/>
    <n v="65000"/>
    <n v="0.06"/>
    <n v="3900"/>
  </r>
  <r>
    <s v="BKG1224"/>
    <s v="Divya"/>
    <x v="13"/>
    <s v="UK"/>
    <s v="Leisure"/>
    <x v="29"/>
    <d v="2025-06-25T00:00:00"/>
    <s v="Paid"/>
    <s v="55000"/>
    <s v="55000"/>
    <s v="55000"/>
    <s v="55000"/>
    <n v="55000"/>
    <n v="7.0000000000000007E-2"/>
    <n v="3850.0000000000005"/>
  </r>
  <r>
    <s v="BKG1225"/>
    <s v="Monika"/>
    <x v="17"/>
    <s v="UK"/>
    <s v="Corporate"/>
    <x v="146"/>
    <m/>
    <s v=""/>
    <s v="25000"/>
    <s v="25000"/>
    <s v="25000"/>
    <s v="25000"/>
    <n v="25000"/>
    <n v="0.05"/>
    <n v="1250"/>
  </r>
  <r>
    <s v="BKG1226"/>
    <s v="Avtar  "/>
    <x v="16"/>
    <s v="Singapore"/>
    <s v="Family"/>
    <x v="147"/>
    <m/>
    <s v="Pending"/>
    <s v="15000"/>
    <s v="15000"/>
    <s v="15000"/>
    <s v="15000"/>
    <n v="15000"/>
    <n v="0.06"/>
    <n v="900"/>
  </r>
  <r>
    <s v="BKG1227"/>
    <s v="Arjun"/>
    <x v="7"/>
    <s v="India"/>
    <s v="Adventure"/>
    <x v="36"/>
    <d v="2025-09-07T00:00:00"/>
    <s v="Paid"/>
    <s v="45,000 INR"/>
    <s v="45,000 INR"/>
    <s v="45,000 "/>
    <s v="45000 "/>
    <n v="45000"/>
    <n v="0.06"/>
    <n v="2700"/>
  </r>
  <r>
    <s v="BKG1228"/>
    <s v="Sameer"/>
    <x v="8"/>
    <s v="UAE"/>
    <s v="Corporate"/>
    <x v="9"/>
    <m/>
    <s v="Pending"/>
    <s v="45,000 INR"/>
    <s v="45,000 INR"/>
    <s v="45,000 "/>
    <s v="45000 "/>
    <n v="45000"/>
    <n v="7.0000000000000007E-2"/>
    <n v="3150.0000000000005"/>
  </r>
  <r>
    <s v="BKG1229"/>
    <s v="Amit"/>
    <x v="4"/>
    <s v="Thailand"/>
    <s v="Family"/>
    <x v="146"/>
    <d v="2025-03-08T00:00:00"/>
    <s v="Paid"/>
    <s v="35000"/>
    <s v="35000"/>
    <s v="35000"/>
    <s v="35000"/>
    <n v="35000"/>
    <n v="0.05"/>
    <n v="1750"/>
  </r>
  <r>
    <s v="BKG1230"/>
    <s v="Sameer  "/>
    <x v="8"/>
    <s v="USA"/>
    <s v="Corporate"/>
    <x v="103"/>
    <d v="2025-04-28T00:00:00"/>
    <s v="Paid"/>
    <s v="55000"/>
    <s v="55000"/>
    <s v="55000"/>
    <s v="55000"/>
    <n v="55000"/>
    <n v="7.0000000000000007E-2"/>
    <n v="3850.0000000000005"/>
  </r>
  <r>
    <s v="BKG1231"/>
    <s v="Meena"/>
    <x v="12"/>
    <s v="Thailand"/>
    <s v="Adventure"/>
    <x v="68"/>
    <d v="2025-10-01T00:00:00"/>
    <s v="Paid"/>
    <s v="25000"/>
    <s v="25000"/>
    <s v="25000"/>
    <s v="25000"/>
    <n v="25000"/>
    <n v="0.06"/>
    <n v="1500"/>
  </r>
  <r>
    <s v="BKG1232"/>
    <s v="Vikram"/>
    <x v="14"/>
    <s v="UAE"/>
    <s v="Leisure"/>
    <x v="38"/>
    <m/>
    <s v="Pending"/>
    <s v="45000"/>
    <s v="45000"/>
    <s v="45000"/>
    <s v="45000"/>
    <n v="45000"/>
    <n v="7.0000000000000007E-2"/>
    <n v="3150.0000000000005"/>
  </r>
  <r>
    <s v="BKG1233"/>
    <s v="Meena  "/>
    <x v="12"/>
    <s v="UAE"/>
    <s v="Leisure"/>
    <x v="104"/>
    <d v="2025-03-20T00:00:00"/>
    <s v="Paid"/>
    <s v="25000"/>
    <s v="25000"/>
    <s v="25000"/>
    <s v="25000"/>
    <n v="25000"/>
    <n v="0.06"/>
    <n v="1500"/>
  </r>
  <r>
    <s v="BKG1234"/>
    <s v="Ritika"/>
    <x v="15"/>
    <s v="Thailand"/>
    <s v="Family"/>
    <x v="148"/>
    <d v="2025-07-25T00:00:00"/>
    <s v="Paid"/>
    <s v="55000"/>
    <s v="55000"/>
    <s v="55000"/>
    <s v="55000"/>
    <n v="55000"/>
    <n v="0.05"/>
    <n v="2750"/>
  </r>
  <r>
    <s v="BKG1235"/>
    <s v="Sameer"/>
    <x v="8"/>
    <s v="UAE"/>
    <s v="Honeymoon"/>
    <x v="3"/>
    <m/>
    <s v="Pending"/>
    <s v="55000"/>
    <s v="55000"/>
    <s v="55000"/>
    <s v="55000"/>
    <n v="55000"/>
    <n v="7.0000000000000007E-2"/>
    <n v="3850.0000000000005"/>
  </r>
  <r>
    <s v="BKG1236"/>
    <s v="Amit"/>
    <x v="4"/>
    <s v="India"/>
    <s v="Family"/>
    <x v="21"/>
    <d v="2025-05-21T00:00:00"/>
    <s v="Paid"/>
    <s v="65000"/>
    <s v="65000"/>
    <s v="65000"/>
    <s v="65000"/>
    <n v="65000"/>
    <n v="0.05"/>
    <n v="3250"/>
  </r>
  <r>
    <s v="BKG1237"/>
    <s v="Sonia"/>
    <x v="11"/>
    <s v="UK"/>
    <s v="Honeymoon"/>
    <x v="15"/>
    <d v="2025-07-22T00:00:00"/>
    <s v="Paid"/>
    <s v="65000"/>
    <s v="65000"/>
    <s v="65000"/>
    <s v="65000"/>
    <n v="65000"/>
    <n v="7.0000000000000007E-2"/>
    <n v="4550"/>
  </r>
  <r>
    <s v="BKG1238"/>
    <s v="Divya"/>
    <x v="13"/>
    <s v="UAE"/>
    <s v="Corporate"/>
    <x v="149"/>
    <m/>
    <s v="Cancelled"/>
    <s v="25000"/>
    <s v="25000"/>
    <s v="25000"/>
    <s v="25000"/>
    <n v="25000"/>
    <n v="7.0000000000000007E-2"/>
    <n v="1750.0000000000002"/>
  </r>
  <r>
    <s v="BKG1239"/>
    <s v="Anil"/>
    <x v="0"/>
    <s v="Singapore"/>
    <s v="Corporate"/>
    <x v="64"/>
    <d v="2025-04-05T00:00:00"/>
    <s v="Paid"/>
    <s v="45000"/>
    <s v="45000"/>
    <s v="45000"/>
    <s v="45000"/>
    <n v="45000"/>
    <n v="7.0000000000000007E-2"/>
    <n v="3150.0000000000005"/>
  </r>
  <r>
    <s v="BKG1240"/>
    <s v="Divya"/>
    <x v="13"/>
    <s v="UAE"/>
    <s v="Adventure"/>
    <x v="90"/>
    <m/>
    <s v="Cancelled"/>
    <s v="25000"/>
    <s v="25000"/>
    <s v="25000"/>
    <s v="25000"/>
    <n v="25000"/>
    <n v="7.0000000000000007E-2"/>
    <n v="1750.0000000000002"/>
  </r>
  <r>
    <s v="BKG1241"/>
    <s v="Anil  "/>
    <x v="0"/>
    <s v="UAE"/>
    <s v="Honeymoon"/>
    <x v="150"/>
    <m/>
    <s v="Pending"/>
    <s v="55000"/>
    <s v="55000"/>
    <s v="55000"/>
    <s v="55000"/>
    <n v="55000"/>
    <n v="7.0000000000000007E-2"/>
    <n v="3850.0000000000005"/>
  </r>
  <r>
    <s v="BKG1242"/>
    <s v="Vikram"/>
    <x v="14"/>
    <s v="India"/>
    <s v="Adventure"/>
    <x v="57"/>
    <d v="2025-10-22T00:00:00"/>
    <s v="Paid"/>
    <s v="55000"/>
    <s v="55000"/>
    <s v="55000"/>
    <s v="55000"/>
    <n v="55000"/>
    <n v="7.0000000000000007E-2"/>
    <n v="3850.0000000000005"/>
  </r>
  <r>
    <s v="BKG1244"/>
    <s v="Arjun"/>
    <x v="7"/>
    <s v="UAE"/>
    <s v="Honeymoon"/>
    <x v="145"/>
    <m/>
    <s v="Pending"/>
    <s v="65000"/>
    <s v="65000"/>
    <s v="65000"/>
    <s v="65000"/>
    <n v="65000"/>
    <n v="0.06"/>
    <n v="3900"/>
  </r>
  <r>
    <s v="BKG1245"/>
    <s v="Avtar"/>
    <x v="16"/>
    <s v="Singapore"/>
    <s v="Family"/>
    <x v="151"/>
    <d v="2025-02-27T00:00:00"/>
    <s v="Paid"/>
    <s v="35000"/>
    <s v="35000"/>
    <s v="35000"/>
    <s v="35000"/>
    <n v="35000"/>
    <n v="0.06"/>
    <n v="2100"/>
  </r>
  <r>
    <s v="BKG1246"/>
    <s v="Raj"/>
    <x v="10"/>
    <s v="India"/>
    <s v="Leisure"/>
    <x v="152"/>
    <m/>
    <s v="Cancelled"/>
    <s v="15000"/>
    <s v="15000"/>
    <s v="15000"/>
    <s v="15000"/>
    <n v="15000"/>
    <n v="7.0000000000000007E-2"/>
    <n v="1050"/>
  </r>
  <r>
    <s v="BKG1247"/>
    <s v="Sameer"/>
    <x v="8"/>
    <s v="India"/>
    <s v="Leisure"/>
    <x v="38"/>
    <m/>
    <s v="Pending"/>
    <s v="55000"/>
    <s v="55000"/>
    <s v="55000"/>
    <s v="55000"/>
    <n v="55000"/>
    <n v="7.0000000000000007E-2"/>
    <n v="3850.0000000000005"/>
  </r>
  <r>
    <s v="BKG1248"/>
    <s v="Suresh"/>
    <x v="2"/>
    <s v="India"/>
    <s v="Family"/>
    <x v="153"/>
    <d v="2025-03-12T00:00:00"/>
    <s v="Paid"/>
    <s v="35000"/>
    <s v="35000"/>
    <s v="35000"/>
    <s v="35000"/>
    <n v="35000"/>
    <n v="0.06"/>
    <n v="2100"/>
  </r>
  <r>
    <s v="BKG1249"/>
    <s v="Anil"/>
    <x v="0"/>
    <s v="India"/>
    <s v="Leisure"/>
    <x v="69"/>
    <m/>
    <s v="Pending"/>
    <s v="25000"/>
    <s v="25000"/>
    <s v="25000"/>
    <s v="25000"/>
    <n v="25000"/>
    <n v="7.0000000000000007E-2"/>
    <n v="1750.0000000000002"/>
  </r>
  <r>
    <s v="BKG1250"/>
    <s v="Amit"/>
    <x v="4"/>
    <s v="India"/>
    <s v="Honeymoon"/>
    <x v="131"/>
    <m/>
    <s v=""/>
    <s v="65000"/>
    <s v="65000"/>
    <s v="65000"/>
    <s v="65000"/>
    <n v="65000"/>
    <n v="0.05"/>
    <n v="3250"/>
  </r>
  <r>
    <s v="BKG1251"/>
    <s v="Gaurav  "/>
    <x v="1"/>
    <s v="Singapore"/>
    <s v="Adventure"/>
    <x v="154"/>
    <d v="2025-06-03T00:00:00"/>
    <s v="Paid"/>
    <s v="65000"/>
    <s v="65000"/>
    <s v="65000"/>
    <s v="65000"/>
    <n v="65000"/>
    <n v="7.0000000000000007E-2"/>
    <n v="4550"/>
  </r>
  <r>
    <s v="BKG1252"/>
    <s v="Nisha"/>
    <x v="6"/>
    <s v="UAE"/>
    <s v="Leisure"/>
    <x v="155"/>
    <m/>
    <s v="Cancelled"/>
    <s v="45000"/>
    <s v="45000"/>
    <s v="45000"/>
    <s v="45000"/>
    <n v="45000"/>
    <n v="0.06"/>
    <n v="2700"/>
  </r>
  <r>
    <s v="BKG1253"/>
    <s v="Vikram"/>
    <x v="14"/>
    <s v="UAE"/>
    <s v="Honeymoon"/>
    <x v="17"/>
    <d v="2025-04-29T00:00:00"/>
    <s v="Paid"/>
    <s v="25000"/>
    <s v="25000"/>
    <s v="25000"/>
    <s v="25000"/>
    <n v="25000"/>
    <n v="7.0000000000000007E-2"/>
    <n v="1750.0000000000002"/>
  </r>
  <r>
    <s v="BKG1254"/>
    <s v="Monika"/>
    <x v="17"/>
    <s v="India"/>
    <s v="Corporate"/>
    <x v="156"/>
    <m/>
    <s v="Pending"/>
    <s v="45000"/>
    <s v="45000"/>
    <s v="45000"/>
    <s v="45000"/>
    <n v="45000"/>
    <n v="0.05"/>
    <n v="2250"/>
  </r>
  <r>
    <s v="BKG1255"/>
    <s v="Monika"/>
    <x v="17"/>
    <s v="USA"/>
    <s v="Honeymoon"/>
    <x v="144"/>
    <m/>
    <s v="Pending"/>
    <s v="35000"/>
    <s v="35000"/>
    <s v="35000"/>
    <s v="35000"/>
    <n v="35000"/>
    <n v="0.05"/>
    <n v="1750"/>
  </r>
  <r>
    <s v="BKG1256"/>
    <s v="Pooja"/>
    <x v="18"/>
    <s v="UAE"/>
    <s v="Adventure"/>
    <x v="38"/>
    <d v="2025-06-07T00:00:00"/>
    <s v="Paid"/>
    <s v="45,000 INR"/>
    <s v="45,000 INR"/>
    <s v="45,000 "/>
    <s v="45000 "/>
    <n v="45000"/>
    <n v="0.05"/>
    <n v="2250"/>
  </r>
  <r>
    <s v="BKG1257"/>
    <s v="Nisha"/>
    <x v="6"/>
    <s v="UAE"/>
    <s v="Honeymoon"/>
    <x v="157"/>
    <d v="2025-09-25T00:00:00"/>
    <s v="Paid"/>
    <s v="15000"/>
    <s v="15000"/>
    <s v="15000"/>
    <s v="15000"/>
    <n v="15000"/>
    <n v="0.06"/>
    <n v="900"/>
  </r>
  <r>
    <s v="BKG1258"/>
    <s v="Avtar"/>
    <x v="16"/>
    <s v="UAE"/>
    <s v="Family"/>
    <x v="76"/>
    <m/>
    <s v="Pending"/>
    <s v="25000"/>
    <s v="25000"/>
    <s v="25000"/>
    <s v="25000"/>
    <n v="25000"/>
    <n v="0.06"/>
    <n v="1500"/>
  </r>
  <r>
    <s v="BKG1259"/>
    <s v="Ritika"/>
    <x v="15"/>
    <s v="Singapore"/>
    <s v="Adventure"/>
    <x v="58"/>
    <d v="2025-05-21T00:00:00"/>
    <s v="Paid"/>
    <s v="25000"/>
    <s v="25000"/>
    <s v="25000"/>
    <s v="25000"/>
    <n v="25000"/>
    <n v="0.05"/>
    <n v="1250"/>
  </r>
  <r>
    <s v="BKG1260"/>
    <s v="Anil"/>
    <x v="0"/>
    <s v="Thailand"/>
    <s v="Corporate"/>
    <x v="158"/>
    <m/>
    <s v="Pending"/>
    <s v="25000"/>
    <s v="25000"/>
    <s v="25000"/>
    <s v="25000"/>
    <n v="25000"/>
    <n v="7.0000000000000007E-2"/>
    <n v="1750.0000000000002"/>
  </r>
  <r>
    <s v="BKG1261"/>
    <s v="Deepa"/>
    <x v="5"/>
    <s v="Thailand"/>
    <s v="Family"/>
    <x v="125"/>
    <d v="2025-02-22T00:00:00"/>
    <s v="Paid"/>
    <s v="45000"/>
    <s v="45000"/>
    <s v="45000"/>
    <s v="45000"/>
    <n v="45000"/>
    <n v="0.06"/>
    <n v="2700"/>
  </r>
  <r>
    <s v="BKG1262"/>
    <s v="Anil"/>
    <x v="0"/>
    <s v="UAE"/>
    <s v="Honeymoon"/>
    <x v="52"/>
    <m/>
    <s v="Cancelled"/>
    <s v="35000"/>
    <s v="35000"/>
    <s v="35000"/>
    <s v="35000"/>
    <n v="35000"/>
    <n v="7.0000000000000007E-2"/>
    <n v="2450.0000000000005"/>
  </r>
  <r>
    <s v="BKG1263"/>
    <s v="Karan"/>
    <x v="9"/>
    <s v="UK"/>
    <s v="Adventure"/>
    <x v="159"/>
    <m/>
    <s v="Pending"/>
    <s v="25000"/>
    <s v="25000"/>
    <s v="25000"/>
    <s v="25000"/>
    <n v="25000"/>
    <n v="0.05"/>
    <n v="1250"/>
  </r>
  <r>
    <s v="BKG1264"/>
    <s v="Amit  "/>
    <x v="4"/>
    <s v="UK"/>
    <s v="Corporate"/>
    <x v="160"/>
    <d v="2025-02-14T00:00:00"/>
    <s v="Paid"/>
    <s v="45,000 INR"/>
    <s v="45,000 INR"/>
    <s v="45,000 "/>
    <s v="45000 "/>
    <n v="45000"/>
    <n v="0.05"/>
    <n v="2250"/>
  </r>
  <r>
    <s v="BKG1265"/>
    <s v="Nisha"/>
    <x v="6"/>
    <s v="UAE"/>
    <s v="Family"/>
    <x v="65"/>
    <d v="2025-02-01T00:00:00"/>
    <s v="Paid"/>
    <s v="25000"/>
    <s v="25000"/>
    <s v="25000"/>
    <s v="25000"/>
    <n v="25000"/>
    <n v="0.06"/>
    <n v="1500"/>
  </r>
  <r>
    <s v="BKG1266"/>
    <s v="Divya"/>
    <x v="13"/>
    <s v="Thailand"/>
    <s v="Corporate"/>
    <x v="161"/>
    <m/>
    <s v="Pending"/>
    <s v="65000"/>
    <s v="65000"/>
    <s v="65000"/>
    <s v="65000"/>
    <n v="65000"/>
    <n v="7.0000000000000007E-2"/>
    <n v="4550"/>
  </r>
  <r>
    <s v="BKG1267"/>
    <s v="Sameer"/>
    <x v="8"/>
    <s v="UAE"/>
    <s v="Honeymoon"/>
    <x v="162"/>
    <m/>
    <s v="Pending"/>
    <s v="15000"/>
    <s v="15000"/>
    <s v="15000"/>
    <s v="15000"/>
    <n v="15000"/>
    <n v="7.0000000000000007E-2"/>
    <n v="1050"/>
  </r>
  <r>
    <s v="BKG1268"/>
    <s v="Suresh"/>
    <x v="2"/>
    <s v="Singapore"/>
    <s v="Corporate"/>
    <x v="41"/>
    <d v="2025-05-31T00:00:00"/>
    <s v="Paid"/>
    <s v="65000"/>
    <s v="65000"/>
    <s v="65000"/>
    <s v="65000"/>
    <n v="65000"/>
    <n v="0.06"/>
    <n v="3900"/>
  </r>
  <r>
    <s v="BKG1269"/>
    <s v="Suresh"/>
    <x v="2"/>
    <s v="Thailand"/>
    <s v="Leisure"/>
    <x v="73"/>
    <d v="2025-03-27T00:00:00"/>
    <s v="Paid"/>
    <s v="65000"/>
    <s v="65000"/>
    <s v="65000"/>
    <s v="65000"/>
    <n v="65000"/>
    <n v="0.06"/>
    <n v="3900"/>
  </r>
  <r>
    <s v="BKG1270"/>
    <s v="Gaurav"/>
    <x v="1"/>
    <s v="UAE"/>
    <s v="Family"/>
    <x v="122"/>
    <d v="2025-08-18T00:00:00"/>
    <s v="Paid"/>
    <s v="15000"/>
    <s v="15000"/>
    <s v="15000"/>
    <s v="15000"/>
    <n v="15000"/>
    <n v="7.0000000000000007E-2"/>
    <n v="1050"/>
  </r>
  <r>
    <s v="BKG1271"/>
    <s v="Vikram"/>
    <x v="14"/>
    <s v="UAE"/>
    <s v="Corporate"/>
    <x v="163"/>
    <m/>
    <s v="Pending"/>
    <s v="45,000 INR"/>
    <s v="45,000 INR"/>
    <s v="45,000 "/>
    <s v="45000 "/>
    <n v="45000"/>
    <n v="7.0000000000000007E-2"/>
    <n v="3150.0000000000005"/>
  </r>
  <r>
    <s v="BKG1272"/>
    <s v="Monika"/>
    <x v="17"/>
    <s v="India"/>
    <s v="Honeymoon"/>
    <x v="147"/>
    <m/>
    <s v="Pending"/>
    <s v="35000"/>
    <s v="35000"/>
    <s v="35000"/>
    <s v="35000"/>
    <n v="35000"/>
    <n v="0.05"/>
    <n v="1750"/>
  </r>
  <r>
    <s v="BKG1273"/>
    <s v="Sameer"/>
    <x v="8"/>
    <s v="Singapore"/>
    <s v="Honeymoon"/>
    <x v="62"/>
    <d v="2025-03-26T00:00:00"/>
    <s v="Paid"/>
    <s v="65000"/>
    <s v="65000"/>
    <s v="65000"/>
    <s v="65000"/>
    <n v="65000"/>
    <n v="7.0000000000000007E-2"/>
    <n v="4550"/>
  </r>
  <r>
    <s v="BKG1274"/>
    <s v="Sonia"/>
    <x v="11"/>
    <s v="India"/>
    <s v="Corporate"/>
    <x v="121"/>
    <m/>
    <s v="Pending"/>
    <s v="35000"/>
    <s v="35000"/>
    <s v="35000"/>
    <s v="35000"/>
    <n v="35000"/>
    <n v="7.0000000000000007E-2"/>
    <n v="2450.0000000000005"/>
  </r>
  <r>
    <s v="BKG1275"/>
    <s v="Karan"/>
    <x v="9"/>
    <s v="UAE"/>
    <s v="Honeymoon"/>
    <x v="164"/>
    <d v="2025-03-21T00:00:00"/>
    <s v="Paid"/>
    <s v="65000"/>
    <s v="65000"/>
    <s v="65000"/>
    <s v="65000"/>
    <n v="65000"/>
    <n v="0.05"/>
    <n v="3250"/>
  </r>
  <r>
    <s v="BKG1276"/>
    <s v="Suresh"/>
    <x v="2"/>
    <s v="India"/>
    <s v="Adventure"/>
    <x v="165"/>
    <d v="2025-01-22T00:00:00"/>
    <s v="Paid"/>
    <s v="55000"/>
    <s v="55000"/>
    <s v="55000"/>
    <s v="55000"/>
    <n v="55000"/>
    <n v="0.06"/>
    <n v="3300"/>
  </r>
  <r>
    <s v="BKG1277"/>
    <s v="Vikram"/>
    <x v="14"/>
    <s v="USA"/>
    <s v="Adventure"/>
    <x v="15"/>
    <d v="2025-07-23T00:00:00"/>
    <s v="Paid"/>
    <s v="15000"/>
    <s v="15000"/>
    <s v="15000"/>
    <s v="15000"/>
    <n v="15000"/>
    <n v="7.0000000000000007E-2"/>
    <n v="1050"/>
  </r>
  <r>
    <s v="BKG1278"/>
    <s v="Sameer"/>
    <x v="8"/>
    <s v="India"/>
    <s v="Adventure"/>
    <x v="166"/>
    <d v="2025-03-21T00:00:00"/>
    <s v="Paid"/>
    <s v="65000"/>
    <s v="65000"/>
    <s v="65000"/>
    <s v="65000"/>
    <n v="65000"/>
    <n v="7.0000000000000007E-2"/>
    <n v="4550"/>
  </r>
  <r>
    <s v="BKG1279"/>
    <s v="Anil"/>
    <x v="0"/>
    <s v="USA"/>
    <s v="Leisure"/>
    <x v="111"/>
    <m/>
    <s v="Pending"/>
    <s v="55000"/>
    <s v="55000"/>
    <s v="55000"/>
    <s v="55000"/>
    <n v="55000"/>
    <n v="7.0000000000000007E-2"/>
    <n v="3850.0000000000005"/>
  </r>
  <r>
    <s v="BKG1280"/>
    <s v="Arjun"/>
    <x v="7"/>
    <s v="Thailand"/>
    <s v="Corporate"/>
    <x v="85"/>
    <d v="2025-03-31T00:00:00"/>
    <s v="Paid"/>
    <s v="45000"/>
    <s v="45000"/>
    <s v="45000"/>
    <s v="45000"/>
    <n v="45000"/>
    <n v="0.06"/>
    <n v="2700"/>
  </r>
  <r>
    <s v="BKG1281"/>
    <s v="Anil"/>
    <x v="0"/>
    <s v="UK"/>
    <s v="Leisure"/>
    <x v="167"/>
    <m/>
    <s v="Pending"/>
    <s v="55000"/>
    <s v="55000"/>
    <s v="55000"/>
    <s v="55000"/>
    <n v="55000"/>
    <n v="7.0000000000000007E-2"/>
    <n v="3850.0000000000005"/>
  </r>
  <r>
    <s v="BKG1282"/>
    <s v="Sameer"/>
    <x v="8"/>
    <s v="UAE"/>
    <s v="Honeymoon"/>
    <x v="78"/>
    <d v="2025-07-01T00:00:00"/>
    <s v="Paid"/>
    <s v="25000"/>
    <s v="25000"/>
    <s v="25000"/>
    <s v="25000"/>
    <n v="25000"/>
    <n v="7.0000000000000007E-2"/>
    <n v="1750.0000000000002"/>
  </r>
  <r>
    <s v="BKG1283"/>
    <s v="Meena"/>
    <x v="12"/>
    <s v="USA"/>
    <s v="Leisure"/>
    <x v="13"/>
    <d v="2025-07-18T00:00:00"/>
    <s v="Paid"/>
    <s v="65000"/>
    <s v="65000"/>
    <s v="65000"/>
    <s v="65000"/>
    <n v="65000"/>
    <n v="0.06"/>
    <n v="3900"/>
  </r>
  <r>
    <s v="BKG1284"/>
    <s v="Ramesh"/>
    <x v="3"/>
    <s v="Singapore"/>
    <s v="Honeymoon"/>
    <x v="140"/>
    <d v="2025-02-16T00:00:00"/>
    <s v="Paid"/>
    <s v="55000"/>
    <s v="55000"/>
    <s v="55000"/>
    <s v="55000"/>
    <n v="55000"/>
    <n v="7.0000000000000007E-2"/>
    <n v="3850.0000000000005"/>
  </r>
  <r>
    <s v="BKG1285"/>
    <s v="Sameer"/>
    <x v="8"/>
    <s v="India"/>
    <s v="Honeymoon"/>
    <x v="168"/>
    <m/>
    <s v="Pending"/>
    <s v="35000"/>
    <s v="35000"/>
    <s v="35000"/>
    <s v="35000"/>
    <n v="35000"/>
    <n v="7.0000000000000007E-2"/>
    <n v="2450.0000000000005"/>
  </r>
  <r>
    <s v="BKG1286"/>
    <s v="Avtar"/>
    <x v="16"/>
    <s v="USA"/>
    <s v="Family"/>
    <x v="17"/>
    <m/>
    <s v="Pending"/>
    <s v="45000"/>
    <s v="45000"/>
    <s v="45000"/>
    <s v="45000"/>
    <n v="45000"/>
    <n v="0.06"/>
    <n v="2700"/>
  </r>
  <r>
    <s v="BKG1287"/>
    <s v="Vikram"/>
    <x v="14"/>
    <s v="Singapore"/>
    <s v="Adventure"/>
    <x v="118"/>
    <d v="2025-05-13T00:00:00"/>
    <s v="Paid"/>
    <s v="45,000 INR"/>
    <s v="45,000 INR"/>
    <s v="45,000 "/>
    <s v="45000 "/>
    <n v="45000"/>
    <n v="7.0000000000000007E-2"/>
    <n v="3150.0000000000005"/>
  </r>
  <r>
    <s v="BKG1288"/>
    <s v="Meena"/>
    <x v="12"/>
    <s v="UK"/>
    <s v="Honeymoon"/>
    <x v="169"/>
    <m/>
    <s v="Pending"/>
    <s v="65000"/>
    <s v="65000"/>
    <s v="65000"/>
    <s v="65000"/>
    <n v="65000"/>
    <n v="0.06"/>
    <n v="3900"/>
  </r>
  <r>
    <s v="BKG1289"/>
    <s v="Deepa"/>
    <x v="5"/>
    <s v="UK"/>
    <s v="Family"/>
    <x v="16"/>
    <d v="2025-07-19T00:00:00"/>
    <s v="Paid"/>
    <s v="25000"/>
    <s v="25000"/>
    <s v="25000"/>
    <s v="25000"/>
    <n v="25000"/>
    <n v="0.06"/>
    <n v="1500"/>
  </r>
  <r>
    <s v="BKG1290"/>
    <s v="Ritika"/>
    <x v="15"/>
    <s v="India"/>
    <s v="Adventure"/>
    <x v="107"/>
    <d v="2025-07-30T00:00:00"/>
    <s v="Paid"/>
    <s v="45,000 INR"/>
    <s v="45,000 INR"/>
    <s v="45,000 "/>
    <s v="45000 "/>
    <n v="45000"/>
    <n v="0.05"/>
    <n v="2250"/>
  </r>
  <r>
    <s v="BKG1291"/>
    <s v="Ramesh"/>
    <x v="3"/>
    <s v="UAE"/>
    <s v="Honeymoon"/>
    <x v="131"/>
    <m/>
    <s v="Pending"/>
    <s v="55000"/>
    <s v="55000"/>
    <s v="55000"/>
    <s v="55000"/>
    <n v="55000"/>
    <n v="7.0000000000000007E-2"/>
    <n v="3850.0000000000005"/>
  </r>
  <r>
    <s v="BKG1292"/>
    <s v="Ritika"/>
    <x v="15"/>
    <s v="India"/>
    <s v="Honeymoon"/>
    <x v="102"/>
    <m/>
    <s v="Cancelled"/>
    <s v="45,000 INR"/>
    <s v="45,000 INR"/>
    <s v="45,000 "/>
    <s v="45000 "/>
    <n v="45000"/>
    <n v="0.05"/>
    <n v="2250"/>
  </r>
  <r>
    <s v="BKG1293"/>
    <s v="Suresh"/>
    <x v="2"/>
    <s v="Thailand"/>
    <s v="Leisure"/>
    <x v="14"/>
    <d v="2025-04-13T00:00:00"/>
    <s v="Paid"/>
    <s v="45,000 INR"/>
    <s v="45,000 INR"/>
    <s v="45,000 "/>
    <s v="45000 "/>
    <n v="45000"/>
    <n v="0.06"/>
    <n v="2700"/>
  </r>
  <r>
    <s v="BKG1294"/>
    <s v="Avtar"/>
    <x v="16"/>
    <s v="USA"/>
    <s v="Leisure"/>
    <x v="170"/>
    <d v="2025-04-19T00:00:00"/>
    <s v="Paid"/>
    <s v="45000"/>
    <s v="45000"/>
    <s v="45000"/>
    <s v="45000"/>
    <n v="45000"/>
    <n v="0.06"/>
    <n v="2700"/>
  </r>
  <r>
    <s v="BKG1295"/>
    <s v="Anil"/>
    <x v="0"/>
    <s v="UAE"/>
    <s v="Adventure"/>
    <x v="171"/>
    <m/>
    <s v="Pending"/>
    <s v="45,000 INR"/>
    <s v="45,000 INR"/>
    <s v="45,000 "/>
    <s v="45000 "/>
    <n v="45000"/>
    <n v="7.0000000000000007E-2"/>
    <n v="3150.0000000000005"/>
  </r>
  <r>
    <s v="BKG1296"/>
    <s v="Sonia  "/>
    <x v="11"/>
    <s v="UAE"/>
    <s v="Honeymoon"/>
    <x v="172"/>
    <m/>
    <s v="Pending"/>
    <s v="45,000 INR"/>
    <s v="45,000 INR"/>
    <s v="45,000 "/>
    <s v="45000 "/>
    <n v="45000"/>
    <n v="7.0000000000000007E-2"/>
    <n v="3150.0000000000005"/>
  </r>
  <r>
    <s v="BKG1297"/>
    <s v="Tina"/>
    <x v="19"/>
    <s v="India"/>
    <s v="Corporate"/>
    <x v="67"/>
    <m/>
    <s v="Cancelled"/>
    <s v="65000"/>
    <s v="65000"/>
    <s v="65000"/>
    <s v="65000"/>
    <n v="65000"/>
    <n v="7.0000000000000007E-2"/>
    <n v="4550"/>
  </r>
  <r>
    <s v="BKG1298"/>
    <s v="Amit"/>
    <x v="4"/>
    <s v="Singapore"/>
    <s v="Leisure"/>
    <x v="161"/>
    <d v="2025-07-08T00:00:00"/>
    <s v="Paid"/>
    <s v="45000"/>
    <s v="45000"/>
    <s v="45000"/>
    <s v="45000"/>
    <n v="45000"/>
    <n v="0.05"/>
    <n v="2250"/>
  </r>
  <r>
    <s v="BKG1299"/>
    <s v="Raj"/>
    <x v="10"/>
    <s v="UAE"/>
    <s v="Adventure"/>
    <x v="112"/>
    <m/>
    <s v=""/>
    <s v="25000"/>
    <s v="25000"/>
    <s v="25000"/>
    <s v="25000"/>
    <n v="25000"/>
    <n v="7.0000000000000007E-2"/>
    <n v="1750.0000000000002"/>
  </r>
  <r>
    <s v="BKG1300"/>
    <s v="Ramesh"/>
    <x v="3"/>
    <s v="USA"/>
    <s v="Honeymoon"/>
    <x v="118"/>
    <d v="2025-05-19T00:00:00"/>
    <s v="Paid"/>
    <s v="55000"/>
    <s v="55000"/>
    <s v="55000"/>
    <s v="55000"/>
    <n v="55000"/>
    <n v="7.0000000000000007E-2"/>
    <n v="3850.0000000000005"/>
  </r>
  <r>
    <s v="BKG1301"/>
    <s v="Sameer"/>
    <x v="8"/>
    <s v="UAE"/>
    <s v="Honeymoon"/>
    <x v="18"/>
    <d v="2025-06-08T00:00:00"/>
    <s v="Paid"/>
    <s v="45000"/>
    <s v="45000"/>
    <s v="45000"/>
    <s v="45000"/>
    <n v="45000"/>
    <n v="7.0000000000000007E-2"/>
    <n v="3150.0000000000005"/>
  </r>
  <r>
    <s v="BKG1302"/>
    <s v="Meena"/>
    <x v="12"/>
    <s v="USA"/>
    <s v="Corporate"/>
    <x v="51"/>
    <m/>
    <s v="Pending"/>
    <s v="45000"/>
    <s v="45000"/>
    <s v="45000"/>
    <s v="45000"/>
    <n v="45000"/>
    <n v="0.06"/>
    <n v="2700"/>
  </r>
  <r>
    <s v="BKG1303"/>
    <s v="Pooja"/>
    <x v="18"/>
    <s v="India"/>
    <s v="Adventure"/>
    <x v="117"/>
    <d v="2025-03-01T00:00:00"/>
    <s v="Paid"/>
    <s v="15000"/>
    <s v="15000"/>
    <s v="15000"/>
    <s v="15000"/>
    <n v="15000"/>
    <n v="0.05"/>
    <n v="750"/>
  </r>
  <r>
    <s v="BKG1304"/>
    <s v="Raj"/>
    <x v="10"/>
    <s v="USA"/>
    <s v="Honeymoon"/>
    <x v="55"/>
    <d v="2025-07-29T00:00:00"/>
    <s v="Paid"/>
    <s v="45000"/>
    <s v="45000"/>
    <s v="45000"/>
    <s v="45000"/>
    <n v="45000"/>
    <n v="7.0000000000000007E-2"/>
    <n v="3150.0000000000005"/>
  </r>
  <r>
    <s v="BKG1305"/>
    <s v="Divya"/>
    <x v="13"/>
    <s v="UAE"/>
    <s v="Leisure"/>
    <x v="173"/>
    <d v="2025-02-01T00:00:00"/>
    <s v="Paid"/>
    <s v="15000"/>
    <s v="15000"/>
    <s v="15000"/>
    <s v="15000"/>
    <n v="15000"/>
    <n v="7.0000000000000007E-2"/>
    <n v="1050"/>
  </r>
  <r>
    <s v="BKG1306"/>
    <s v="Pooja"/>
    <x v="18"/>
    <s v="Singapore"/>
    <s v="Corporate"/>
    <x v="174"/>
    <d v="2025-09-26T00:00:00"/>
    <s v="Paid"/>
    <s v="55000"/>
    <s v="55000"/>
    <s v="55000"/>
    <s v="55000"/>
    <n v="55000"/>
    <n v="0.05"/>
    <n v="2750"/>
  </r>
  <r>
    <s v="BKG1307"/>
    <s v="Arjun"/>
    <x v="7"/>
    <s v="UK"/>
    <s v="Adventure"/>
    <x v="175"/>
    <d v="2025-05-16T00:00:00"/>
    <s v="Paid"/>
    <s v="45,000 INR"/>
    <s v="45,000 INR"/>
    <s v="45,000 "/>
    <s v="45000 "/>
    <n v="45000"/>
    <n v="0.06"/>
    <n v="2700"/>
  </r>
  <r>
    <s v="BKG1308"/>
    <s v="Anil"/>
    <x v="0"/>
    <s v="UAE"/>
    <s v="Corporate"/>
    <x v="88"/>
    <d v="2025-05-08T00:00:00"/>
    <s v="Paid"/>
    <s v="65000"/>
    <s v="65000"/>
    <s v="65000"/>
    <s v="65000"/>
    <n v="65000"/>
    <n v="7.0000000000000007E-2"/>
    <n v="4550"/>
  </r>
  <r>
    <s v="BKG1309"/>
    <s v="Avtar"/>
    <x v="16"/>
    <s v="USA"/>
    <s v="Leisure"/>
    <x v="176"/>
    <d v="2025-09-07T00:00:00"/>
    <s v="Paid"/>
    <s v="65000"/>
    <s v="65000"/>
    <s v="65000"/>
    <s v="65000"/>
    <n v="65000"/>
    <n v="0.06"/>
    <n v="3900"/>
  </r>
  <r>
    <s v="BKG1310"/>
    <s v="Vikram"/>
    <x v="14"/>
    <s v="UK"/>
    <s v="Adventure"/>
    <x v="177"/>
    <m/>
    <s v="Pending"/>
    <s v="55000"/>
    <s v="55000"/>
    <s v="55000"/>
    <s v="55000"/>
    <n v="55000"/>
    <n v="7.0000000000000007E-2"/>
    <n v="3850.0000000000005"/>
  </r>
  <r>
    <s v="BKG1311"/>
    <s v="Amit"/>
    <x v="4"/>
    <s v="USA"/>
    <s v="Corporate"/>
    <x v="178"/>
    <m/>
    <s v="Pending"/>
    <s v="55000"/>
    <s v="55000"/>
    <s v="55000"/>
    <s v="55000"/>
    <n v="55000"/>
    <n v="0.05"/>
    <n v="2750"/>
  </r>
  <r>
    <s v="BKG1312"/>
    <s v="Vikram"/>
    <x v="14"/>
    <s v="Singapore"/>
    <s v="Family"/>
    <x v="5"/>
    <d v="2025-05-25T00:00:00"/>
    <s v="Paid"/>
    <s v="35000"/>
    <s v="35000"/>
    <s v="35000"/>
    <s v="35000"/>
    <n v="35000"/>
    <n v="7.0000000000000007E-2"/>
    <n v="2450.0000000000005"/>
  </r>
  <r>
    <s v="BKG1313"/>
    <s v="Gaurav"/>
    <x v="1"/>
    <s v="USA"/>
    <s v="Leisure"/>
    <x v="179"/>
    <d v="2025-05-25T00:00:00"/>
    <s v="Paid"/>
    <s v="45,000 INR"/>
    <s v="45,000 INR"/>
    <s v="45,000 "/>
    <s v="45000 "/>
    <n v="45000"/>
    <n v="7.0000000000000007E-2"/>
    <n v="3150.0000000000005"/>
  </r>
  <r>
    <s v="BKG1314"/>
    <s v="Nisha"/>
    <x v="6"/>
    <s v="India"/>
    <s v="Leisure"/>
    <x v="172"/>
    <m/>
    <s v="Cancelled"/>
    <s v="55000"/>
    <s v="55000"/>
    <s v="55000"/>
    <s v="55000"/>
    <n v="55000"/>
    <n v="0.06"/>
    <n v="3300"/>
  </r>
  <r>
    <s v="BKG1315"/>
    <s v="Deepa"/>
    <x v="5"/>
    <s v="UAE"/>
    <s v="Leisure"/>
    <x v="2"/>
    <m/>
    <s v="Pending"/>
    <s v="45000"/>
    <s v="45000"/>
    <s v="45000"/>
    <s v="45000"/>
    <n v="45000"/>
    <n v="0.06"/>
    <n v="2700"/>
  </r>
  <r>
    <s v="BKG1316"/>
    <s v="Ritika"/>
    <x v="15"/>
    <s v="UAE"/>
    <s v="Family"/>
    <x v="43"/>
    <m/>
    <s v="Pending"/>
    <s v="65000"/>
    <s v="65000"/>
    <s v="65000"/>
    <s v="65000"/>
    <n v="65000"/>
    <n v="0.05"/>
    <n v="3250"/>
  </r>
  <r>
    <s v="BKG1317"/>
    <s v="Ritika"/>
    <x v="15"/>
    <s v="UAE"/>
    <s v="Family"/>
    <x v="180"/>
    <m/>
    <s v="Pending"/>
    <s v="25000"/>
    <s v="25000"/>
    <s v="25000"/>
    <s v="25000"/>
    <n v="25000"/>
    <n v="0.05"/>
    <n v="1250"/>
  </r>
  <r>
    <s v="BKG1318"/>
    <s v="Nisha"/>
    <x v="6"/>
    <s v="USA"/>
    <s v="Honeymoon"/>
    <x v="11"/>
    <m/>
    <s v="Cancelled"/>
    <s v="65000"/>
    <s v="65000"/>
    <s v="65000"/>
    <s v="65000"/>
    <n v="65000"/>
    <n v="0.06"/>
    <n v="3900"/>
  </r>
  <r>
    <s v="BKG1319"/>
    <s v="Suresh"/>
    <x v="2"/>
    <s v="Singapore"/>
    <s v="Corporate"/>
    <x v="3"/>
    <d v="2025-03-01T00:00:00"/>
    <s v="Paid"/>
    <s v="15000"/>
    <s v="15000"/>
    <s v="15000"/>
    <s v="15000"/>
    <n v="15000"/>
    <n v="0.06"/>
    <n v="900"/>
  </r>
  <r>
    <s v="BKG1320"/>
    <s v="Arjun"/>
    <x v="7"/>
    <s v="UAE"/>
    <s v="Honeymoon"/>
    <x v="11"/>
    <m/>
    <s v="Pending"/>
    <s v="65000"/>
    <s v="65000"/>
    <s v="65000"/>
    <s v="65000"/>
    <n v="65000"/>
    <n v="0.06"/>
    <n v="3900"/>
  </r>
  <r>
    <s v="BKG1321"/>
    <s v="Ramesh"/>
    <x v="3"/>
    <s v="USA"/>
    <s v="Corporate"/>
    <x v="177"/>
    <m/>
    <s v="Pending"/>
    <s v="35000"/>
    <s v="35000"/>
    <s v="35000"/>
    <s v="35000"/>
    <n v="35000"/>
    <n v="7.0000000000000007E-2"/>
    <n v="2450.0000000000005"/>
  </r>
  <r>
    <s v="BKG1322"/>
    <s v="Monika"/>
    <x v="17"/>
    <s v="UK"/>
    <s v="Family"/>
    <x v="45"/>
    <m/>
    <s v="Pending"/>
    <s v="45,000 INR"/>
    <s v="45,000 INR"/>
    <s v="45,000 "/>
    <s v="45000 "/>
    <n v="45000"/>
    <n v="0.05"/>
    <n v="2250"/>
  </r>
  <r>
    <s v="BKG1323"/>
    <s v="Deepa"/>
    <x v="5"/>
    <s v="Thailand"/>
    <s v="Family"/>
    <x v="43"/>
    <m/>
    <s v=""/>
    <s v="55000"/>
    <s v="55000"/>
    <s v="55000"/>
    <s v="55000"/>
    <n v="55000"/>
    <n v="0.06"/>
    <n v="3300"/>
  </r>
  <r>
    <s v="BKG1324"/>
    <s v="Tina"/>
    <x v="19"/>
    <s v="USA"/>
    <s v="Honeymoon"/>
    <x v="100"/>
    <d v="2025-06-21T00:00:00"/>
    <s v="Paid"/>
    <s v="45,000 INR"/>
    <s v="45,000 INR"/>
    <s v="45,000 "/>
    <s v="45000 "/>
    <n v="45000"/>
    <n v="7.0000000000000007E-2"/>
    <n v="3150.0000000000005"/>
  </r>
  <r>
    <s v="BKG1325"/>
    <s v="Karan"/>
    <x v="9"/>
    <s v="UAE"/>
    <s v="Adventure"/>
    <x v="181"/>
    <m/>
    <s v=""/>
    <s v="55000"/>
    <s v="55000"/>
    <s v="55000"/>
    <s v="55000"/>
    <n v="55000"/>
    <n v="0.05"/>
    <n v="2750"/>
  </r>
  <r>
    <s v="BKG1326"/>
    <s v="Anil"/>
    <x v="0"/>
    <s v="UAE"/>
    <s v="Honeymoon"/>
    <x v="153"/>
    <d v="2025-03-11T00:00:00"/>
    <s v="Paid"/>
    <s v="65000"/>
    <s v="65000"/>
    <s v="65000"/>
    <s v="65000"/>
    <n v="65000"/>
    <n v="7.0000000000000007E-2"/>
    <n v="4550"/>
  </r>
  <r>
    <s v="BKG1327"/>
    <s v="Avtar"/>
    <x v="16"/>
    <s v="UAE"/>
    <s v="Corporate"/>
    <x v="143"/>
    <d v="2025-06-03T00:00:00"/>
    <s v="Paid"/>
    <s v="25000"/>
    <s v="25000"/>
    <s v="25000"/>
    <s v="25000"/>
    <n v="25000"/>
    <n v="0.06"/>
    <n v="1500"/>
  </r>
  <r>
    <s v="BKG1328"/>
    <s v="Gaurav  "/>
    <x v="1"/>
    <s v="UAE"/>
    <s v="Honeymoon"/>
    <x v="67"/>
    <d v="2025-04-12T00:00:00"/>
    <s v="Paid"/>
    <s v="25000"/>
    <s v="25000"/>
    <s v="25000"/>
    <s v="25000"/>
    <n v="25000"/>
    <n v="7.0000000000000007E-2"/>
    <n v="1750.0000000000002"/>
  </r>
  <r>
    <s v="BKG1329"/>
    <s v="Gaurav"/>
    <x v="1"/>
    <s v="USA"/>
    <s v="Leisure"/>
    <x v="38"/>
    <d v="2025-05-28T00:00:00"/>
    <s v="Paid"/>
    <s v="35000"/>
    <s v="35000"/>
    <s v="35000"/>
    <s v="35000"/>
    <n v="35000"/>
    <n v="7.0000000000000007E-2"/>
    <n v="2450.0000000000005"/>
  </r>
  <r>
    <s v="BKG1330"/>
    <s v="Karan"/>
    <x v="9"/>
    <s v="India"/>
    <s v="Corporate"/>
    <x v="173"/>
    <m/>
    <s v="Pending"/>
    <s v="15000"/>
    <s v="15000"/>
    <s v="15000"/>
    <s v="15000"/>
    <n v="15000"/>
    <n v="0.05"/>
    <n v="750"/>
  </r>
  <r>
    <s v="BKG1331"/>
    <s v="Raj"/>
    <x v="10"/>
    <s v="UK"/>
    <s v="Corporate"/>
    <x v="117"/>
    <d v="2025-03-01T00:00:00"/>
    <s v="Paid"/>
    <s v="65000"/>
    <s v="65000"/>
    <s v="65000"/>
    <s v="65000"/>
    <n v="65000"/>
    <n v="7.0000000000000007E-2"/>
    <n v="4550"/>
  </r>
  <r>
    <s v="BKG1332"/>
    <s v="Divya"/>
    <x v="13"/>
    <s v="USA"/>
    <s v="Adventure"/>
    <x v="63"/>
    <d v="2025-08-30T00:00:00"/>
    <s v="Paid"/>
    <s v="55000"/>
    <s v="55000"/>
    <s v="55000"/>
    <s v="55000"/>
    <n v="55000"/>
    <n v="7.0000000000000007E-2"/>
    <n v="3850.0000000000005"/>
  </r>
  <r>
    <s v="BKG1333"/>
    <s v="Monika"/>
    <x v="17"/>
    <s v="UAE"/>
    <s v="Family"/>
    <x v="182"/>
    <d v="2025-07-13T00:00:00"/>
    <s v="Paid"/>
    <s v="65000"/>
    <s v="65000"/>
    <s v="65000"/>
    <s v="65000"/>
    <n v="65000"/>
    <n v="0.05"/>
    <n v="3250"/>
  </r>
  <r>
    <s v="BKG1334"/>
    <s v="Pooja"/>
    <x v="18"/>
    <s v="Thailand"/>
    <s v="Corporate"/>
    <x v="134"/>
    <m/>
    <s v="Cancelled"/>
    <s v="35000"/>
    <s v="35000"/>
    <s v="35000"/>
    <s v="35000"/>
    <n v="35000"/>
    <n v="0.05"/>
    <n v="1750"/>
  </r>
  <r>
    <s v="BKG1335"/>
    <s v="Arjun"/>
    <x v="7"/>
    <s v="Thailand"/>
    <s v="Family"/>
    <x v="183"/>
    <m/>
    <s v="Cancelled"/>
    <s v="45000"/>
    <s v="45000"/>
    <s v="45000"/>
    <s v="45000"/>
    <n v="45000"/>
    <n v="0.06"/>
    <n v="2700"/>
  </r>
  <r>
    <s v="BKG1336"/>
    <s v="Deepa"/>
    <x v="5"/>
    <s v="Singapore"/>
    <s v="Honeymoon"/>
    <x v="184"/>
    <m/>
    <s v="Cancelled"/>
    <s v="45000"/>
    <s v="45000"/>
    <s v="45000"/>
    <s v="45000"/>
    <n v="45000"/>
    <n v="0.06"/>
    <n v="2700"/>
  </r>
  <r>
    <s v="BKG1337"/>
    <s v="Sameer"/>
    <x v="8"/>
    <s v="UAE"/>
    <s v="Leisure"/>
    <x v="153"/>
    <m/>
    <s v="Pending"/>
    <s v="35000"/>
    <s v="35000"/>
    <s v="35000"/>
    <s v="35000"/>
    <n v="35000"/>
    <n v="7.0000000000000007E-2"/>
    <n v="2450.0000000000005"/>
  </r>
  <r>
    <s v="BKG1338"/>
    <s v="Avtar"/>
    <x v="16"/>
    <s v="UAE"/>
    <s v="Adventure"/>
    <x v="54"/>
    <d v="2025-07-24T00:00:00"/>
    <s v="Paid"/>
    <s v="55000"/>
    <s v="55000"/>
    <s v="55000"/>
    <s v="55000"/>
    <n v="55000"/>
    <n v="0.06"/>
    <n v="3300"/>
  </r>
  <r>
    <s v="BKG1339"/>
    <s v="Arjun"/>
    <x v="7"/>
    <s v="Singapore"/>
    <s v="Family"/>
    <x v="108"/>
    <d v="2025-04-13T00:00:00"/>
    <s v="Paid"/>
    <s v="45,000 INR"/>
    <s v="45,000 INR"/>
    <s v="45,000 "/>
    <s v="45000 "/>
    <n v="45000"/>
    <n v="0.06"/>
    <n v="2700"/>
  </r>
  <r>
    <s v="BKG1340"/>
    <s v="Amit"/>
    <x v="4"/>
    <s v="UAE"/>
    <s v="Corporate"/>
    <x v="185"/>
    <m/>
    <s v="Pending"/>
    <s v="35000"/>
    <s v="35000"/>
    <s v="35000"/>
    <s v="35000"/>
    <n v="35000"/>
    <n v="0.05"/>
    <n v="1750"/>
  </r>
  <r>
    <s v="BKG1341"/>
    <s v="Pooja"/>
    <x v="18"/>
    <s v="UAE"/>
    <s v="Family"/>
    <x v="160"/>
    <d v="2025-02-14T00:00:00"/>
    <s v="Paid"/>
    <s v="55000"/>
    <s v="55000"/>
    <s v="55000"/>
    <s v="55000"/>
    <n v="55000"/>
    <n v="0.05"/>
    <n v="2750"/>
  </r>
  <r>
    <s v="BKG1342"/>
    <s v="Meena"/>
    <x v="12"/>
    <s v="USA"/>
    <s v="Corporate"/>
    <x v="183"/>
    <m/>
    <s v="Pending"/>
    <s v="25000"/>
    <s v="25000"/>
    <s v="25000"/>
    <s v="25000"/>
    <n v="25000"/>
    <n v="0.06"/>
    <n v="1500"/>
  </r>
  <r>
    <s v="BKG1343"/>
    <s v="Ramesh"/>
    <x v="3"/>
    <s v="USA"/>
    <s v="Family"/>
    <x v="74"/>
    <d v="2025-01-17T00:00:00"/>
    <s v="Paid"/>
    <s v="35000"/>
    <s v="35000"/>
    <s v="35000"/>
    <s v="35000"/>
    <n v="35000"/>
    <n v="7.0000000000000007E-2"/>
    <n v="2450.0000000000005"/>
  </r>
  <r>
    <s v="BKG1344"/>
    <s v="Nisha"/>
    <x v="6"/>
    <s v="Thailand"/>
    <s v="Corporate"/>
    <x v="186"/>
    <d v="2025-10-02T00:00:00"/>
    <s v="Paid"/>
    <s v="55000"/>
    <s v="55000"/>
    <s v="55000"/>
    <s v="55000"/>
    <n v="55000"/>
    <n v="0.06"/>
    <n v="3300"/>
  </r>
  <r>
    <s v="BKG1413"/>
    <s v="Suresh"/>
    <x v="2"/>
    <s v="USA"/>
    <s v="Honeymoon"/>
    <x v="187"/>
    <m/>
    <s v="Pending"/>
    <s v="35000"/>
    <s v="35000"/>
    <s v="35000"/>
    <s v="35000"/>
    <n v="35000"/>
    <n v="0.06"/>
    <n v="2100"/>
  </r>
  <r>
    <s v="BKG1346"/>
    <s v="Nisha"/>
    <x v="6"/>
    <s v="USA"/>
    <s v="Corporate"/>
    <x v="13"/>
    <m/>
    <s v="Pending"/>
    <s v="35000"/>
    <s v="35000"/>
    <s v="35000"/>
    <s v="35000"/>
    <n v="35000"/>
    <n v="0.06"/>
    <n v="2100"/>
  </r>
  <r>
    <s v="BKG1347"/>
    <s v="Karan"/>
    <x v="9"/>
    <s v="India"/>
    <s v="Corporate"/>
    <x v="111"/>
    <m/>
    <s v="Pending"/>
    <s v="45,000 INR"/>
    <s v="45,000 INR"/>
    <s v="45,000 "/>
    <s v="45000 "/>
    <n v="45000"/>
    <n v="0.05"/>
    <n v="2250"/>
  </r>
  <r>
    <s v="BKG1348"/>
    <s v="Sonia"/>
    <x v="11"/>
    <s v="Thailand"/>
    <s v="Leisure"/>
    <x v="3"/>
    <m/>
    <s v="Pending"/>
    <s v="45,000 INR"/>
    <s v="45,000 INR"/>
    <s v="45,000 "/>
    <s v="45000 "/>
    <n v="45000"/>
    <n v="7.0000000000000007E-2"/>
    <n v="3150.0000000000005"/>
  </r>
  <r>
    <s v="BKG1349"/>
    <s v="Gaurav"/>
    <x v="1"/>
    <s v="Singapore"/>
    <s v="Corporate"/>
    <x v="100"/>
    <d v="2025-07-17T00:00:00"/>
    <s v="Paid"/>
    <s v="55000"/>
    <s v="55000"/>
    <s v="55000"/>
    <s v="55000"/>
    <n v="55000"/>
    <n v="7.0000000000000007E-2"/>
    <n v="3850.0000000000005"/>
  </r>
  <r>
    <s v="BKG1350"/>
    <s v="Anil"/>
    <x v="0"/>
    <s v="UK"/>
    <s v="Leisure"/>
    <x v="134"/>
    <d v="2025-06-14T00:00:00"/>
    <s v="Paid"/>
    <s v="55000"/>
    <s v="55000"/>
    <s v="55000"/>
    <s v="55000"/>
    <n v="55000"/>
    <n v="7.0000000000000007E-2"/>
    <n v="3850.0000000000005"/>
  </r>
  <r>
    <s v="BKG1351"/>
    <s v="Anil  "/>
    <x v="0"/>
    <s v="India"/>
    <s v="Adventure"/>
    <x v="188"/>
    <m/>
    <s v="Cancelled"/>
    <s v="15000"/>
    <s v="15000"/>
    <s v="15000"/>
    <s v="15000"/>
    <n v="15000"/>
    <n v="7.0000000000000007E-2"/>
    <n v="1050"/>
  </r>
  <r>
    <s v="BKG1352"/>
    <s v="Deepa"/>
    <x v="5"/>
    <s v="Singapore"/>
    <s v="Leisure"/>
    <x v="145"/>
    <m/>
    <s v="Pending"/>
    <s v="35000"/>
    <s v="35000"/>
    <s v="35000"/>
    <s v="35000"/>
    <n v="35000"/>
    <n v="0.06"/>
    <n v="2100"/>
  </r>
  <r>
    <s v="BKG1353"/>
    <s v="Ritika"/>
    <x v="15"/>
    <s v="UAE"/>
    <s v="Honeymoon"/>
    <x v="68"/>
    <d v="2025-09-29T00:00:00"/>
    <s v="Paid"/>
    <s v="45000"/>
    <s v="45000"/>
    <s v="45000"/>
    <s v="45000"/>
    <n v="45000"/>
    <n v="0.05"/>
    <n v="2250"/>
  </r>
  <r>
    <s v="BKG1354"/>
    <s v="Amit"/>
    <x v="4"/>
    <s v="India"/>
    <s v="Leisure"/>
    <x v="189"/>
    <m/>
    <s v="Cancelled"/>
    <s v="35000"/>
    <s v="35000"/>
    <s v="35000"/>
    <s v="35000"/>
    <n v="35000"/>
    <n v="0.05"/>
    <n v="1750"/>
  </r>
  <r>
    <s v="BKG1355"/>
    <s v="Avtar"/>
    <x v="16"/>
    <s v="Singapore"/>
    <s v="Adventure"/>
    <x v="190"/>
    <d v="2025-08-26T00:00:00"/>
    <s v="Paid"/>
    <s v="35000"/>
    <s v="35000"/>
    <s v="35000"/>
    <s v="35000"/>
    <n v="35000"/>
    <n v="0.06"/>
    <n v="2100"/>
  </r>
  <r>
    <s v="BKG1356"/>
    <s v="Pooja"/>
    <x v="18"/>
    <s v="UAE"/>
    <s v="Honeymoon"/>
    <x v="191"/>
    <d v="2025-07-05T00:00:00"/>
    <s v="Paid"/>
    <s v="55000"/>
    <s v="55000"/>
    <s v="55000"/>
    <s v="55000"/>
    <n v="55000"/>
    <n v="0.05"/>
    <n v="2750"/>
  </r>
  <r>
    <s v="BKG1357"/>
    <s v="Anil"/>
    <x v="0"/>
    <s v="Thailand"/>
    <s v="Family"/>
    <x v="116"/>
    <d v="2025-08-07T00:00:00"/>
    <s v="Paid"/>
    <s v="35000"/>
    <s v="35000"/>
    <s v="35000"/>
    <s v="35000"/>
    <n v="35000"/>
    <n v="7.0000000000000007E-2"/>
    <n v="2450.0000000000005"/>
  </r>
  <r>
    <s v="BKG1358"/>
    <s v="Amit"/>
    <x v="4"/>
    <s v="UK"/>
    <s v="Family"/>
    <x v="132"/>
    <m/>
    <s v="Pending"/>
    <s v="65000"/>
    <s v="65000"/>
    <s v="65000"/>
    <s v="65000"/>
    <n v="65000"/>
    <n v="0.05"/>
    <n v="3250"/>
  </r>
  <r>
    <s v="BKG1359"/>
    <s v="Raj"/>
    <x v="10"/>
    <s v="UAE"/>
    <s v="Leisure"/>
    <x v="85"/>
    <m/>
    <s v="Pending"/>
    <s v="35000"/>
    <s v="35000"/>
    <s v="35000"/>
    <s v="35000"/>
    <n v="35000"/>
    <n v="7.0000000000000007E-2"/>
    <n v="2450.0000000000005"/>
  </r>
  <r>
    <s v="BKG1360"/>
    <s v="Karan"/>
    <x v="9"/>
    <s v="USA"/>
    <s v="Leisure"/>
    <x v="2"/>
    <d v="2025-04-13T00:00:00"/>
    <s v="Paid"/>
    <s v="65000"/>
    <s v="65000"/>
    <s v="65000"/>
    <s v="65000"/>
    <n v="65000"/>
    <n v="0.05"/>
    <n v="3250"/>
  </r>
  <r>
    <s v="BKG1361"/>
    <s v="Sameer  "/>
    <x v="8"/>
    <s v="UAE"/>
    <s v="Adventure"/>
    <x v="192"/>
    <m/>
    <s v="Cancelled"/>
    <s v="45,000 INR"/>
    <s v="45,000 INR"/>
    <s v="45,000 "/>
    <s v="45000 "/>
    <n v="45000"/>
    <n v="7.0000000000000007E-2"/>
    <n v="3150.0000000000005"/>
  </r>
  <r>
    <s v="BKG1362"/>
    <s v="Gaurav"/>
    <x v="1"/>
    <s v="UAE"/>
    <s v="Adventure"/>
    <x v="10"/>
    <d v="2025-08-08T00:00:00"/>
    <s v="Paid"/>
    <s v="45000"/>
    <s v="45000"/>
    <s v="45000"/>
    <s v="45000"/>
    <n v="45000"/>
    <n v="7.0000000000000007E-2"/>
    <n v="3150.0000000000005"/>
  </r>
  <r>
    <s v="BKG1363"/>
    <s v="Amit"/>
    <x v="4"/>
    <s v="UAE"/>
    <s v="Corporate"/>
    <x v="193"/>
    <d v="2025-04-09T00:00:00"/>
    <s v="Paid"/>
    <s v="55000"/>
    <s v="55000"/>
    <s v="55000"/>
    <s v="55000"/>
    <n v="55000"/>
    <n v="0.05"/>
    <n v="2750"/>
  </r>
  <r>
    <s v="BKG1364"/>
    <s v="Nisha"/>
    <x v="6"/>
    <s v="UK"/>
    <s v="Adventure"/>
    <x v="150"/>
    <d v="2025-06-23T00:00:00"/>
    <s v="Paid"/>
    <s v="35000"/>
    <s v="35000"/>
    <s v="35000"/>
    <s v="35000"/>
    <n v="35000"/>
    <n v="0.06"/>
    <n v="2100"/>
  </r>
  <r>
    <s v="BKG1365"/>
    <s v="Karan"/>
    <x v="9"/>
    <s v="UAE"/>
    <s v="Corporate"/>
    <x v="194"/>
    <d v="2025-08-04T00:00:00"/>
    <s v="Paid"/>
    <s v="65000"/>
    <s v="65000"/>
    <s v="65000"/>
    <s v="65000"/>
    <n v="65000"/>
    <n v="0.05"/>
    <n v="3250"/>
  </r>
  <r>
    <s v="BKG1366"/>
    <s v="Vikram"/>
    <x v="14"/>
    <s v="USA"/>
    <s v="Honeymoon"/>
    <x v="74"/>
    <d v="2025-01-27T00:00:00"/>
    <s v="Paid"/>
    <s v="65000"/>
    <s v="65000"/>
    <s v="65000"/>
    <s v="65000"/>
    <n v="65000"/>
    <n v="7.0000000000000007E-2"/>
    <n v="4550"/>
  </r>
  <r>
    <s v="BKG1367"/>
    <s v="Karan"/>
    <x v="9"/>
    <s v="Singapore"/>
    <s v="Leisure"/>
    <x v="195"/>
    <m/>
    <s v="Pending"/>
    <s v="45,000 INR"/>
    <s v="45,000 INR"/>
    <s v="45,000 "/>
    <s v="45000 "/>
    <n v="45000"/>
    <n v="0.05"/>
    <n v="2250"/>
  </r>
  <r>
    <s v="BKG1368"/>
    <s v="Deepa"/>
    <x v="5"/>
    <s v="Singapore"/>
    <s v="Honeymoon"/>
    <x v="129"/>
    <m/>
    <s v="Cancelled"/>
    <s v="65000"/>
    <s v="65000"/>
    <s v="65000"/>
    <s v="65000"/>
    <n v="65000"/>
    <n v="0.06"/>
    <n v="3900"/>
  </r>
  <r>
    <s v="BKG1369"/>
    <s v="Suresh"/>
    <x v="2"/>
    <s v="UAE"/>
    <s v="Adventure"/>
    <x v="17"/>
    <m/>
    <s v="Pending"/>
    <s v="25000"/>
    <s v="25000"/>
    <s v="25000"/>
    <s v="25000"/>
    <n v="25000"/>
    <n v="0.06"/>
    <n v="1500"/>
  </r>
  <r>
    <s v="BKG1370"/>
    <s v="Vikram"/>
    <x v="14"/>
    <s v="UAE"/>
    <s v="Honeymoon"/>
    <x v="111"/>
    <d v="2025-08-23T00:00:00"/>
    <s v="Paid"/>
    <s v="15000"/>
    <s v="15000"/>
    <s v="15000"/>
    <s v="15000"/>
    <n v="15000"/>
    <n v="7.0000000000000007E-2"/>
    <n v="1050"/>
  </r>
  <r>
    <s v="BKG1371"/>
    <s v="Arjun"/>
    <x v="7"/>
    <s v="UAE"/>
    <s v="Honeymoon"/>
    <x v="196"/>
    <d v="2025-07-12T00:00:00"/>
    <s v="Paid"/>
    <s v="45000"/>
    <s v="45000"/>
    <s v="45000"/>
    <s v="45000"/>
    <n v="45000"/>
    <n v="0.06"/>
    <n v="2700"/>
  </r>
  <r>
    <s v="BKG1372"/>
    <s v="Karan"/>
    <x v="9"/>
    <s v="USA"/>
    <s v="Honeymoon"/>
    <x v="197"/>
    <d v="2025-09-14T00:00:00"/>
    <s v="Paid"/>
    <s v="45,000 INR"/>
    <s v="45,000 INR"/>
    <s v="45,000 "/>
    <s v="45000 "/>
    <n v="45000"/>
    <n v="0.05"/>
    <n v="2250"/>
  </r>
  <r>
    <s v="BKG1373"/>
    <s v="Gaurav"/>
    <x v="1"/>
    <s v="UK"/>
    <s v="Adventure"/>
    <x v="122"/>
    <d v="2025-09-09T00:00:00"/>
    <s v="Paid"/>
    <s v="45,000 INR"/>
    <s v="45,000 INR"/>
    <s v="45,000 "/>
    <s v="45000 "/>
    <n v="45000"/>
    <n v="7.0000000000000007E-2"/>
    <n v="3150.0000000000005"/>
  </r>
  <r>
    <s v="BKG1374"/>
    <s v="Amit"/>
    <x v="4"/>
    <s v="Thailand"/>
    <s v="Honeymoon"/>
    <x v="122"/>
    <m/>
    <s v="Pending"/>
    <s v="35000"/>
    <s v="35000"/>
    <s v="35000"/>
    <s v="35000"/>
    <n v="35000"/>
    <n v="0.05"/>
    <n v="1750"/>
  </r>
  <r>
    <s v="BKG1375"/>
    <s v="Amit"/>
    <x v="4"/>
    <s v="Singapore"/>
    <s v="Corporate"/>
    <x v="103"/>
    <d v="2025-05-17T00:00:00"/>
    <s v="Paid"/>
    <s v="25000"/>
    <s v="25000"/>
    <s v="25000"/>
    <s v="25000"/>
    <n v="25000"/>
    <n v="0.05"/>
    <n v="1250"/>
  </r>
  <r>
    <s v="BKG1376"/>
    <s v="Raj  "/>
    <x v="10"/>
    <s v="UK"/>
    <s v="Adventure"/>
    <x v="184"/>
    <m/>
    <s v="Pending"/>
    <s v="35000"/>
    <s v="35000"/>
    <s v="35000"/>
    <s v="35000"/>
    <n v="35000"/>
    <n v="7.0000000000000007E-2"/>
    <n v="2450.0000000000005"/>
  </r>
  <r>
    <s v="BKG1377"/>
    <s v="Divya"/>
    <x v="13"/>
    <s v="India"/>
    <s v="Honeymoon"/>
    <x v="105"/>
    <m/>
    <s v="Cancelled"/>
    <s v="35000"/>
    <s v="35000"/>
    <s v="35000"/>
    <s v="35000"/>
    <n v="35000"/>
    <n v="7.0000000000000007E-2"/>
    <n v="2450.0000000000005"/>
  </r>
  <r>
    <s v="BKG1378"/>
    <s v="Anil"/>
    <x v="0"/>
    <s v="Singapore"/>
    <s v="Adventure"/>
    <x v="198"/>
    <d v="2025-04-17T00:00:00"/>
    <s v="Paid"/>
    <s v="55000"/>
    <s v="55000"/>
    <s v="55000"/>
    <s v="55000"/>
    <n v="55000"/>
    <n v="7.0000000000000007E-2"/>
    <n v="3850.0000000000005"/>
  </r>
  <r>
    <s v="BKG1379"/>
    <s v="Karan"/>
    <x v="9"/>
    <s v="UK"/>
    <s v="Family"/>
    <x v="82"/>
    <m/>
    <s v="Cancelled"/>
    <s v="55000"/>
    <s v="55000"/>
    <s v="55000"/>
    <s v="55000"/>
    <n v="55000"/>
    <n v="0.05"/>
    <n v="2750"/>
  </r>
  <r>
    <s v="BKG1380"/>
    <s v="Ramesh"/>
    <x v="3"/>
    <s v="Singapore"/>
    <s v="Corporate"/>
    <x v="149"/>
    <m/>
    <s v="Pending"/>
    <s v="55000"/>
    <s v="55000"/>
    <s v="55000"/>
    <s v="55000"/>
    <n v="55000"/>
    <n v="7.0000000000000007E-2"/>
    <n v="3850.0000000000005"/>
  </r>
  <r>
    <s v="BKG1381"/>
    <s v="Karan"/>
    <x v="9"/>
    <s v="Thailand"/>
    <s v="Honeymoon"/>
    <x v="101"/>
    <m/>
    <s v="Pending"/>
    <s v="25000"/>
    <s v="25000"/>
    <s v="25000"/>
    <s v="25000"/>
    <n v="25000"/>
    <n v="0.05"/>
    <n v="1250"/>
  </r>
  <r>
    <s v="BKG1382"/>
    <s v="Divya"/>
    <x v="13"/>
    <s v="India"/>
    <s v="Family"/>
    <x v="199"/>
    <m/>
    <s v="Pending"/>
    <s v="35000"/>
    <s v="35000"/>
    <s v="35000"/>
    <s v="35000"/>
    <n v="35000"/>
    <n v="7.0000000000000007E-2"/>
    <n v="2450.0000000000005"/>
  </r>
  <r>
    <s v="BKG1383"/>
    <s v="Ritika"/>
    <x v="15"/>
    <s v="Thailand"/>
    <s v="Family"/>
    <x v="125"/>
    <d v="2025-03-09T00:00:00"/>
    <s v="Paid"/>
    <s v="15000"/>
    <s v="15000"/>
    <s v="15000"/>
    <s v="15000"/>
    <n v="15000"/>
    <n v="0.05"/>
    <n v="750"/>
  </r>
  <r>
    <s v="BKG1384"/>
    <s v="Arjun"/>
    <x v="7"/>
    <s v="USA"/>
    <s v="Adventure"/>
    <x v="139"/>
    <d v="2025-05-23T00:00:00"/>
    <s v="Paid"/>
    <s v="45000"/>
    <s v="45000"/>
    <s v="45000"/>
    <s v="45000"/>
    <n v="45000"/>
    <n v="0.06"/>
    <n v="2700"/>
  </r>
  <r>
    <s v="BKG1385"/>
    <s v="Ramesh"/>
    <x v="3"/>
    <s v="India"/>
    <s v="Family"/>
    <x v="189"/>
    <d v="2025-06-29T00:00:00"/>
    <s v="Paid"/>
    <s v="55000"/>
    <s v="55000"/>
    <s v="55000"/>
    <s v="55000"/>
    <n v="55000"/>
    <n v="7.0000000000000007E-2"/>
    <n v="3850.0000000000005"/>
  </r>
  <r>
    <s v="BKG1386"/>
    <s v="Nisha"/>
    <x v="6"/>
    <s v="UAE"/>
    <s v="Corporate"/>
    <x v="94"/>
    <d v="2025-05-14T00:00:00"/>
    <s v="Paid"/>
    <s v="55000"/>
    <s v="55000"/>
    <s v="55000"/>
    <s v="55000"/>
    <n v="55000"/>
    <n v="0.06"/>
    <n v="3300"/>
  </r>
  <r>
    <s v="BKG1387"/>
    <s v="Anil"/>
    <x v="0"/>
    <s v="UK"/>
    <s v="Corporate"/>
    <x v="71"/>
    <m/>
    <s v="Pending"/>
    <s v="45,000 INR"/>
    <s v="45,000 INR"/>
    <s v="45,000 "/>
    <s v="45000 "/>
    <n v="45000"/>
    <n v="7.0000000000000007E-2"/>
    <n v="3150.0000000000005"/>
  </r>
  <r>
    <s v="BKG1388"/>
    <s v="Karan"/>
    <x v="9"/>
    <s v="India"/>
    <s v="Leisure"/>
    <x v="166"/>
    <d v="2025-03-18T00:00:00"/>
    <s v="Paid"/>
    <s v="35000"/>
    <s v="35000"/>
    <s v="35000"/>
    <s v="35000"/>
    <n v="35000"/>
    <n v="0.05"/>
    <n v="1750"/>
  </r>
  <r>
    <s v="BKG1389"/>
    <s v="Pooja"/>
    <x v="18"/>
    <s v="USA"/>
    <s v="Corporate"/>
    <x v="172"/>
    <d v="2025-02-02T00:00:00"/>
    <s v="Paid"/>
    <s v="35000"/>
    <s v="35000"/>
    <s v="35000"/>
    <s v="35000"/>
    <n v="35000"/>
    <n v="0.05"/>
    <n v="1750"/>
  </r>
  <r>
    <s v="BKG1390"/>
    <s v="Divya"/>
    <x v="13"/>
    <s v="USA"/>
    <s v="Family"/>
    <x v="4"/>
    <m/>
    <s v="Pending"/>
    <s v="25000"/>
    <s v="25000"/>
    <s v="25000"/>
    <s v="25000"/>
    <n v="25000"/>
    <n v="7.0000000000000007E-2"/>
    <n v="1750.0000000000002"/>
  </r>
  <r>
    <s v="BKG1391"/>
    <s v="Amit"/>
    <x v="4"/>
    <s v="Thailand"/>
    <s v="Corporate"/>
    <x v="21"/>
    <d v="2025-06-05T00:00:00"/>
    <s v="Paid"/>
    <s v="25000"/>
    <s v="25000"/>
    <s v="25000"/>
    <s v="25000"/>
    <n v="25000"/>
    <n v="0.05"/>
    <n v="1250"/>
  </r>
  <r>
    <s v="BKG1392"/>
    <s v="Amit"/>
    <x v="4"/>
    <s v="Singapore"/>
    <s v="Adventure"/>
    <x v="86"/>
    <d v="2025-09-23T00:00:00"/>
    <s v="Paid"/>
    <s v="55000"/>
    <s v="55000"/>
    <s v="55000"/>
    <s v="55000"/>
    <n v="55000"/>
    <n v="0.05"/>
    <n v="2750"/>
  </r>
  <r>
    <s v="BKG1393"/>
    <s v="Ritika"/>
    <x v="15"/>
    <s v="India"/>
    <s v="Leisure"/>
    <x v="146"/>
    <m/>
    <s v="Cancelled"/>
    <s v="35000"/>
    <s v="35000"/>
    <s v="35000"/>
    <s v="35000"/>
    <n v="35000"/>
    <n v="0.05"/>
    <n v="1750"/>
  </r>
  <r>
    <s v="BKG1394"/>
    <s v="Suresh"/>
    <x v="2"/>
    <s v="UK"/>
    <s v="Family"/>
    <x v="200"/>
    <m/>
    <s v="Cancelled"/>
    <s v="15000"/>
    <s v="15000"/>
    <s v="15000"/>
    <s v="15000"/>
    <n v="15000"/>
    <n v="0.06"/>
    <n v="900"/>
  </r>
  <r>
    <s v="BKG1395"/>
    <s v="Arjun"/>
    <x v="7"/>
    <s v="India"/>
    <s v="Leisure"/>
    <x v="201"/>
    <m/>
    <s v="Pending"/>
    <s v="45000"/>
    <s v="45000"/>
    <s v="45000"/>
    <s v="45000"/>
    <n v="45000"/>
    <n v="0.06"/>
    <n v="2700"/>
  </r>
  <r>
    <s v="BKG1396"/>
    <s v="Gaurav"/>
    <x v="1"/>
    <s v="UAE"/>
    <s v="Family"/>
    <x v="202"/>
    <d v="2025-05-07T00:00:00"/>
    <s v="Paid"/>
    <s v="35000"/>
    <s v="35000"/>
    <s v="35000"/>
    <s v="35000"/>
    <n v="35000"/>
    <n v="7.0000000000000007E-2"/>
    <n v="2450.0000000000005"/>
  </r>
  <r>
    <s v="BKG1397"/>
    <s v="Meena"/>
    <x v="12"/>
    <s v="Singapore"/>
    <s v="Adventure"/>
    <x v="203"/>
    <d v="2025-08-08T00:00:00"/>
    <s v="Paid"/>
    <s v="45,000 INR"/>
    <s v="45,000 INR"/>
    <s v="45,000 "/>
    <s v="45000 "/>
    <n v="45000"/>
    <n v="0.06"/>
    <n v="2700"/>
  </r>
  <r>
    <s v="BKG1398"/>
    <s v="Sameer"/>
    <x v="8"/>
    <s v="UK"/>
    <s v="Leisure"/>
    <x v="204"/>
    <d v="2025-09-20T00:00:00"/>
    <s v="Paid"/>
    <s v="35000"/>
    <s v="35000"/>
    <s v="35000"/>
    <s v="35000"/>
    <n v="35000"/>
    <n v="7.0000000000000007E-2"/>
    <n v="2450.0000000000005"/>
  </r>
  <r>
    <s v="BKG1399"/>
    <s v="Anil"/>
    <x v="0"/>
    <s v="UK"/>
    <s v="Honeymoon"/>
    <x v="43"/>
    <d v="2025-07-25T00:00:00"/>
    <s v="Paid"/>
    <s v="65000"/>
    <s v="65000"/>
    <s v="65000"/>
    <s v="65000"/>
    <n v="65000"/>
    <n v="7.0000000000000007E-2"/>
    <n v="4550"/>
  </r>
  <r>
    <s v="BKG1400"/>
    <s v="Anil"/>
    <x v="0"/>
    <s v="UAE"/>
    <s v="Family"/>
    <x v="106"/>
    <m/>
    <s v="Pending"/>
    <s v="25000"/>
    <s v="25000"/>
    <s v="25000"/>
    <s v="25000"/>
    <n v="25000"/>
    <n v="7.0000000000000007E-2"/>
    <n v="1750.0000000000002"/>
  </r>
  <r>
    <s v="BKG1401"/>
    <s v="Nisha"/>
    <x v="6"/>
    <s v="Thailand"/>
    <s v="Honeymoon"/>
    <x v="166"/>
    <m/>
    <s v="Pending"/>
    <s v="45,000 INR"/>
    <s v="45,000 INR"/>
    <s v="45,000 "/>
    <s v="45000 "/>
    <n v="45000"/>
    <n v="0.06"/>
    <n v="2700"/>
  </r>
  <r>
    <s v="BKG1402"/>
    <s v="Tina"/>
    <x v="19"/>
    <s v="UAE"/>
    <s v="Leisure"/>
    <x v="205"/>
    <m/>
    <s v="Pending"/>
    <s v="45000"/>
    <s v="45000"/>
    <s v="45000"/>
    <s v="45000"/>
    <n v="45000"/>
    <n v="7.0000000000000007E-2"/>
    <n v="3150.0000000000005"/>
  </r>
  <r>
    <s v="BKG1403"/>
    <s v="Karan"/>
    <x v="9"/>
    <s v="UK"/>
    <s v="Honeymoon"/>
    <x v="69"/>
    <m/>
    <s v="Cancelled"/>
    <s v="55000"/>
    <s v="55000"/>
    <s v="55000"/>
    <s v="55000"/>
    <n v="55000"/>
    <n v="0.05"/>
    <n v="2750"/>
  </r>
  <r>
    <s v="BKG1404"/>
    <s v="Gaurav"/>
    <x v="1"/>
    <s v="Singapore"/>
    <s v="Honeymoon"/>
    <x v="206"/>
    <m/>
    <s v="Pending"/>
    <s v="45,000 INR"/>
    <s v="45,000 INR"/>
    <s v="45,000 "/>
    <s v="45000 "/>
    <n v="45000"/>
    <n v="7.0000000000000007E-2"/>
    <n v="3150.0000000000005"/>
  </r>
  <r>
    <s v="BKG1405"/>
    <s v="Sameer"/>
    <x v="8"/>
    <s v="India"/>
    <s v="Leisure"/>
    <x v="24"/>
    <d v="2025-04-29T00:00:00"/>
    <s v="Paid"/>
    <s v="35000"/>
    <s v="35000"/>
    <s v="35000"/>
    <s v="35000"/>
    <n v="35000"/>
    <n v="7.0000000000000007E-2"/>
    <n v="2450.0000000000005"/>
  </r>
  <r>
    <s v="BKG1406"/>
    <s v="Anil"/>
    <x v="0"/>
    <s v="India"/>
    <s v="Adventure"/>
    <x v="170"/>
    <d v="2025-04-10T00:00:00"/>
    <s v="Paid"/>
    <s v="55000"/>
    <s v="55000"/>
    <s v="55000"/>
    <s v="55000"/>
    <n v="55000"/>
    <n v="7.0000000000000007E-2"/>
    <n v="3850.0000000000005"/>
  </r>
  <r>
    <s v="BKG1407"/>
    <s v="Anil"/>
    <x v="0"/>
    <s v="Singapore"/>
    <s v="Honeymoon"/>
    <x v="207"/>
    <d v="2025-10-16T00:00:00"/>
    <s v="Paid"/>
    <s v="35000"/>
    <s v="35000"/>
    <s v="35000"/>
    <s v="35000"/>
    <n v="35000"/>
    <n v="7.0000000000000007E-2"/>
    <n v="2450.0000000000005"/>
  </r>
  <r>
    <s v="BKG1408"/>
    <s v="Avtar"/>
    <x v="16"/>
    <s v="UK"/>
    <s v="Honeymoon"/>
    <x v="208"/>
    <d v="2025-09-20T00:00:00"/>
    <s v="Paid"/>
    <s v="55000"/>
    <s v="55000"/>
    <s v="55000"/>
    <s v="55000"/>
    <n v="55000"/>
    <n v="0.06"/>
    <n v="3300"/>
  </r>
  <r>
    <s v="BKG1409"/>
    <s v="Ramesh"/>
    <x v="3"/>
    <s v="USA"/>
    <s v="Adventure"/>
    <x v="123"/>
    <d v="2025-02-05T00:00:00"/>
    <s v="Paid"/>
    <s v="45000"/>
    <s v="45000"/>
    <s v="45000"/>
    <s v="45000"/>
    <n v="45000"/>
    <n v="7.0000000000000007E-2"/>
    <n v="3150.0000000000005"/>
  </r>
  <r>
    <s v="BKG1410"/>
    <s v="Tina"/>
    <x v="19"/>
    <s v="India"/>
    <s v="Honeymoon"/>
    <x v="118"/>
    <m/>
    <s v="Cancelled"/>
    <s v="25000"/>
    <s v="25000"/>
    <s v="25000"/>
    <s v="25000"/>
    <n v="25000"/>
    <n v="7.0000000000000007E-2"/>
    <n v="1750.0000000000002"/>
  </r>
  <r>
    <s v="BKG1411"/>
    <s v="Gaurav"/>
    <x v="1"/>
    <s v="USA"/>
    <s v="Honeymoon"/>
    <x v="209"/>
    <d v="2025-04-03T00:00:00"/>
    <s v="Paid"/>
    <s v="45000"/>
    <s v="45000"/>
    <s v="45000"/>
    <s v="45000"/>
    <n v="45000"/>
    <n v="7.0000000000000007E-2"/>
    <n v="3150.0000000000005"/>
  </r>
  <r>
    <s v="BKG1412"/>
    <s v="Pooja"/>
    <x v="18"/>
    <s v="India"/>
    <s v="Honeymoon"/>
    <x v="200"/>
    <m/>
    <s v="Pending"/>
    <s v="65000"/>
    <s v="65000"/>
    <s v="65000"/>
    <s v="65000"/>
    <n v="65000"/>
    <n v="0.05"/>
    <n v="3250"/>
  </r>
  <r>
    <s v="BKG1414"/>
    <s v="Vikram"/>
    <x v="14"/>
    <s v="Thailand"/>
    <s v="Adventure"/>
    <x v="208"/>
    <m/>
    <s v="Pending"/>
    <s v="25000"/>
    <s v="25000"/>
    <s v="25000"/>
    <s v="25000"/>
    <n v="25000"/>
    <n v="7.0000000000000007E-2"/>
    <n v="1750.0000000000002"/>
  </r>
  <r>
    <s v="BKG1415"/>
    <s v="Ritika"/>
    <x v="15"/>
    <s v="Thailand"/>
    <s v="Honeymoon"/>
    <x v="210"/>
    <d v="2025-06-23T00:00:00"/>
    <s v="Paid"/>
    <s v="45000"/>
    <s v="45000"/>
    <s v="45000"/>
    <s v="45000"/>
    <n v="45000"/>
    <n v="0.05"/>
    <n v="2250"/>
  </r>
  <r>
    <s v="BKG1694"/>
    <s v="Nisha"/>
    <x v="6"/>
    <s v="UAE"/>
    <s v="Adventure"/>
    <x v="122"/>
    <d v="2025-08-27T00:00:00"/>
    <s v="Paid"/>
    <s v="65000"/>
    <s v="65000"/>
    <s v="65000"/>
    <s v="65000"/>
    <n v="65000"/>
    <n v="0.06"/>
    <n v="3900"/>
  </r>
  <r>
    <s v="BKG1417"/>
    <s v="Meena"/>
    <x v="12"/>
    <s v="UAE"/>
    <s v="Family"/>
    <x v="157"/>
    <d v="2025-09-17T00:00:00"/>
    <s v="Paid"/>
    <s v="15000"/>
    <s v="15000"/>
    <s v="15000"/>
    <s v="15000"/>
    <n v="15000"/>
    <n v="0.06"/>
    <n v="900"/>
  </r>
  <r>
    <s v="BKG1418"/>
    <s v="Sameer"/>
    <x v="8"/>
    <s v="Singapore"/>
    <s v="Family"/>
    <x v="163"/>
    <d v="2025-08-13T00:00:00"/>
    <s v="Paid"/>
    <s v="65000"/>
    <s v="65000"/>
    <s v="65000"/>
    <s v="65000"/>
    <n v="65000"/>
    <n v="7.0000000000000007E-2"/>
    <n v="4550"/>
  </r>
  <r>
    <s v="BKG1419"/>
    <s v="Suresh"/>
    <x v="2"/>
    <s v="Singapore"/>
    <s v="Honeymoon"/>
    <x v="211"/>
    <d v="2025-09-14T00:00:00"/>
    <s v="Paid"/>
    <s v="35000"/>
    <s v="35000"/>
    <s v="35000"/>
    <s v="35000"/>
    <n v="35000"/>
    <n v="0.06"/>
    <n v="2100"/>
  </r>
  <r>
    <s v="BKG1420"/>
    <s v="Avtar"/>
    <x v="16"/>
    <s v="Singapore"/>
    <s v="Adventure"/>
    <x v="51"/>
    <m/>
    <s v="Pending"/>
    <s v="35000"/>
    <s v="35000"/>
    <s v="35000"/>
    <s v="35000"/>
    <n v="35000"/>
    <n v="0.06"/>
    <n v="2100"/>
  </r>
  <r>
    <s v="BKG1421"/>
    <s v="Ramesh  "/>
    <x v="3"/>
    <s v="UAE"/>
    <s v="Adventure"/>
    <x v="86"/>
    <d v="2025-09-06T00:00:00"/>
    <s v="Paid"/>
    <s v="55000"/>
    <s v="55000"/>
    <s v="55000"/>
    <s v="55000"/>
    <n v="55000"/>
    <n v="7.0000000000000007E-2"/>
    <n v="3850.0000000000005"/>
  </r>
  <r>
    <s v="BKG1422"/>
    <s v="Ritika"/>
    <x v="15"/>
    <s v="Thailand"/>
    <s v="Adventure"/>
    <x v="212"/>
    <d v="2025-09-07T00:00:00"/>
    <s v="Paid"/>
    <s v="25000"/>
    <s v="25000"/>
    <s v="25000"/>
    <s v="25000"/>
    <n v="25000"/>
    <n v="0.05"/>
    <n v="1250"/>
  </r>
  <r>
    <s v="BKG1423"/>
    <s v="Nisha"/>
    <x v="6"/>
    <s v="UK"/>
    <s v="Corporate"/>
    <x v="213"/>
    <m/>
    <s v="Pending"/>
    <s v="35000"/>
    <s v="35000"/>
    <s v="35000"/>
    <s v="35000"/>
    <n v="35000"/>
    <n v="0.06"/>
    <n v="2100"/>
  </r>
  <r>
    <s v="BKG1424"/>
    <s v="Sonia  "/>
    <x v="11"/>
    <s v="USA"/>
    <s v="Family"/>
    <x v="40"/>
    <d v="2025-05-29T00:00:00"/>
    <s v="Paid"/>
    <s v="45,000 INR"/>
    <s v="45,000 INR"/>
    <s v="45,000 "/>
    <s v="45000 "/>
    <n v="45000"/>
    <n v="7.0000000000000007E-2"/>
    <n v="3150.0000000000005"/>
  </r>
  <r>
    <s v="BKG1425"/>
    <s v="Raj"/>
    <x v="10"/>
    <s v="USA"/>
    <s v="Adventure"/>
    <x v="159"/>
    <m/>
    <s v="Cancelled"/>
    <s v="65000"/>
    <s v="65000"/>
    <s v="65000"/>
    <s v="65000"/>
    <n v="65000"/>
    <n v="7.0000000000000007E-2"/>
    <n v="4550"/>
  </r>
  <r>
    <s v="BKG1426"/>
    <s v="Divya"/>
    <x v="13"/>
    <s v="UK"/>
    <s v="Adventure"/>
    <x v="186"/>
    <m/>
    <s v="Pending"/>
    <s v="25000"/>
    <s v="25000"/>
    <s v="25000"/>
    <s v="25000"/>
    <n v="25000"/>
    <n v="7.0000000000000007E-2"/>
    <n v="1750.0000000000002"/>
  </r>
  <r>
    <s v="BKG1427"/>
    <s v="Meena"/>
    <x v="12"/>
    <s v="UAE"/>
    <s v="Corporate"/>
    <x v="83"/>
    <d v="2025-09-19T00:00:00"/>
    <s v="Paid"/>
    <s v="45,000 INR"/>
    <s v="45,000 INR"/>
    <s v="45,000 "/>
    <s v="45000 "/>
    <n v="45000"/>
    <n v="0.06"/>
    <n v="2700"/>
  </r>
  <r>
    <s v="BKG1428"/>
    <s v="Pooja"/>
    <x v="18"/>
    <s v="UK"/>
    <s v="Corporate"/>
    <x v="79"/>
    <d v="2025-05-06T00:00:00"/>
    <s v="Paid"/>
    <s v="35000"/>
    <s v="35000"/>
    <s v="35000"/>
    <s v="35000"/>
    <n v="35000"/>
    <n v="0.05"/>
    <n v="1750"/>
  </r>
  <r>
    <s v="BKG1429"/>
    <s v="Tina"/>
    <x v="19"/>
    <s v="Singapore"/>
    <s v="Adventure"/>
    <x v="214"/>
    <m/>
    <s v="Cancelled"/>
    <s v="55000"/>
    <s v="55000"/>
    <s v="55000"/>
    <s v="55000"/>
    <n v="55000"/>
    <n v="7.0000000000000007E-2"/>
    <n v="3850.0000000000005"/>
  </r>
  <r>
    <s v="BKG1430"/>
    <s v="Divya"/>
    <x v="13"/>
    <s v="UAE"/>
    <s v="Leisure"/>
    <x v="215"/>
    <d v="2025-08-19T00:00:00"/>
    <s v="Paid"/>
    <s v="45000"/>
    <s v="45000"/>
    <s v="45000"/>
    <s v="45000"/>
    <n v="45000"/>
    <n v="7.0000000000000007E-2"/>
    <n v="3150.0000000000005"/>
  </r>
  <r>
    <s v="BKG1431"/>
    <s v="Divya"/>
    <x v="13"/>
    <s v="India"/>
    <s v="Adventure"/>
    <x v="216"/>
    <d v="2025-03-05T00:00:00"/>
    <s v="Paid"/>
    <s v="55000"/>
    <s v="55000"/>
    <s v="55000"/>
    <s v="55000"/>
    <n v="55000"/>
    <n v="7.0000000000000007E-2"/>
    <n v="3850.0000000000005"/>
  </r>
  <r>
    <s v="BKG1432"/>
    <s v="Ramesh"/>
    <x v="3"/>
    <s v="USA"/>
    <s v="Adventure"/>
    <x v="129"/>
    <d v="2025-06-17T00:00:00"/>
    <s v="Paid"/>
    <s v="45,000 INR"/>
    <s v="45,000 INR"/>
    <s v="45,000 "/>
    <s v="45000 "/>
    <n v="45000"/>
    <n v="7.0000000000000007E-2"/>
    <n v="3150.0000000000005"/>
  </r>
  <r>
    <s v="BKG1433"/>
    <s v="Karan"/>
    <x v="9"/>
    <s v="Thailand"/>
    <s v="Corporate"/>
    <x v="139"/>
    <m/>
    <s v="Pending"/>
    <s v="15000"/>
    <s v="15000"/>
    <s v="15000"/>
    <s v="15000"/>
    <n v="15000"/>
    <n v="0.05"/>
    <n v="750"/>
  </r>
  <r>
    <s v="BKG1434"/>
    <s v="Sonia"/>
    <x v="11"/>
    <s v="Thailand"/>
    <s v="Corporate"/>
    <x v="154"/>
    <d v="2025-05-21T00:00:00"/>
    <s v="Paid"/>
    <s v="35000"/>
    <s v="35000"/>
    <s v="35000"/>
    <s v="35000"/>
    <n v="35000"/>
    <n v="7.0000000000000007E-2"/>
    <n v="2450.0000000000005"/>
  </r>
  <r>
    <s v="BKG1435"/>
    <s v="Sameer"/>
    <x v="8"/>
    <s v="UAE"/>
    <s v="Adventure"/>
    <x v="199"/>
    <d v="2025-06-24T00:00:00"/>
    <s v="Paid"/>
    <s v="45,000 INR"/>
    <s v="45,000 INR"/>
    <s v="45,000 "/>
    <s v="45000 "/>
    <n v="45000"/>
    <n v="7.0000000000000007E-2"/>
    <n v="3150.0000000000005"/>
  </r>
  <r>
    <s v="BKG1436"/>
    <s v="Suresh"/>
    <x v="2"/>
    <s v="Thailand"/>
    <s v="Adventure"/>
    <x v="217"/>
    <d v="2025-07-07T00:00:00"/>
    <s v="Paid"/>
    <s v="15000"/>
    <s v="15000"/>
    <s v="15000"/>
    <s v="15000"/>
    <n v="15000"/>
    <n v="0.06"/>
    <n v="900"/>
  </r>
  <r>
    <s v="BKG1437"/>
    <s v="Sameer"/>
    <x v="8"/>
    <s v="Singapore"/>
    <s v="Adventure"/>
    <x v="137"/>
    <m/>
    <s v="Pending"/>
    <s v="15000"/>
    <s v="15000"/>
    <s v="15000"/>
    <s v="15000"/>
    <n v="15000"/>
    <n v="7.0000000000000007E-2"/>
    <n v="1050"/>
  </r>
  <r>
    <s v="BKG1438"/>
    <s v="Amit"/>
    <x v="4"/>
    <s v="USA"/>
    <s v="Corporate"/>
    <x v="44"/>
    <m/>
    <s v=""/>
    <s v="65000"/>
    <s v="65000"/>
    <s v="65000"/>
    <s v="65000"/>
    <n v="65000"/>
    <n v="0.05"/>
    <n v="3250"/>
  </r>
  <r>
    <s v="BKG1439"/>
    <s v="Divya"/>
    <x v="13"/>
    <s v="UK"/>
    <s v="Adventure"/>
    <x v="218"/>
    <d v="2025-04-05T00:00:00"/>
    <s v="Paid"/>
    <s v="25000"/>
    <s v="25000"/>
    <s v="25000"/>
    <s v="25000"/>
    <n v="25000"/>
    <n v="7.0000000000000007E-2"/>
    <n v="1750.0000000000002"/>
  </r>
  <r>
    <s v="BKG1440"/>
    <s v="Meena"/>
    <x v="12"/>
    <s v="Singapore"/>
    <s v="Adventure"/>
    <x v="219"/>
    <d v="2025-05-06T00:00:00"/>
    <s v="Paid"/>
    <s v="65000"/>
    <s v="65000"/>
    <s v="65000"/>
    <s v="65000"/>
    <n v="65000"/>
    <n v="0.06"/>
    <n v="3900"/>
  </r>
  <r>
    <s v="BKG1441"/>
    <s v="Suresh"/>
    <x v="2"/>
    <s v="UAE"/>
    <s v="Honeymoon"/>
    <x v="203"/>
    <d v="2025-07-29T00:00:00"/>
    <s v="Paid"/>
    <s v="35000"/>
    <s v="35000"/>
    <s v="35000"/>
    <s v="35000"/>
    <n v="35000"/>
    <n v="0.06"/>
    <n v="2100"/>
  </r>
  <r>
    <s v="BKG1442"/>
    <s v="Raj"/>
    <x v="10"/>
    <s v="Singapore"/>
    <s v="Leisure"/>
    <x v="50"/>
    <m/>
    <s v="Cancelled"/>
    <s v="15000"/>
    <s v="15000"/>
    <s v="15000"/>
    <s v="15000"/>
    <n v="15000"/>
    <n v="7.0000000000000007E-2"/>
    <n v="1050"/>
  </r>
  <r>
    <s v="BKG1443"/>
    <s v="Karan"/>
    <x v="9"/>
    <s v="UK"/>
    <s v="Family"/>
    <x v="103"/>
    <d v="2025-05-04T00:00:00"/>
    <s v="Paid"/>
    <s v="45,000 INR"/>
    <s v="45,000 INR"/>
    <s v="45,000 "/>
    <s v="45000 "/>
    <n v="45000"/>
    <n v="0.05"/>
    <n v="2250"/>
  </r>
  <r>
    <s v="BKG1444"/>
    <s v="Gaurav"/>
    <x v="1"/>
    <s v="UAE"/>
    <s v="Leisure"/>
    <x v="53"/>
    <d v="2025-02-17T00:00:00"/>
    <s v="Paid"/>
    <s v="45000"/>
    <s v="45000"/>
    <s v="45000"/>
    <s v="45000"/>
    <n v="45000"/>
    <n v="7.0000000000000007E-2"/>
    <n v="3150.0000000000005"/>
  </r>
  <r>
    <s v="BKG1445"/>
    <s v="Suresh"/>
    <x v="2"/>
    <s v="UAE"/>
    <s v="Honeymoon"/>
    <x v="201"/>
    <m/>
    <s v="Pending"/>
    <s v="15000"/>
    <s v="15000"/>
    <s v="15000"/>
    <s v="15000"/>
    <n v="15000"/>
    <n v="0.06"/>
    <n v="900"/>
  </r>
  <r>
    <s v="BKG1446"/>
    <s v="Pooja"/>
    <x v="18"/>
    <s v="UAE"/>
    <s v="Family"/>
    <x v="107"/>
    <m/>
    <s v="Pending"/>
    <s v="45,000 INR"/>
    <s v="45,000 INR"/>
    <s v="45,000 "/>
    <s v="45000 "/>
    <n v="45000"/>
    <n v="0.05"/>
    <n v="2250"/>
  </r>
  <r>
    <s v="BKG1447"/>
    <s v="Sameer"/>
    <x v="8"/>
    <s v="India"/>
    <s v="Adventure"/>
    <x v="100"/>
    <d v="2025-06-30T00:00:00"/>
    <s v="Paid"/>
    <s v="45000"/>
    <s v="45000"/>
    <s v="45000"/>
    <s v="45000"/>
    <n v="45000"/>
    <n v="7.0000000000000007E-2"/>
    <n v="3150.0000000000005"/>
  </r>
  <r>
    <s v="BKG1448"/>
    <s v="Sonia"/>
    <x v="11"/>
    <s v="UAE"/>
    <s v="Honeymoon"/>
    <x v="197"/>
    <m/>
    <s v="Cancelled"/>
    <s v="65000"/>
    <s v="65000"/>
    <s v="65000"/>
    <s v="65000"/>
    <n v="65000"/>
    <n v="7.0000000000000007E-2"/>
    <n v="4550"/>
  </r>
  <r>
    <s v="BKG1449"/>
    <s v="Suresh"/>
    <x v="2"/>
    <s v="India"/>
    <s v="Adventure"/>
    <x v="201"/>
    <d v="2025-08-07T00:00:00"/>
    <s v="Paid"/>
    <s v="65000"/>
    <s v="65000"/>
    <s v="65000"/>
    <s v="65000"/>
    <n v="65000"/>
    <n v="0.06"/>
    <n v="3900"/>
  </r>
  <r>
    <s v="BKG1450"/>
    <s v="Suresh"/>
    <x v="2"/>
    <s v="India"/>
    <s v="Corporate"/>
    <x v="115"/>
    <m/>
    <s v="Pending"/>
    <s v="25000"/>
    <s v="25000"/>
    <s v="25000"/>
    <s v="25000"/>
    <n v="25000"/>
    <n v="0.06"/>
    <n v="1500"/>
  </r>
  <r>
    <s v="BKG1451"/>
    <s v="Arjun"/>
    <x v="7"/>
    <s v="UAE"/>
    <s v="Honeymoon"/>
    <x v="220"/>
    <d v="2025-04-28T00:00:00"/>
    <s v="Paid"/>
    <s v="45,000 INR"/>
    <s v="45,000 INR"/>
    <s v="45,000 "/>
    <s v="45000 "/>
    <n v="45000"/>
    <n v="0.06"/>
    <n v="2700"/>
  </r>
  <r>
    <s v="BKG1452"/>
    <s v="Amit"/>
    <x v="4"/>
    <s v="UAE"/>
    <s v="Corporate"/>
    <x v="192"/>
    <m/>
    <s v="Pending"/>
    <s v="15000"/>
    <s v="15000"/>
    <s v="15000"/>
    <s v="15000"/>
    <n v="15000"/>
    <n v="0.05"/>
    <n v="750"/>
  </r>
  <r>
    <s v="BKG1453"/>
    <s v="Pooja"/>
    <x v="18"/>
    <s v="UK"/>
    <s v="Honeymoon"/>
    <x v="128"/>
    <d v="2025-07-29T00:00:00"/>
    <s v="Paid"/>
    <s v="55000"/>
    <s v="55000"/>
    <s v="55000"/>
    <s v="55000"/>
    <n v="55000"/>
    <n v="0.05"/>
    <n v="2750"/>
  </r>
  <r>
    <s v="BKG1454"/>
    <s v="Nisha"/>
    <x v="6"/>
    <s v="Singapore"/>
    <s v="Honeymoon"/>
    <x v="96"/>
    <m/>
    <s v="Cancelled"/>
    <s v="65000"/>
    <s v="65000"/>
    <s v="65000"/>
    <s v="65000"/>
    <n v="65000"/>
    <n v="0.06"/>
    <n v="3900"/>
  </r>
  <r>
    <s v="BKG1455"/>
    <s v="Suresh"/>
    <x v="2"/>
    <s v="Singapore"/>
    <s v="Corporate"/>
    <x v="10"/>
    <m/>
    <s v="Pending"/>
    <s v="65000"/>
    <s v="65000"/>
    <s v="65000"/>
    <s v="65000"/>
    <n v="65000"/>
    <n v="0.06"/>
    <n v="3900"/>
  </r>
  <r>
    <s v="BKG1456"/>
    <s v="Divya"/>
    <x v="13"/>
    <s v="UK"/>
    <s v="Family"/>
    <x v="135"/>
    <m/>
    <s v="Pending"/>
    <s v="25000"/>
    <s v="25000"/>
    <s v="25000"/>
    <s v="25000"/>
    <n v="25000"/>
    <n v="7.0000000000000007E-2"/>
    <n v="1750.0000000000002"/>
  </r>
  <r>
    <s v="BKG1457"/>
    <s v="Gaurav"/>
    <x v="1"/>
    <s v="USA"/>
    <s v="Leisure"/>
    <x v="97"/>
    <m/>
    <s v="Pending"/>
    <s v="45000"/>
    <s v="45000"/>
    <s v="45000"/>
    <s v="45000"/>
    <n v="45000"/>
    <n v="7.0000000000000007E-2"/>
    <n v="3150.0000000000005"/>
  </r>
  <r>
    <s v="BKG1458"/>
    <s v="Sonia"/>
    <x v="11"/>
    <s v="USA"/>
    <s v="Adventure"/>
    <x v="221"/>
    <m/>
    <s v="Pending"/>
    <s v="25000"/>
    <s v="25000"/>
    <s v="25000"/>
    <s v="25000"/>
    <n v="25000"/>
    <n v="7.0000000000000007E-2"/>
    <n v="1750.0000000000002"/>
  </r>
  <r>
    <s v="BKG1459"/>
    <s v="Nisha"/>
    <x v="6"/>
    <s v="India"/>
    <s v="Honeymoon"/>
    <x v="70"/>
    <d v="2025-06-26T00:00:00"/>
    <s v="Paid"/>
    <s v="15000"/>
    <s v="15000"/>
    <s v="15000"/>
    <s v="15000"/>
    <n v="15000"/>
    <n v="0.06"/>
    <n v="900"/>
  </r>
  <r>
    <s v="BKG1460"/>
    <s v="Gaurav"/>
    <x v="1"/>
    <s v="India"/>
    <s v="Adventure"/>
    <x v="128"/>
    <d v="2025-07-30T00:00:00"/>
    <s v="Paid"/>
    <s v="45,000 INR"/>
    <s v="45,000 INR"/>
    <s v="45,000 "/>
    <s v="45000 "/>
    <n v="45000"/>
    <n v="7.0000000000000007E-2"/>
    <n v="3150.0000000000005"/>
  </r>
  <r>
    <s v="BKG1461"/>
    <s v="Sonia"/>
    <x v="11"/>
    <s v="UAE"/>
    <s v="Corporate"/>
    <x v="141"/>
    <d v="2025-08-28T00:00:00"/>
    <s v="Paid"/>
    <s v="35000"/>
    <s v="35000"/>
    <s v="35000"/>
    <s v="35000"/>
    <n v="35000"/>
    <n v="7.0000000000000007E-2"/>
    <n v="2450.0000000000005"/>
  </r>
  <r>
    <s v="BKG1462"/>
    <s v="Raj"/>
    <x v="10"/>
    <s v="Thailand"/>
    <s v="Adventure"/>
    <x v="24"/>
    <d v="2025-05-12T00:00:00"/>
    <s v="Paid"/>
    <s v="35000"/>
    <s v="35000"/>
    <s v="35000"/>
    <s v="35000"/>
    <n v="35000"/>
    <n v="7.0000000000000007E-2"/>
    <n v="2450.0000000000005"/>
  </r>
  <r>
    <s v="BKG1463"/>
    <s v="Vikram"/>
    <x v="14"/>
    <s v="UAE"/>
    <s v="Corporate"/>
    <x v="130"/>
    <m/>
    <s v="Pending"/>
    <s v="45,000 INR"/>
    <s v="45,000 INR"/>
    <s v="45,000 "/>
    <s v="45000 "/>
    <n v="45000"/>
    <n v="7.0000000000000007E-2"/>
    <n v="3150.0000000000005"/>
  </r>
  <r>
    <s v="BKG1464"/>
    <s v="Arjun"/>
    <x v="7"/>
    <s v="India"/>
    <s v="Adventure"/>
    <x v="24"/>
    <d v="2025-05-13T00:00:00"/>
    <s v="Paid"/>
    <s v="45000"/>
    <s v="45000"/>
    <s v="45000"/>
    <s v="45000"/>
    <n v="45000"/>
    <n v="0.06"/>
    <n v="2700"/>
  </r>
  <r>
    <s v="BKG1465"/>
    <s v="Nisha"/>
    <x v="6"/>
    <s v="Singapore"/>
    <s v="Leisure"/>
    <x v="154"/>
    <d v="2025-05-23T00:00:00"/>
    <s v="Paid"/>
    <s v="65000"/>
    <s v="65000"/>
    <s v="65000"/>
    <s v="65000"/>
    <n v="65000"/>
    <n v="0.06"/>
    <n v="3900"/>
  </r>
  <r>
    <s v="BKG1466"/>
    <s v="Deepa"/>
    <x v="5"/>
    <s v="UAE"/>
    <s v="Leisure"/>
    <x v="183"/>
    <m/>
    <s v="Pending"/>
    <s v="45000"/>
    <s v="45000"/>
    <s v="45000"/>
    <s v="45000"/>
    <n v="45000"/>
    <n v="0.06"/>
    <n v="2700"/>
  </r>
  <r>
    <s v="BKG1467"/>
    <s v="Amit"/>
    <x v="4"/>
    <s v="UAE"/>
    <s v="Leisure"/>
    <x v="83"/>
    <d v="2025-10-05T00:00:00"/>
    <s v="Paid"/>
    <s v="65000"/>
    <s v="65000"/>
    <s v="65000"/>
    <s v="65000"/>
    <n v="65000"/>
    <n v="0.05"/>
    <n v="3250"/>
  </r>
  <r>
    <s v="BKG1468"/>
    <s v="Karan"/>
    <x v="9"/>
    <s v="UAE"/>
    <s v="Leisure"/>
    <x v="181"/>
    <m/>
    <s v="Pending"/>
    <s v="65000"/>
    <s v="65000"/>
    <s v="65000"/>
    <s v="65000"/>
    <n v="65000"/>
    <n v="0.05"/>
    <n v="3250"/>
  </r>
  <r>
    <s v="BKG1469"/>
    <s v="Sameer  "/>
    <x v="8"/>
    <s v="UAE"/>
    <s v="Leisure"/>
    <x v="128"/>
    <d v="2025-07-21T00:00:00"/>
    <s v="Paid"/>
    <s v="35000"/>
    <s v="35000"/>
    <s v="35000"/>
    <s v="35000"/>
    <n v="35000"/>
    <n v="7.0000000000000007E-2"/>
    <n v="2450.0000000000005"/>
  </r>
  <r>
    <s v="BKG1470"/>
    <s v="Gaurav"/>
    <x v="1"/>
    <s v="UAE"/>
    <s v="Leisure"/>
    <x v="222"/>
    <d v="2025-06-27T00:00:00"/>
    <s v="Paid"/>
    <s v="45000"/>
    <s v="45000"/>
    <s v="45000"/>
    <s v="45000"/>
    <n v="45000"/>
    <n v="7.0000000000000007E-2"/>
    <n v="3150.0000000000005"/>
  </r>
  <r>
    <s v="BKG1471"/>
    <s v="Arjun"/>
    <x v="7"/>
    <s v="UK"/>
    <s v="Corporate"/>
    <x v="194"/>
    <m/>
    <s v="Pending"/>
    <s v="25000"/>
    <s v="25000"/>
    <s v="25000"/>
    <s v="25000"/>
    <n v="25000"/>
    <n v="0.06"/>
    <n v="1500"/>
  </r>
  <r>
    <s v="BKG1472"/>
    <s v="Divya"/>
    <x v="13"/>
    <s v="India"/>
    <s v="Honeymoon"/>
    <x v="87"/>
    <m/>
    <s v="Cancelled"/>
    <s v="65000"/>
    <s v="65000"/>
    <s v="65000"/>
    <s v="65000"/>
    <n v="65000"/>
    <n v="7.0000000000000007E-2"/>
    <n v="4550"/>
  </r>
  <r>
    <s v="BKG1473"/>
    <s v="Amit"/>
    <x v="4"/>
    <s v="UAE"/>
    <s v="Adventure"/>
    <x v="56"/>
    <m/>
    <s v="Pending"/>
    <s v="55000"/>
    <s v="55000"/>
    <s v="55000"/>
    <s v="55000"/>
    <n v="55000"/>
    <n v="0.05"/>
    <n v="2750"/>
  </r>
  <r>
    <s v="BKG1474"/>
    <s v="Raj  "/>
    <x v="10"/>
    <s v="UAE"/>
    <s v="Leisure"/>
    <x v="85"/>
    <m/>
    <s v="Pending"/>
    <s v="55000"/>
    <s v="55000"/>
    <s v="55000"/>
    <s v="55000"/>
    <n v="55000"/>
    <n v="7.0000000000000007E-2"/>
    <n v="3850.0000000000005"/>
  </r>
  <r>
    <s v="BKG1475"/>
    <s v="Pooja"/>
    <x v="18"/>
    <s v="UK"/>
    <s v="Corporate"/>
    <x v="223"/>
    <d v="2025-01-20T00:00:00"/>
    <s v="Paid"/>
    <s v="25000"/>
    <s v="25000"/>
    <s v="25000"/>
    <s v="25000"/>
    <n v="25000"/>
    <n v="0.05"/>
    <n v="1250"/>
  </r>
  <r>
    <s v="BKG1476"/>
    <s v="Ramesh"/>
    <x v="3"/>
    <s v="Singapore"/>
    <s v="Corporate"/>
    <x v="224"/>
    <m/>
    <s v="Pending"/>
    <s v="55000"/>
    <s v="55000"/>
    <s v="55000"/>
    <s v="55000"/>
    <n v="55000"/>
    <n v="7.0000000000000007E-2"/>
    <n v="3850.0000000000005"/>
  </r>
  <r>
    <s v="BKG1477"/>
    <s v="Raj"/>
    <x v="10"/>
    <s v="Singapore"/>
    <s v="Corporate"/>
    <x v="223"/>
    <d v="2025-02-08T00:00:00"/>
    <s v="Paid"/>
    <s v="15000"/>
    <s v="15000"/>
    <s v="15000"/>
    <s v="15000"/>
    <n v="15000"/>
    <n v="7.0000000000000007E-2"/>
    <n v="1050"/>
  </r>
  <r>
    <s v="BKG1478"/>
    <s v="Vikram"/>
    <x v="14"/>
    <s v="USA"/>
    <s v="Honeymoon"/>
    <x v="225"/>
    <d v="2025-03-04T00:00:00"/>
    <s v="Paid"/>
    <s v="65000"/>
    <s v="65000"/>
    <s v="65000"/>
    <s v="65000"/>
    <n v="65000"/>
    <n v="7.0000000000000007E-2"/>
    <n v="4550"/>
  </r>
  <r>
    <s v="BKG1479"/>
    <s v="Karan"/>
    <x v="9"/>
    <s v="India"/>
    <s v="Adventure"/>
    <x v="42"/>
    <m/>
    <s v="Cancelled"/>
    <s v="25000"/>
    <s v="25000"/>
    <s v="25000"/>
    <s v="25000"/>
    <n v="25000"/>
    <n v="0.05"/>
    <n v="1250"/>
  </r>
  <r>
    <s v="BKG1480"/>
    <s v="Sameer  "/>
    <x v="8"/>
    <s v="India"/>
    <s v="Honeymoon"/>
    <x v="226"/>
    <m/>
    <s v="Pending"/>
    <s v="45000"/>
    <s v="45000"/>
    <s v="45000"/>
    <s v="45000"/>
    <n v="45000"/>
    <n v="7.0000000000000007E-2"/>
    <n v="3150.0000000000005"/>
  </r>
  <r>
    <s v="BKG1481"/>
    <s v="Tina"/>
    <x v="19"/>
    <s v="Thailand"/>
    <s v="Family"/>
    <x v="22"/>
    <d v="2025-08-27T00:00:00"/>
    <s v="Paid"/>
    <s v="65000"/>
    <s v="65000"/>
    <s v="65000"/>
    <s v="65000"/>
    <n v="65000"/>
    <n v="7.0000000000000007E-2"/>
    <n v="4550"/>
  </r>
  <r>
    <s v="BKG1482"/>
    <s v="Tina"/>
    <x v="19"/>
    <s v="UK"/>
    <s v="Corporate"/>
    <x v="120"/>
    <d v="2025-04-26T00:00:00"/>
    <s v="Paid"/>
    <s v="25000"/>
    <s v="25000"/>
    <s v="25000"/>
    <s v="25000"/>
    <n v="25000"/>
    <n v="7.0000000000000007E-2"/>
    <n v="1750.0000000000002"/>
  </r>
  <r>
    <s v="BKG1483"/>
    <s v="Meena"/>
    <x v="12"/>
    <s v="Singapore"/>
    <s v="Family"/>
    <x v="123"/>
    <m/>
    <s v="Pending"/>
    <s v="35000"/>
    <s v="35000"/>
    <s v="35000"/>
    <s v="35000"/>
    <n v="35000"/>
    <n v="0.06"/>
    <n v="2100"/>
  </r>
  <r>
    <s v="BKG1484"/>
    <s v="Deepa"/>
    <x v="5"/>
    <s v="UAE"/>
    <s v="Leisure"/>
    <x v="143"/>
    <d v="2025-05-17T00:00:00"/>
    <s v="Paid"/>
    <s v="45000"/>
    <s v="45000"/>
    <s v="45000"/>
    <s v="45000"/>
    <n v="45000"/>
    <n v="0.06"/>
    <n v="2700"/>
  </r>
  <r>
    <s v="BKG1485"/>
    <s v="Gaurav"/>
    <x v="1"/>
    <s v="UAE"/>
    <s v="Leisure"/>
    <x v="10"/>
    <d v="2025-07-23T00:00:00"/>
    <s v="Paid"/>
    <s v="35000"/>
    <s v="35000"/>
    <s v="35000"/>
    <s v="35000"/>
    <n v="35000"/>
    <n v="7.0000000000000007E-2"/>
    <n v="2450.0000000000005"/>
  </r>
  <r>
    <s v="BKG1486"/>
    <s v="Sonia"/>
    <x v="11"/>
    <s v="India"/>
    <s v="Honeymoon"/>
    <x v="191"/>
    <d v="2025-07-02T00:00:00"/>
    <s v="Paid"/>
    <s v="65000"/>
    <s v="65000"/>
    <s v="65000"/>
    <s v="65000"/>
    <n v="65000"/>
    <n v="7.0000000000000007E-2"/>
    <n v="4550"/>
  </r>
  <r>
    <s v="BKG1487"/>
    <s v="Ramesh"/>
    <x v="3"/>
    <s v="UAE"/>
    <s v="Adventure"/>
    <x v="33"/>
    <m/>
    <s v="Pending"/>
    <s v="45000"/>
    <s v="45000"/>
    <s v="45000"/>
    <s v="45000"/>
    <n v="45000"/>
    <n v="7.0000000000000007E-2"/>
    <n v="3150.0000000000005"/>
  </r>
  <r>
    <s v="BKG1488"/>
    <s v="Gaurav"/>
    <x v="1"/>
    <s v="UAE"/>
    <s v="Family"/>
    <x v="12"/>
    <m/>
    <s v="Cancelled"/>
    <s v="55000"/>
    <s v="55000"/>
    <s v="55000"/>
    <s v="55000"/>
    <n v="55000"/>
    <n v="7.0000000000000007E-2"/>
    <n v="3850.0000000000005"/>
  </r>
  <r>
    <s v="BKG1489"/>
    <s v="Suresh"/>
    <x v="2"/>
    <s v="Thailand"/>
    <s v="Adventure"/>
    <x v="191"/>
    <d v="2025-07-09T00:00:00"/>
    <s v="Paid"/>
    <s v="25000"/>
    <s v="25000"/>
    <s v="25000"/>
    <s v="25000"/>
    <n v="25000"/>
    <n v="0.06"/>
    <n v="1500"/>
  </r>
  <r>
    <s v="BKG1490"/>
    <s v="Monika"/>
    <x v="17"/>
    <s v="Singapore"/>
    <s v="Honeymoon"/>
    <x v="222"/>
    <d v="2025-07-06T00:00:00"/>
    <s v="Paid"/>
    <s v="65000"/>
    <s v="65000"/>
    <s v="65000"/>
    <s v="65000"/>
    <n v="65000"/>
    <n v="0.05"/>
    <n v="3250"/>
  </r>
  <r>
    <s v="BKG1491"/>
    <s v="Raj"/>
    <x v="10"/>
    <s v="India"/>
    <s v="Leisure"/>
    <x v="10"/>
    <m/>
    <s v="Pending"/>
    <s v="15000"/>
    <s v="15000"/>
    <s v="15000"/>
    <s v="15000"/>
    <n v="15000"/>
    <n v="7.0000000000000007E-2"/>
    <n v="1050"/>
  </r>
  <r>
    <s v="BKG1492"/>
    <s v="Vikram"/>
    <x v="14"/>
    <s v="UAE"/>
    <s v="Adventure"/>
    <x v="11"/>
    <d v="2025-06-08T00:00:00"/>
    <s v="Paid"/>
    <s v="45000"/>
    <s v="45000"/>
    <s v="45000"/>
    <s v="45000"/>
    <n v="45000"/>
    <n v="7.0000000000000007E-2"/>
    <n v="3150.0000000000005"/>
  </r>
  <r>
    <s v="BKG1493"/>
    <s v="Pooja"/>
    <x v="18"/>
    <s v="India"/>
    <s v="Adventure"/>
    <x v="192"/>
    <d v="2025-08-24T00:00:00"/>
    <s v="Paid"/>
    <s v="45000"/>
    <s v="45000"/>
    <s v="45000"/>
    <s v="45000"/>
    <n v="45000"/>
    <n v="0.05"/>
    <n v="2250"/>
  </r>
  <r>
    <s v="BKG1494"/>
    <s v="Avtar"/>
    <x v="16"/>
    <s v="UAE"/>
    <s v="Leisure"/>
    <x v="227"/>
    <d v="2025-05-25T00:00:00"/>
    <s v="Paid"/>
    <s v="45,000 INR"/>
    <s v="45,000 INR"/>
    <s v="45,000 "/>
    <s v="45000 "/>
    <n v="45000"/>
    <n v="0.06"/>
    <n v="2700"/>
  </r>
  <r>
    <s v="BKG1495"/>
    <s v="Ramesh"/>
    <x v="3"/>
    <s v="Thailand"/>
    <s v="Family"/>
    <x v="137"/>
    <d v="2025-02-25T00:00:00"/>
    <s v="Paid"/>
    <s v="65000"/>
    <s v="65000"/>
    <s v="65000"/>
    <s v="65000"/>
    <n v="65000"/>
    <n v="7.0000000000000007E-2"/>
    <n v="4550"/>
  </r>
  <r>
    <s v="BKG1496"/>
    <s v="Sonia"/>
    <x v="11"/>
    <s v="UAE"/>
    <s v="Leisure"/>
    <x v="174"/>
    <m/>
    <s v="Cancelled"/>
    <s v="65000"/>
    <s v="65000"/>
    <s v="65000"/>
    <s v="65000"/>
    <n v="65000"/>
    <n v="7.0000000000000007E-2"/>
    <n v="4550"/>
  </r>
  <r>
    <s v="BKG1497"/>
    <s v="Meena"/>
    <x v="12"/>
    <s v="India"/>
    <s v="Adventure"/>
    <x v="77"/>
    <m/>
    <s v="Pending"/>
    <s v="35000"/>
    <s v="35000"/>
    <s v="35000"/>
    <s v="35000"/>
    <n v="35000"/>
    <n v="0.06"/>
    <n v="2100"/>
  </r>
  <r>
    <s v="BKG1630"/>
    <s v="Ritika"/>
    <x v="15"/>
    <s v="USA"/>
    <s v="Family"/>
    <x v="158"/>
    <d v="2025-02-05T00:00:00"/>
    <s v="Paid"/>
    <s v="45,000 INR"/>
    <s v="45,000 INR"/>
    <s v="45,000 "/>
    <s v="45000 "/>
    <n v="45000"/>
    <n v="0.05"/>
    <n v="2250"/>
  </r>
  <r>
    <s v="BKG1499"/>
    <s v="Karan"/>
    <x v="9"/>
    <s v="India"/>
    <s v="Family"/>
    <x v="177"/>
    <d v="2025-07-06T00:00:00"/>
    <s v="Paid"/>
    <s v="55000"/>
    <s v="55000"/>
    <s v="55000"/>
    <s v="55000"/>
    <n v="55000"/>
    <n v="0.05"/>
    <n v="2750"/>
  </r>
  <r>
    <s v="BKG1500"/>
    <s v="Karan"/>
    <x v="9"/>
    <s v="Singapore"/>
    <s v="Leisure"/>
    <x v="179"/>
    <d v="2025-05-20T00:00:00"/>
    <s v="Paid"/>
    <s v="35000"/>
    <s v="35000"/>
    <s v="35000"/>
    <s v="35000"/>
    <n v="35000"/>
    <n v="0.05"/>
    <n v="1750"/>
  </r>
  <r>
    <s v="BKG1501"/>
    <s v="Monika"/>
    <x v="17"/>
    <s v="UAE"/>
    <s v="Adventure"/>
    <x v="3"/>
    <d v="2025-02-22T00:00:00"/>
    <s v="Paid"/>
    <s v="45,000 INR"/>
    <s v="45,000 INR"/>
    <s v="45,000 "/>
    <s v="45000 "/>
    <n v="45000"/>
    <n v="0.05"/>
    <n v="2250"/>
  </r>
  <r>
    <s v="BKG1502"/>
    <s v="Nisha"/>
    <x v="6"/>
    <s v="UAE"/>
    <s v="Honeymoon"/>
    <x v="140"/>
    <d v="2025-01-25T00:00:00"/>
    <s v="Paid"/>
    <s v="35000"/>
    <s v="35000"/>
    <s v="35000"/>
    <s v="35000"/>
    <n v="35000"/>
    <n v="0.06"/>
    <n v="2100"/>
  </r>
  <r>
    <s v="BKG1503"/>
    <s v="Avtar"/>
    <x v="16"/>
    <s v="UAE"/>
    <s v="Adventure"/>
    <x v="228"/>
    <d v="2025-01-28T00:00:00"/>
    <s v="Paid"/>
    <s v="55000"/>
    <s v="55000"/>
    <s v="55000"/>
    <s v="55000"/>
    <n v="55000"/>
    <n v="0.06"/>
    <n v="3300"/>
  </r>
  <r>
    <s v="BKG1504"/>
    <s v="Amit"/>
    <x v="4"/>
    <s v="Thailand"/>
    <s v="Corporate"/>
    <x v="40"/>
    <d v="2025-05-21T00:00:00"/>
    <s v="Paid"/>
    <s v="45,000 INR"/>
    <s v="45,000 INR"/>
    <s v="45,000 "/>
    <s v="45000 "/>
    <n v="45000"/>
    <n v="0.05"/>
    <n v="2250"/>
  </r>
  <r>
    <s v="BKG1505"/>
    <s v="Pooja"/>
    <x v="18"/>
    <s v="USA"/>
    <s v="Honeymoon"/>
    <x v="88"/>
    <m/>
    <s v="Pending"/>
    <s v="45,000 INR"/>
    <s v="45,000 INR"/>
    <s v="45,000 "/>
    <s v="45000 "/>
    <n v="45000"/>
    <n v="0.05"/>
    <n v="2250"/>
  </r>
  <r>
    <s v="BKG1506"/>
    <s v="Anil"/>
    <x v="0"/>
    <s v="UK"/>
    <s v="Family"/>
    <x v="96"/>
    <d v="2025-01-15T00:00:00"/>
    <s v="Paid"/>
    <s v="15000"/>
    <s v="15000"/>
    <s v="15000"/>
    <s v="15000"/>
    <n v="15000"/>
    <n v="7.0000000000000007E-2"/>
    <n v="1050"/>
  </r>
  <r>
    <s v="BKG1507"/>
    <s v="Arjun"/>
    <x v="7"/>
    <s v="UAE"/>
    <s v="Honeymoon"/>
    <x v="50"/>
    <m/>
    <s v="Pending"/>
    <s v="35000"/>
    <s v="35000"/>
    <s v="35000"/>
    <s v="35000"/>
    <n v="35000"/>
    <n v="0.06"/>
    <n v="2100"/>
  </r>
  <r>
    <s v="BKG1508"/>
    <s v="Suresh"/>
    <x v="2"/>
    <s v="Singapore"/>
    <s v="Family"/>
    <x v="79"/>
    <m/>
    <s v="Pending"/>
    <s v="35000"/>
    <s v="35000"/>
    <s v="35000"/>
    <s v="35000"/>
    <n v="35000"/>
    <n v="0.06"/>
    <n v="2100"/>
  </r>
  <r>
    <s v="BKG1509"/>
    <s v="Raj  "/>
    <x v="10"/>
    <s v="UAE"/>
    <s v="Family"/>
    <x v="84"/>
    <m/>
    <s v="Pending"/>
    <s v="45000"/>
    <s v="45000"/>
    <s v="45000"/>
    <s v="45000"/>
    <n v="45000"/>
    <n v="7.0000000000000007E-2"/>
    <n v="3150.0000000000005"/>
  </r>
  <r>
    <s v="BKG1510"/>
    <s v="Pooja"/>
    <x v="18"/>
    <s v="UAE"/>
    <s v="Honeymoon"/>
    <x v="105"/>
    <m/>
    <s v="Pending"/>
    <s v="55000"/>
    <s v="55000"/>
    <s v="55000"/>
    <s v="55000"/>
    <n v="55000"/>
    <n v="0.05"/>
    <n v="2750"/>
  </r>
  <r>
    <s v="BKG1511"/>
    <s v="Divya"/>
    <x v="13"/>
    <s v="UK"/>
    <s v="Family"/>
    <x v="60"/>
    <m/>
    <s v="Pending"/>
    <s v="25000"/>
    <s v="25000"/>
    <s v="25000"/>
    <s v="25000"/>
    <n v="25000"/>
    <n v="7.0000000000000007E-2"/>
    <n v="1750.0000000000002"/>
  </r>
  <r>
    <s v="BKG1512"/>
    <s v="Divya"/>
    <x v="13"/>
    <s v="Singapore"/>
    <s v="Family"/>
    <x v="133"/>
    <m/>
    <s v="Cancelled"/>
    <s v="15000"/>
    <s v="15000"/>
    <s v="15000"/>
    <s v="15000"/>
    <n v="15000"/>
    <n v="7.0000000000000007E-2"/>
    <n v="1050"/>
  </r>
  <r>
    <s v="BKG1513"/>
    <s v="Monika"/>
    <x v="17"/>
    <s v="Thailand"/>
    <s v="Corporate"/>
    <x v="197"/>
    <m/>
    <s v="Pending"/>
    <s v="45,000 INR"/>
    <s v="45,000 INR"/>
    <s v="45,000 "/>
    <s v="45000 "/>
    <n v="45000"/>
    <n v="0.05"/>
    <n v="2250"/>
  </r>
  <r>
    <s v="BKG1514"/>
    <s v="Nisha"/>
    <x v="6"/>
    <s v="Singapore"/>
    <s v="Adventure"/>
    <x v="229"/>
    <m/>
    <s v="Pending"/>
    <s v="45,000 INR"/>
    <s v="45,000 INR"/>
    <s v="45,000 "/>
    <s v="45000 "/>
    <n v="45000"/>
    <n v="0.06"/>
    <n v="2700"/>
  </r>
  <r>
    <s v="BKG1515"/>
    <s v="Gaurav"/>
    <x v="1"/>
    <s v="Thailand"/>
    <s v="Adventure"/>
    <x v="230"/>
    <m/>
    <s v="Cancelled"/>
    <s v="45,000 INR"/>
    <s v="45,000 INR"/>
    <s v="45,000 "/>
    <s v="45000 "/>
    <n v="45000"/>
    <n v="7.0000000000000007E-2"/>
    <n v="3150.0000000000005"/>
  </r>
  <r>
    <s v="BKG1516"/>
    <s v="Raj"/>
    <x v="10"/>
    <s v="Singapore"/>
    <s v="Corporate"/>
    <x v="126"/>
    <m/>
    <s v="Pending"/>
    <s v="15000"/>
    <s v="15000"/>
    <s v="15000"/>
    <s v="15000"/>
    <n v="15000"/>
    <n v="7.0000000000000007E-2"/>
    <n v="1050"/>
  </r>
  <r>
    <s v="BKG1517"/>
    <s v="Ramesh"/>
    <x v="3"/>
    <s v="Singapore"/>
    <s v="Honeymoon"/>
    <x v="60"/>
    <d v="2025-03-10T00:00:00"/>
    <s v="Paid"/>
    <s v="45,000 INR"/>
    <s v="45,000 INR"/>
    <s v="45,000 "/>
    <s v="45000 "/>
    <n v="45000"/>
    <n v="7.0000000000000007E-2"/>
    <n v="3150.0000000000005"/>
  </r>
  <r>
    <s v="BKG1518"/>
    <s v="Nisha  "/>
    <x v="6"/>
    <s v="India"/>
    <s v="Leisure"/>
    <x v="14"/>
    <d v="2025-04-16T00:00:00"/>
    <s v="Paid"/>
    <s v="45,000 INR"/>
    <s v="45,000 INR"/>
    <s v="45,000 "/>
    <s v="45000 "/>
    <n v="45000"/>
    <n v="0.06"/>
    <n v="2700"/>
  </r>
  <r>
    <s v="BKG1519"/>
    <s v="Raj"/>
    <x v="10"/>
    <s v="UAE"/>
    <s v="Leisure"/>
    <x v="89"/>
    <d v="2025-07-01T00:00:00"/>
    <s v="Paid"/>
    <s v="55000"/>
    <s v="55000"/>
    <s v="55000"/>
    <s v="55000"/>
    <n v="55000"/>
    <n v="7.0000000000000007E-2"/>
    <n v="3850.0000000000005"/>
  </r>
  <r>
    <s v="BKG1520"/>
    <s v="Sameer"/>
    <x v="8"/>
    <s v="Singapore"/>
    <s v="Leisure"/>
    <x v="117"/>
    <m/>
    <s v="Cancelled"/>
    <s v="65000"/>
    <s v="65000"/>
    <s v="65000"/>
    <s v="65000"/>
    <n v="65000"/>
    <n v="7.0000000000000007E-2"/>
    <n v="4550"/>
  </r>
  <r>
    <s v="BKG1521"/>
    <s v="Pooja"/>
    <x v="18"/>
    <s v="UK"/>
    <s v="Corporate"/>
    <x v="223"/>
    <m/>
    <s v="Pending"/>
    <s v="65000"/>
    <s v="65000"/>
    <s v="65000"/>
    <s v="65000"/>
    <n v="65000"/>
    <n v="0.05"/>
    <n v="3250"/>
  </r>
  <r>
    <s v="BKG1522"/>
    <s v="Pooja"/>
    <x v="18"/>
    <s v="Singapore"/>
    <s v="Corporate"/>
    <x v="89"/>
    <d v="2025-06-28T00:00:00"/>
    <s v="Paid"/>
    <s v="45000"/>
    <s v="45000"/>
    <s v="45000"/>
    <s v="45000"/>
    <n v="45000"/>
    <n v="0.05"/>
    <n v="2250"/>
  </r>
  <r>
    <s v="BKG1523"/>
    <s v="Meena"/>
    <x v="12"/>
    <s v="UAE"/>
    <s v="Family"/>
    <x v="231"/>
    <m/>
    <s v="Pending"/>
    <s v="45000"/>
    <s v="45000"/>
    <s v="45000"/>
    <s v="45000"/>
    <n v="45000"/>
    <n v="0.06"/>
    <n v="2700"/>
  </r>
  <r>
    <s v="BKG1524"/>
    <s v="Arjun  "/>
    <x v="7"/>
    <s v="UAE"/>
    <s v="Leisure"/>
    <x v="232"/>
    <d v="2025-08-08T00:00:00"/>
    <s v="Paid"/>
    <s v="45,000 INR"/>
    <s v="45,000 INR"/>
    <s v="45,000 "/>
    <s v="45000 "/>
    <n v="45000"/>
    <n v="0.06"/>
    <n v="2700"/>
  </r>
  <r>
    <s v="BKG1525"/>
    <s v="Avtar"/>
    <x v="16"/>
    <s v="UAE"/>
    <s v="Honeymoon"/>
    <x v="71"/>
    <d v="2025-04-29T00:00:00"/>
    <s v="Paid"/>
    <s v="55000"/>
    <s v="55000"/>
    <s v="55000"/>
    <s v="55000"/>
    <n v="55000"/>
    <n v="0.06"/>
    <n v="3300"/>
  </r>
  <r>
    <s v="BKG1526"/>
    <s v="Sonia"/>
    <x v="11"/>
    <s v="UAE"/>
    <s v="Honeymoon"/>
    <x v="121"/>
    <m/>
    <s v="Pending"/>
    <s v="45,000 INR"/>
    <s v="45,000 INR"/>
    <s v="45,000 "/>
    <s v="45000 "/>
    <n v="45000"/>
    <n v="7.0000000000000007E-2"/>
    <n v="3150.0000000000005"/>
  </r>
  <r>
    <s v="BKG1527"/>
    <s v="Raj"/>
    <x v="10"/>
    <s v="UAE"/>
    <s v="Leisure"/>
    <x v="106"/>
    <m/>
    <s v="Pending"/>
    <s v="45000"/>
    <s v="45000"/>
    <s v="45000"/>
    <s v="45000"/>
    <n v="45000"/>
    <n v="7.0000000000000007E-2"/>
    <n v="3150.0000000000005"/>
  </r>
  <r>
    <s v="BKG1528"/>
    <s v="Anil"/>
    <x v="0"/>
    <s v="Singapore"/>
    <s v="Leisure"/>
    <x v="169"/>
    <m/>
    <s v=""/>
    <s v="15000"/>
    <s v="15000"/>
    <s v="15000"/>
    <s v="15000"/>
    <n v="15000"/>
    <n v="7.0000000000000007E-2"/>
    <n v="1050"/>
  </r>
  <r>
    <s v="BKG1529"/>
    <s v="Sameer"/>
    <x v="8"/>
    <s v="Singapore"/>
    <s v="Leisure"/>
    <x v="150"/>
    <d v="2025-06-26T00:00:00"/>
    <s v="Paid"/>
    <s v="15000"/>
    <s v="15000"/>
    <s v="15000"/>
    <s v="15000"/>
    <n v="15000"/>
    <n v="7.0000000000000007E-2"/>
    <n v="1050"/>
  </r>
  <r>
    <s v="BKG1530"/>
    <s v="Pooja"/>
    <x v="18"/>
    <s v="India"/>
    <s v="Corporate"/>
    <x v="93"/>
    <m/>
    <s v="Pending"/>
    <s v="25000"/>
    <s v="25000"/>
    <s v="25000"/>
    <s v="25000"/>
    <n v="25000"/>
    <n v="0.05"/>
    <n v="1250"/>
  </r>
  <r>
    <s v="BKG1531"/>
    <s v="Suresh"/>
    <x v="2"/>
    <s v="UK"/>
    <s v="Corporate"/>
    <x v="167"/>
    <m/>
    <s v="Pending"/>
    <s v="65000"/>
    <s v="65000"/>
    <s v="65000"/>
    <s v="65000"/>
    <n v="65000"/>
    <n v="0.06"/>
    <n v="3900"/>
  </r>
  <r>
    <s v="BKG1532"/>
    <s v="Anil"/>
    <x v="0"/>
    <s v="UAE"/>
    <s v="Corporate"/>
    <x v="233"/>
    <m/>
    <s v="Pending"/>
    <s v="55000"/>
    <s v="55000"/>
    <s v="55000"/>
    <s v="55000"/>
    <n v="55000"/>
    <n v="7.0000000000000007E-2"/>
    <n v="3850.0000000000005"/>
  </r>
  <r>
    <s v="BKG1533"/>
    <s v="Monika"/>
    <x v="17"/>
    <s v="Thailand"/>
    <s v="Adventure"/>
    <x v="42"/>
    <m/>
    <s v="Pending"/>
    <s v="35000"/>
    <s v="35000"/>
    <s v="35000"/>
    <s v="35000"/>
    <n v="35000"/>
    <n v="0.05"/>
    <n v="1750"/>
  </r>
  <r>
    <s v="BKG1534"/>
    <s v="Monika"/>
    <x v="17"/>
    <s v="India"/>
    <s v="Honeymoon"/>
    <x v="15"/>
    <m/>
    <s v="Pending"/>
    <s v="65000"/>
    <s v="65000"/>
    <s v="65000"/>
    <s v="65000"/>
    <n v="65000"/>
    <n v="0.05"/>
    <n v="3250"/>
  </r>
  <r>
    <s v="BKG1535"/>
    <s v="Gaurav  "/>
    <x v="1"/>
    <s v="UAE"/>
    <s v="Honeymoon"/>
    <x v="3"/>
    <d v="2025-02-15T00:00:00"/>
    <s v="Paid"/>
    <s v="35000"/>
    <s v="35000"/>
    <s v="35000"/>
    <s v="35000"/>
    <n v="35000"/>
    <n v="7.0000000000000007E-2"/>
    <n v="2450.0000000000005"/>
  </r>
  <r>
    <s v="BKG1536"/>
    <s v="Pooja  "/>
    <x v="18"/>
    <s v="UAE"/>
    <s v="Family"/>
    <x v="68"/>
    <m/>
    <s v="Pending"/>
    <s v="25000"/>
    <s v="25000"/>
    <s v="25000"/>
    <s v="25000"/>
    <n v="25000"/>
    <n v="0.05"/>
    <n v="1250"/>
  </r>
  <r>
    <s v="BKG1537"/>
    <s v="Pooja"/>
    <x v="18"/>
    <s v="India"/>
    <s v="Corporate"/>
    <x v="61"/>
    <m/>
    <s v="Pending"/>
    <s v="25000"/>
    <s v="25000"/>
    <s v="25000"/>
    <s v="25000"/>
    <n v="25000"/>
    <n v="0.05"/>
    <n v="1250"/>
  </r>
  <r>
    <s v="BKG1538"/>
    <s v="Deepa"/>
    <x v="5"/>
    <s v="Singapore"/>
    <s v="Adventure"/>
    <x v="234"/>
    <m/>
    <s v="Cancelled"/>
    <s v="45,000 INR"/>
    <s v="45,000 INR"/>
    <s v="45,000 "/>
    <s v="45000 "/>
    <n v="45000"/>
    <n v="0.06"/>
    <n v="2700"/>
  </r>
  <r>
    <s v="BKG1539"/>
    <s v="Amit  "/>
    <x v="4"/>
    <s v="UAE"/>
    <s v="Adventure"/>
    <x v="192"/>
    <m/>
    <s v="Cancelled"/>
    <s v="45000"/>
    <s v="45000"/>
    <s v="45000"/>
    <s v="45000"/>
    <n v="45000"/>
    <n v="0.05"/>
    <n v="2250"/>
  </r>
  <r>
    <s v="BKG1540"/>
    <s v="Tina"/>
    <x v="19"/>
    <s v="Singapore"/>
    <s v="Honeymoon"/>
    <x v="76"/>
    <d v="2025-09-10T00:00:00"/>
    <s v="Paid"/>
    <s v="25000"/>
    <s v="25000"/>
    <s v="25000"/>
    <s v="25000"/>
    <n v="25000"/>
    <n v="7.0000000000000007E-2"/>
    <n v="1750.0000000000002"/>
  </r>
  <r>
    <s v="BKG1541"/>
    <s v="Karan"/>
    <x v="9"/>
    <s v="India"/>
    <s v="Corporate"/>
    <x v="69"/>
    <d v="2025-03-04T00:00:00"/>
    <s v="Paid"/>
    <s v="25000"/>
    <s v="25000"/>
    <s v="25000"/>
    <s v="25000"/>
    <n v="25000"/>
    <n v="0.05"/>
    <n v="1250"/>
  </r>
  <r>
    <s v="BKG1542"/>
    <s v="Divya"/>
    <x v="13"/>
    <s v="Singapore"/>
    <s v="Family"/>
    <x v="235"/>
    <d v="2025-08-23T00:00:00"/>
    <s v="Paid"/>
    <s v="35000"/>
    <s v="35000"/>
    <s v="35000"/>
    <s v="35000"/>
    <n v="35000"/>
    <n v="7.0000000000000007E-2"/>
    <n v="2450.0000000000005"/>
  </r>
  <r>
    <s v="BKG1543"/>
    <s v="Sameer"/>
    <x v="8"/>
    <s v="UAE"/>
    <s v="Corporate"/>
    <x v="1"/>
    <m/>
    <s v="Pending"/>
    <s v="45000"/>
    <s v="45000"/>
    <s v="45000"/>
    <s v="45000"/>
    <n v="45000"/>
    <n v="7.0000000000000007E-2"/>
    <n v="3150.0000000000005"/>
  </r>
  <r>
    <s v="BKG1544"/>
    <s v="Nisha"/>
    <x v="6"/>
    <s v="Thailand"/>
    <s v="Leisure"/>
    <x v="176"/>
    <d v="2025-09-13T00:00:00"/>
    <s v="Paid"/>
    <s v="25000"/>
    <s v="25000"/>
    <s v="25000"/>
    <s v="25000"/>
    <n v="25000"/>
    <n v="0.06"/>
    <n v="1500"/>
  </r>
  <r>
    <s v="BKG1545"/>
    <s v="Arjun"/>
    <x v="7"/>
    <s v="USA"/>
    <s v="Corporate"/>
    <x v="50"/>
    <d v="2025-03-22T00:00:00"/>
    <s v="Paid"/>
    <s v="65000"/>
    <s v="65000"/>
    <s v="65000"/>
    <s v="65000"/>
    <n v="65000"/>
    <n v="0.06"/>
    <n v="3900"/>
  </r>
  <r>
    <s v="BKG1546"/>
    <s v="Meena"/>
    <x v="12"/>
    <s v="UAE"/>
    <s v="Leisure"/>
    <x v="63"/>
    <m/>
    <s v="Pending"/>
    <s v="25000"/>
    <s v="25000"/>
    <s v="25000"/>
    <s v="25000"/>
    <n v="25000"/>
    <n v="0.06"/>
    <n v="1500"/>
  </r>
  <r>
    <s v="BKG1547"/>
    <s v="Deepa"/>
    <x v="5"/>
    <s v="UK"/>
    <s v="Leisure"/>
    <x v="170"/>
    <m/>
    <s v="Cancelled"/>
    <s v="45000"/>
    <s v="45000"/>
    <s v="45000"/>
    <s v="45000"/>
    <n v="45000"/>
    <n v="0.06"/>
    <n v="2700"/>
  </r>
  <r>
    <s v="BKG1548"/>
    <s v="Sonia"/>
    <x v="11"/>
    <s v="Thailand"/>
    <s v="Family"/>
    <x v="142"/>
    <d v="2025-09-26T00:00:00"/>
    <s v="Paid"/>
    <s v="45,000 INR"/>
    <s v="45,000 INR"/>
    <s v="45,000 "/>
    <s v="45000 "/>
    <n v="45000"/>
    <n v="7.0000000000000007E-2"/>
    <n v="3150.0000000000005"/>
  </r>
  <r>
    <s v="BKG1549"/>
    <s v="Suresh"/>
    <x v="2"/>
    <s v="USA"/>
    <s v="Honeymoon"/>
    <x v="23"/>
    <d v="2025-05-26T00:00:00"/>
    <s v="Paid"/>
    <s v="55000"/>
    <s v="55000"/>
    <s v="55000"/>
    <s v="55000"/>
    <n v="55000"/>
    <n v="0.06"/>
    <n v="3300"/>
  </r>
  <r>
    <s v="BKG1550"/>
    <s v="Vikram  "/>
    <x v="14"/>
    <s v="Singapore"/>
    <s v="Corporate"/>
    <x v="236"/>
    <m/>
    <s v="Pending"/>
    <s v="45000"/>
    <s v="45000"/>
    <s v="45000"/>
    <s v="45000"/>
    <n v="45000"/>
    <n v="7.0000000000000007E-2"/>
    <n v="3150.0000000000005"/>
  </r>
  <r>
    <s v="BKG1551"/>
    <s v="Deepa"/>
    <x v="5"/>
    <s v="UAE"/>
    <s v="Leisure"/>
    <x v="197"/>
    <m/>
    <s v="Pending"/>
    <s v="35000"/>
    <s v="35000"/>
    <s v="35000"/>
    <s v="35000"/>
    <n v="35000"/>
    <n v="0.06"/>
    <n v="2100"/>
  </r>
  <r>
    <s v="BKG1553"/>
    <s v="Sameer"/>
    <x v="8"/>
    <s v="UAE"/>
    <s v="Honeymoon"/>
    <x v="31"/>
    <m/>
    <s v="Pending"/>
    <s v="65000"/>
    <s v="65000"/>
    <s v="65000"/>
    <s v="65000"/>
    <n v="65000"/>
    <n v="7.0000000000000007E-2"/>
    <n v="4550"/>
  </r>
  <r>
    <s v="BKG1554"/>
    <s v="Amit"/>
    <x v="4"/>
    <s v="India"/>
    <s v="Honeymoon"/>
    <x v="75"/>
    <m/>
    <s v="Pending"/>
    <s v="15000"/>
    <s v="15000"/>
    <s v="15000"/>
    <s v="15000"/>
    <n v="15000"/>
    <n v="0.05"/>
    <n v="750"/>
  </r>
  <r>
    <s v="BKG1555"/>
    <s v="Tina"/>
    <x v="19"/>
    <s v="UAE"/>
    <s v="Adventure"/>
    <x v="21"/>
    <d v="2025-05-13T00:00:00"/>
    <s v="Paid"/>
    <s v="45000"/>
    <s v="45000"/>
    <s v="45000"/>
    <s v="45000"/>
    <n v="45000"/>
    <n v="7.0000000000000007E-2"/>
    <n v="3150.0000000000005"/>
  </r>
  <r>
    <s v="BKG1556"/>
    <s v="Gaurav"/>
    <x v="1"/>
    <s v="USA"/>
    <s v="Honeymoon"/>
    <x v="237"/>
    <d v="2025-03-11T00:00:00"/>
    <s v="Paid"/>
    <s v="45,000 INR"/>
    <s v="45,000 INR"/>
    <s v="45,000 "/>
    <s v="45000 "/>
    <n v="45000"/>
    <n v="7.0000000000000007E-2"/>
    <n v="3150.0000000000005"/>
  </r>
  <r>
    <s v="BKG1557"/>
    <s v="Ramesh"/>
    <x v="3"/>
    <s v="USA"/>
    <s v="Family"/>
    <x v="11"/>
    <d v="2025-05-28T00:00:00"/>
    <s v="Paid"/>
    <s v="35000"/>
    <s v="35000"/>
    <s v="35000"/>
    <s v="35000"/>
    <n v="35000"/>
    <n v="7.0000000000000007E-2"/>
    <n v="2450.0000000000005"/>
  </r>
  <r>
    <s v="BKG1558"/>
    <s v="Amit"/>
    <x v="4"/>
    <s v="UAE"/>
    <s v="Leisure"/>
    <x v="212"/>
    <d v="2025-09-13T00:00:00"/>
    <s v="Paid"/>
    <s v="65000"/>
    <s v="65000"/>
    <s v="65000"/>
    <s v="65000"/>
    <n v="65000"/>
    <n v="0.05"/>
    <n v="3250"/>
  </r>
  <r>
    <s v="BKG1559"/>
    <s v="Avtar"/>
    <x v="16"/>
    <s v="UAE"/>
    <s v="Adventure"/>
    <x v="106"/>
    <d v="2025-05-14T00:00:00"/>
    <s v="Paid"/>
    <s v="55000"/>
    <s v="55000"/>
    <s v="55000"/>
    <s v="55000"/>
    <n v="55000"/>
    <n v="0.06"/>
    <n v="3300"/>
  </r>
  <r>
    <s v="BKG1560"/>
    <s v="Monika"/>
    <x v="17"/>
    <s v="UAE"/>
    <s v="Family"/>
    <x v="208"/>
    <d v="2025-09-05T00:00:00"/>
    <s v="Paid"/>
    <s v="65000"/>
    <s v="65000"/>
    <s v="65000"/>
    <s v="65000"/>
    <n v="65000"/>
    <n v="0.05"/>
    <n v="3250"/>
  </r>
  <r>
    <s v="BKG1561"/>
    <s v="Gaurav"/>
    <x v="1"/>
    <s v="Singapore"/>
    <s v="Corporate"/>
    <x v="10"/>
    <m/>
    <s v="Pending"/>
    <s v="45000"/>
    <s v="45000"/>
    <s v="45000"/>
    <s v="45000"/>
    <n v="45000"/>
    <n v="7.0000000000000007E-2"/>
    <n v="3150.0000000000005"/>
  </r>
  <r>
    <s v="BKG1562"/>
    <s v="Avtar"/>
    <x v="16"/>
    <s v="UK"/>
    <s v="Leisure"/>
    <x v="222"/>
    <d v="2025-07-03T00:00:00"/>
    <s v="Paid"/>
    <s v="25000"/>
    <s v="25000"/>
    <s v="25000"/>
    <s v="25000"/>
    <n v="25000"/>
    <n v="0.06"/>
    <n v="1500"/>
  </r>
  <r>
    <s v="BKG1563"/>
    <s v="Divya"/>
    <x v="13"/>
    <s v="USA"/>
    <s v="Honeymoon"/>
    <x v="181"/>
    <d v="2025-01-19T00:00:00"/>
    <s v="Paid"/>
    <s v="45,000 INR"/>
    <s v="45,000 INR"/>
    <s v="45,000 "/>
    <s v="45000 "/>
    <n v="45000"/>
    <n v="7.0000000000000007E-2"/>
    <n v="3150.0000000000005"/>
  </r>
  <r>
    <s v="BKG1564"/>
    <s v="Avtar"/>
    <x v="16"/>
    <s v="USA"/>
    <s v="Leisure"/>
    <x v="204"/>
    <d v="2025-09-12T00:00:00"/>
    <s v="Paid"/>
    <s v="45000"/>
    <s v="45000"/>
    <s v="45000"/>
    <s v="45000"/>
    <n v="45000"/>
    <n v="0.06"/>
    <n v="2700"/>
  </r>
  <r>
    <s v="BKG1565"/>
    <s v="Meena  "/>
    <x v="12"/>
    <s v="UAE"/>
    <s v="Corporate"/>
    <x v="25"/>
    <m/>
    <s v="Pending"/>
    <s v="15000"/>
    <s v="15000"/>
    <s v="15000"/>
    <s v="15000"/>
    <n v="15000"/>
    <n v="0.06"/>
    <n v="900"/>
  </r>
  <r>
    <s v="BKG1566"/>
    <s v="Karan"/>
    <x v="9"/>
    <s v="Thailand"/>
    <s v="Adventure"/>
    <x v="120"/>
    <d v="2025-04-20T00:00:00"/>
    <s v="Paid"/>
    <s v="45000"/>
    <s v="45000"/>
    <s v="45000"/>
    <s v="45000"/>
    <n v="45000"/>
    <n v="0.05"/>
    <n v="2250"/>
  </r>
  <r>
    <s v="BKG1567"/>
    <s v="Sonia"/>
    <x v="11"/>
    <s v="UAE"/>
    <s v="Adventure"/>
    <x v="130"/>
    <m/>
    <s v="Pending"/>
    <s v="55000"/>
    <s v="55000"/>
    <s v="55000"/>
    <s v="55000"/>
    <n v="55000"/>
    <n v="7.0000000000000007E-2"/>
    <n v="3850.0000000000005"/>
  </r>
  <r>
    <s v="BKG1568"/>
    <s v="Divya"/>
    <x v="13"/>
    <s v="UK"/>
    <s v="Adventure"/>
    <x v="33"/>
    <m/>
    <s v="Pending"/>
    <s v="55000"/>
    <s v="55000"/>
    <s v="55000"/>
    <s v="55000"/>
    <n v="55000"/>
    <n v="7.0000000000000007E-2"/>
    <n v="3850.0000000000005"/>
  </r>
  <r>
    <s v="BKG1569"/>
    <s v="Suresh"/>
    <x v="2"/>
    <s v="Singapore"/>
    <s v="Honeymoon"/>
    <x v="16"/>
    <d v="2025-07-25T00:00:00"/>
    <s v="Paid"/>
    <s v="45000"/>
    <s v="45000"/>
    <s v="45000"/>
    <s v="45000"/>
    <n v="45000"/>
    <n v="0.06"/>
    <n v="2700"/>
  </r>
  <r>
    <s v="BKG1570"/>
    <s v="Sonia"/>
    <x v="11"/>
    <s v="Singapore"/>
    <s v="Family"/>
    <x v="213"/>
    <d v="2025-05-27T00:00:00"/>
    <s v="Paid"/>
    <s v="55000"/>
    <s v="55000"/>
    <s v="55000"/>
    <s v="55000"/>
    <n v="55000"/>
    <n v="7.0000000000000007E-2"/>
    <n v="3850.0000000000005"/>
  </r>
  <r>
    <s v="BKG1571"/>
    <s v="Anil"/>
    <x v="0"/>
    <s v="Thailand"/>
    <s v="Family"/>
    <x v="61"/>
    <m/>
    <s v="Pending"/>
    <s v="25000"/>
    <s v="25000"/>
    <s v="25000"/>
    <s v="25000"/>
    <n v="25000"/>
    <n v="7.0000000000000007E-2"/>
    <n v="1750.0000000000002"/>
  </r>
  <r>
    <s v="BKG1572"/>
    <s v="Arjun"/>
    <x v="7"/>
    <s v="USA"/>
    <s v="Leisure"/>
    <x v="238"/>
    <m/>
    <s v="Cancelled"/>
    <s v="65000"/>
    <s v="65000"/>
    <s v="65000"/>
    <s v="65000"/>
    <n v="65000"/>
    <n v="0.06"/>
    <n v="3900"/>
  </r>
  <r>
    <s v="BKG1573"/>
    <s v="Pooja"/>
    <x v="18"/>
    <s v="UAE"/>
    <s v="Honeymoon"/>
    <x v="159"/>
    <d v="2025-05-28T00:00:00"/>
    <s v="Paid"/>
    <s v="45000"/>
    <s v="45000"/>
    <s v="45000"/>
    <s v="45000"/>
    <n v="45000"/>
    <n v="0.05"/>
    <n v="2250"/>
  </r>
  <r>
    <s v="BKG1574"/>
    <s v="Amit"/>
    <x v="4"/>
    <s v="Singapore"/>
    <s v="Adventure"/>
    <x v="59"/>
    <m/>
    <s v="Cancelled"/>
    <s v="45,000 INR"/>
    <s v="45,000 INR"/>
    <s v="45,000 "/>
    <s v="45000 "/>
    <n v="45000"/>
    <n v="0.05"/>
    <n v="2250"/>
  </r>
  <r>
    <s v="BKG1575"/>
    <s v="Pooja"/>
    <x v="18"/>
    <s v="UK"/>
    <s v="Adventure"/>
    <x v="91"/>
    <m/>
    <s v="Pending"/>
    <s v="25000"/>
    <s v="25000"/>
    <s v="25000"/>
    <s v="25000"/>
    <n v="25000"/>
    <n v="0.05"/>
    <n v="1250"/>
  </r>
  <r>
    <s v="BKG1576"/>
    <s v="Vikram"/>
    <x v="14"/>
    <s v="UAE"/>
    <s v="Corporate"/>
    <x v="108"/>
    <d v="2025-04-13T00:00:00"/>
    <s v="Paid"/>
    <s v="65000"/>
    <s v="65000"/>
    <s v="65000"/>
    <s v="65000"/>
    <n v="65000"/>
    <n v="7.0000000000000007E-2"/>
    <n v="4550"/>
  </r>
  <r>
    <s v="BKG1577"/>
    <s v="Sameer"/>
    <x v="8"/>
    <s v="India"/>
    <s v="Corporate"/>
    <x v="82"/>
    <m/>
    <s v=""/>
    <s v="45,000 INR"/>
    <s v="45,000 INR"/>
    <s v="45,000 "/>
    <s v="45000 "/>
    <n v="45000"/>
    <n v="7.0000000000000007E-2"/>
    <n v="3150.0000000000005"/>
  </r>
  <r>
    <s v="BKG1578"/>
    <s v="Monika"/>
    <x v="17"/>
    <s v="India"/>
    <s v="Adventure"/>
    <x v="81"/>
    <m/>
    <s v="Pending"/>
    <s v="45,000 INR"/>
    <s v="45,000 INR"/>
    <s v="45,000 "/>
    <s v="45000 "/>
    <n v="45000"/>
    <n v="0.05"/>
    <n v="2250"/>
  </r>
  <r>
    <s v="BKG1579"/>
    <s v="Meena"/>
    <x v="12"/>
    <s v="India"/>
    <s v="Adventure"/>
    <x v="107"/>
    <d v="2025-08-10T00:00:00"/>
    <s v="Paid"/>
    <s v="45,000 INR"/>
    <s v="45,000 INR"/>
    <s v="45,000 "/>
    <s v="45000 "/>
    <n v="45000"/>
    <n v="0.06"/>
    <n v="2700"/>
  </r>
  <r>
    <s v="BKG1580"/>
    <s v="Nisha"/>
    <x v="6"/>
    <s v="USA"/>
    <s v="Honeymoon"/>
    <x v="76"/>
    <m/>
    <s v="Pending"/>
    <s v="65000"/>
    <s v="65000"/>
    <s v="65000"/>
    <s v="65000"/>
    <n v="65000"/>
    <n v="0.06"/>
    <n v="3900"/>
  </r>
  <r>
    <s v="BKG1581"/>
    <s v="Karan"/>
    <x v="9"/>
    <s v="UAE"/>
    <s v="Family"/>
    <x v="81"/>
    <d v="2025-05-22T00:00:00"/>
    <s v="Paid"/>
    <s v="25000"/>
    <s v="25000"/>
    <s v="25000"/>
    <s v="25000"/>
    <n v="25000"/>
    <n v="0.05"/>
    <n v="1250"/>
  </r>
  <r>
    <s v="BKG1582"/>
    <s v="Deepa"/>
    <x v="5"/>
    <s v="Thailand"/>
    <s v="Corporate"/>
    <x v="86"/>
    <m/>
    <s v="Pending"/>
    <s v="45,000 INR"/>
    <s v="45,000 INR"/>
    <s v="45,000 "/>
    <s v="45000 "/>
    <n v="45000"/>
    <n v="0.06"/>
    <n v="2700"/>
  </r>
  <r>
    <s v="BKG1583"/>
    <s v="Ritika"/>
    <x v="15"/>
    <s v="Singapore"/>
    <s v="Family"/>
    <x v="239"/>
    <d v="2025-10-02T00:00:00"/>
    <s v="Paid"/>
    <s v="45,000 INR"/>
    <s v="45,000 INR"/>
    <s v="45,000 "/>
    <s v="45000 "/>
    <n v="45000"/>
    <n v="0.05"/>
    <n v="2250"/>
  </r>
  <r>
    <s v="BKG1584"/>
    <s v="Ramesh"/>
    <x v="3"/>
    <s v="UAE"/>
    <s v="Honeymoon"/>
    <x v="119"/>
    <d v="2025-08-26T00:00:00"/>
    <s v="Paid"/>
    <s v="35000"/>
    <s v="35000"/>
    <s v="35000"/>
    <s v="35000"/>
    <n v="35000"/>
    <n v="7.0000000000000007E-2"/>
    <n v="2450.0000000000005"/>
  </r>
  <r>
    <s v="BKG1585"/>
    <s v="Meena"/>
    <x v="12"/>
    <s v="UK"/>
    <s v="Adventure"/>
    <x v="240"/>
    <d v="2025-01-26T00:00:00"/>
    <s v="Paid"/>
    <s v="45000"/>
    <s v="45000"/>
    <s v="45000"/>
    <s v="45000"/>
    <n v="45000"/>
    <n v="0.06"/>
    <n v="2700"/>
  </r>
  <r>
    <s v="BKG1586"/>
    <s v="Pooja"/>
    <x v="18"/>
    <s v="UAE"/>
    <s v="Family"/>
    <x v="125"/>
    <m/>
    <s v="Pending"/>
    <s v="65000"/>
    <s v="65000"/>
    <s v="65000"/>
    <s v="65000"/>
    <n v="65000"/>
    <n v="0.05"/>
    <n v="3250"/>
  </r>
  <r>
    <s v="BKG1587"/>
    <s v="Karan"/>
    <x v="9"/>
    <s v="UK"/>
    <s v="Adventure"/>
    <x v="0"/>
    <d v="2025-06-18T00:00:00"/>
    <s v="Paid"/>
    <s v="65000"/>
    <s v="65000"/>
    <s v="65000"/>
    <s v="65000"/>
    <n v="65000"/>
    <n v="0.05"/>
    <n v="3250"/>
  </r>
  <r>
    <s v="BKG1588"/>
    <s v="Anil"/>
    <x v="0"/>
    <s v="USA"/>
    <s v="Adventure"/>
    <x v="175"/>
    <d v="2025-05-21T00:00:00"/>
    <s v="Paid"/>
    <s v="55000"/>
    <s v="55000"/>
    <s v="55000"/>
    <s v="55000"/>
    <n v="55000"/>
    <n v="7.0000000000000007E-2"/>
    <n v="3850.0000000000005"/>
  </r>
  <r>
    <s v="BKG1589"/>
    <s v="Anil"/>
    <x v="0"/>
    <s v="UAE"/>
    <s v="Leisure"/>
    <x v="194"/>
    <d v="2025-08-18T00:00:00"/>
    <s v="Paid"/>
    <s v="65000"/>
    <s v="65000"/>
    <s v="65000"/>
    <s v="65000"/>
    <n v="65000"/>
    <n v="7.0000000000000007E-2"/>
    <n v="4550"/>
  </r>
  <r>
    <s v="BKG1590"/>
    <s v="Meena"/>
    <x v="12"/>
    <s v="India"/>
    <s v="Family"/>
    <x v="106"/>
    <d v="2025-05-31T00:00:00"/>
    <s v="Paid"/>
    <s v="25000"/>
    <s v="25000"/>
    <s v="25000"/>
    <s v="25000"/>
    <n v="25000"/>
    <n v="0.06"/>
    <n v="1500"/>
  </r>
  <r>
    <s v="BKG1591"/>
    <s v="Deepa"/>
    <x v="5"/>
    <s v="UAE"/>
    <s v="Family"/>
    <x v="178"/>
    <d v="2025-06-18T00:00:00"/>
    <s v="Paid"/>
    <s v="65000"/>
    <s v="65000"/>
    <s v="65000"/>
    <s v="65000"/>
    <n v="65000"/>
    <n v="0.06"/>
    <n v="3900"/>
  </r>
  <r>
    <s v="BKG1592"/>
    <s v="Suresh"/>
    <x v="2"/>
    <s v="USA"/>
    <s v="Adventure"/>
    <x v="230"/>
    <d v="2025-07-11T00:00:00"/>
    <s v="Paid"/>
    <s v="35000"/>
    <s v="35000"/>
    <s v="35000"/>
    <s v="35000"/>
    <n v="35000"/>
    <n v="0.06"/>
    <n v="2100"/>
  </r>
  <r>
    <s v="BKG1593"/>
    <s v="Tina"/>
    <x v="19"/>
    <s v="Thailand"/>
    <s v="Honeymoon"/>
    <x v="105"/>
    <d v="2025-09-13T00:00:00"/>
    <s v="Paid"/>
    <s v="45000"/>
    <s v="45000"/>
    <s v="45000"/>
    <s v="45000"/>
    <n v="45000"/>
    <n v="7.0000000000000007E-2"/>
    <n v="3150.0000000000005"/>
  </r>
  <r>
    <s v="BKG1594"/>
    <s v="Suresh"/>
    <x v="2"/>
    <s v="Thailand"/>
    <s v="Leisure"/>
    <x v="182"/>
    <m/>
    <s v="Cancelled"/>
    <s v="45000"/>
    <s v="45000"/>
    <s v="45000"/>
    <s v="45000"/>
    <n v="45000"/>
    <n v="0.06"/>
    <n v="2700"/>
  </r>
  <r>
    <s v="BKG1595"/>
    <s v="Pooja"/>
    <x v="18"/>
    <s v="USA"/>
    <s v="Adventure"/>
    <x v="206"/>
    <m/>
    <s v="Pending"/>
    <s v="65000"/>
    <s v="65000"/>
    <s v="65000"/>
    <s v="65000"/>
    <n v="65000"/>
    <n v="0.05"/>
    <n v="3250"/>
  </r>
  <r>
    <s v="BKG1596"/>
    <s v="Anil"/>
    <x v="0"/>
    <s v="UK"/>
    <s v="Corporate"/>
    <x v="100"/>
    <d v="2025-07-17T00:00:00"/>
    <s v="Paid"/>
    <s v="45,000 INR"/>
    <s v="45,000 INR"/>
    <s v="45,000 "/>
    <s v="45000 "/>
    <n v="45000"/>
    <n v="7.0000000000000007E-2"/>
    <n v="3150.0000000000005"/>
  </r>
  <r>
    <s v="BKG1597"/>
    <s v="Ritika"/>
    <x v="15"/>
    <s v="Singapore"/>
    <s v="Corporate"/>
    <x v="221"/>
    <m/>
    <s v="Pending"/>
    <s v="15000"/>
    <s v="15000"/>
    <s v="15000"/>
    <s v="15000"/>
    <n v="15000"/>
    <n v="0.05"/>
    <n v="750"/>
  </r>
  <r>
    <s v="BKG1598"/>
    <s v="Sonia"/>
    <x v="11"/>
    <s v="Singapore"/>
    <s v="Leisure"/>
    <x v="12"/>
    <d v="2025-09-14T00:00:00"/>
    <s v="Paid"/>
    <s v="15000"/>
    <s v="15000"/>
    <s v="15000"/>
    <s v="15000"/>
    <n v="15000"/>
    <n v="7.0000000000000007E-2"/>
    <n v="1050"/>
  </r>
  <r>
    <s v="BKG1599"/>
    <s v="Sameer"/>
    <x v="8"/>
    <s v="UK"/>
    <s v="Honeymoon"/>
    <x v="23"/>
    <d v="2025-05-21T00:00:00"/>
    <s v="Paid"/>
    <s v="45,000 INR"/>
    <s v="45,000 INR"/>
    <s v="45,000 "/>
    <s v="45000 "/>
    <n v="45000"/>
    <n v="7.0000000000000007E-2"/>
    <n v="3150.0000000000005"/>
  </r>
  <r>
    <s v="BKG1600"/>
    <s v="Anil"/>
    <x v="0"/>
    <s v="Thailand"/>
    <s v="Adventure"/>
    <x v="178"/>
    <d v="2025-06-20T00:00:00"/>
    <s v="Paid"/>
    <s v="45,000 INR"/>
    <s v="45,000 INR"/>
    <s v="45,000 "/>
    <s v="45000 "/>
    <n v="45000"/>
    <n v="7.0000000000000007E-2"/>
    <n v="3150.0000000000005"/>
  </r>
  <r>
    <s v="BKG1601"/>
    <s v="Amit"/>
    <x v="4"/>
    <s v="Thailand"/>
    <s v="Family"/>
    <x v="58"/>
    <d v="2025-05-10T00:00:00"/>
    <s v="Paid"/>
    <s v="45,000 INR"/>
    <s v="45,000 INR"/>
    <s v="45,000 "/>
    <s v="45000 "/>
    <n v="45000"/>
    <n v="0.05"/>
    <n v="2250"/>
  </r>
  <r>
    <s v="BKG1832"/>
    <s v="Monika"/>
    <x v="17"/>
    <s v="Thailand"/>
    <s v="Leisure"/>
    <x v="219"/>
    <m/>
    <s v="Cancelled"/>
    <s v="25000"/>
    <s v="25000"/>
    <s v="25000"/>
    <s v="25000"/>
    <n v="25000"/>
    <n v="0.05"/>
    <n v="1250"/>
  </r>
  <r>
    <s v="BKG1603"/>
    <s v="Suresh  "/>
    <x v="2"/>
    <s v="UAE"/>
    <s v="Honeymoon"/>
    <x v="93"/>
    <m/>
    <s v="Pending"/>
    <s v="15000"/>
    <s v="15000"/>
    <s v="15000"/>
    <s v="15000"/>
    <n v="15000"/>
    <n v="0.06"/>
    <n v="900"/>
  </r>
  <r>
    <s v="BKG1604"/>
    <s v="Karan"/>
    <x v="9"/>
    <s v="Thailand"/>
    <s v="Family"/>
    <x v="2"/>
    <d v="2025-04-24T00:00:00"/>
    <s v="Paid"/>
    <s v="45,000 INR"/>
    <s v="45,000 INR"/>
    <s v="45,000 "/>
    <s v="45000 "/>
    <n v="45000"/>
    <n v="0.05"/>
    <n v="2250"/>
  </r>
  <r>
    <s v="BKG1605"/>
    <s v="Karan"/>
    <x v="9"/>
    <s v="UAE"/>
    <s v="Corporate"/>
    <x v="29"/>
    <d v="2025-07-11T00:00:00"/>
    <s v="Paid"/>
    <s v="25000"/>
    <s v="25000"/>
    <s v="25000"/>
    <s v="25000"/>
    <n v="25000"/>
    <n v="0.05"/>
    <n v="1250"/>
  </r>
  <r>
    <s v="BKG1606"/>
    <s v="Monika"/>
    <x v="17"/>
    <s v="India"/>
    <s v="Corporate"/>
    <x v="93"/>
    <d v="2025-03-06T00:00:00"/>
    <s v="Paid"/>
    <s v="55000"/>
    <s v="55000"/>
    <s v="55000"/>
    <s v="55000"/>
    <n v="55000"/>
    <n v="0.05"/>
    <n v="2750"/>
  </r>
  <r>
    <s v="BKG1607"/>
    <s v="Sameer"/>
    <x v="8"/>
    <s v="Thailand"/>
    <s v="Family"/>
    <x v="241"/>
    <m/>
    <s v="Pending"/>
    <s v="25000"/>
    <s v="25000"/>
    <s v="25000"/>
    <s v="25000"/>
    <n v="25000"/>
    <n v="7.0000000000000007E-2"/>
    <n v="1750.0000000000002"/>
  </r>
  <r>
    <s v="BKG1608"/>
    <s v="Karan"/>
    <x v="9"/>
    <s v="UK"/>
    <s v="Leisure"/>
    <x v="2"/>
    <d v="2025-05-07T00:00:00"/>
    <s v="Paid"/>
    <s v="15000"/>
    <s v="15000"/>
    <s v="15000"/>
    <s v="15000"/>
    <n v="15000"/>
    <n v="0.05"/>
    <n v="750"/>
  </r>
  <r>
    <s v="BKG1609"/>
    <s v="Karan"/>
    <x v="9"/>
    <s v="India"/>
    <s v="Corporate"/>
    <x v="242"/>
    <m/>
    <s v="Pending"/>
    <s v="65000"/>
    <s v="65000"/>
    <s v="65000"/>
    <s v="65000"/>
    <n v="65000"/>
    <n v="0.05"/>
    <n v="3250"/>
  </r>
  <r>
    <s v="BKG1610"/>
    <s v="Ramesh"/>
    <x v="3"/>
    <s v="UAE"/>
    <s v="Adventure"/>
    <x v="236"/>
    <m/>
    <s v="Cancelled"/>
    <s v="55000"/>
    <s v="55000"/>
    <s v="55000"/>
    <s v="55000"/>
    <n v="55000"/>
    <n v="7.0000000000000007E-2"/>
    <n v="3850.0000000000005"/>
  </r>
  <r>
    <s v="BKG1611"/>
    <s v="Ramesh"/>
    <x v="3"/>
    <s v="UK"/>
    <s v="Family"/>
    <x v="159"/>
    <m/>
    <s v="Pending"/>
    <s v="15000"/>
    <s v="15000"/>
    <s v="15000"/>
    <s v="15000"/>
    <n v="15000"/>
    <n v="7.0000000000000007E-2"/>
    <n v="1050"/>
  </r>
  <r>
    <s v="BKG1612"/>
    <s v="Nisha"/>
    <x v="6"/>
    <s v="India"/>
    <s v="Family"/>
    <x v="243"/>
    <m/>
    <s v="Cancelled"/>
    <s v="25000"/>
    <s v="25000"/>
    <s v="25000"/>
    <s v="25000"/>
    <n v="25000"/>
    <n v="0.06"/>
    <n v="1500"/>
  </r>
  <r>
    <s v="BKG1613"/>
    <s v="Suresh"/>
    <x v="2"/>
    <s v="UK"/>
    <s v="Corporate"/>
    <x v="155"/>
    <m/>
    <s v="Pending"/>
    <s v="35000"/>
    <s v="35000"/>
    <s v="35000"/>
    <s v="35000"/>
    <n v="35000"/>
    <n v="0.06"/>
    <n v="2100"/>
  </r>
  <r>
    <s v="BKG1614"/>
    <s v="Vikram"/>
    <x v="14"/>
    <s v="UAE"/>
    <s v="Leisure"/>
    <x v="9"/>
    <d v="2025-03-04T00:00:00"/>
    <s v="Paid"/>
    <s v="45000"/>
    <s v="45000"/>
    <s v="45000"/>
    <s v="45000"/>
    <n v="45000"/>
    <n v="7.0000000000000007E-2"/>
    <n v="3150.0000000000005"/>
  </r>
  <r>
    <s v="BKG1615"/>
    <s v="Sonia"/>
    <x v="11"/>
    <s v="UAE"/>
    <s v="Adventure"/>
    <x v="202"/>
    <m/>
    <s v="Pending"/>
    <s v="15000"/>
    <s v="15000"/>
    <s v="15000"/>
    <s v="15000"/>
    <n v="15000"/>
    <n v="7.0000000000000007E-2"/>
    <n v="1050"/>
  </r>
  <r>
    <s v="BKG1616"/>
    <s v="Vikram"/>
    <x v="14"/>
    <s v="UAE"/>
    <s v="Leisure"/>
    <x v="132"/>
    <m/>
    <s v="Cancelled"/>
    <s v="45,000 INR"/>
    <s v="45,000 INR"/>
    <s v="45,000 "/>
    <s v="45000 "/>
    <n v="45000"/>
    <n v="7.0000000000000007E-2"/>
    <n v="3150.0000000000005"/>
  </r>
  <r>
    <s v="BKG1617"/>
    <s v="Anil"/>
    <x v="0"/>
    <s v="UAE"/>
    <s v="Honeymoon"/>
    <x v="5"/>
    <d v="2025-05-16T00:00:00"/>
    <s v="Paid"/>
    <s v="25000"/>
    <s v="25000"/>
    <s v="25000"/>
    <s v="25000"/>
    <n v="25000"/>
    <n v="7.0000000000000007E-2"/>
    <n v="1750.0000000000002"/>
  </r>
  <r>
    <s v="BKG1619"/>
    <s v="Pooja"/>
    <x v="18"/>
    <s v="USA"/>
    <s v="Corporate"/>
    <x v="67"/>
    <d v="2025-04-16T00:00:00"/>
    <s v="Paid"/>
    <s v="45,000 INR"/>
    <s v="45,000 INR"/>
    <s v="45,000 "/>
    <s v="45000 "/>
    <n v="45000"/>
    <n v="0.05"/>
    <n v="2250"/>
  </r>
  <r>
    <s v="BKG1621"/>
    <s v="Divya"/>
    <x v="13"/>
    <s v="Thailand"/>
    <s v="Corporate"/>
    <x v="124"/>
    <m/>
    <s v="Cancelled"/>
    <s v="45,000 INR"/>
    <s v="45,000 INR"/>
    <s v="45,000 "/>
    <s v="45000 "/>
    <n v="45000"/>
    <n v="7.0000000000000007E-2"/>
    <n v="3150.0000000000005"/>
  </r>
  <r>
    <s v="BKG1622"/>
    <s v="Anil"/>
    <x v="0"/>
    <s v="Thailand"/>
    <s v="Honeymoon"/>
    <x v="84"/>
    <d v="2025-03-25T00:00:00"/>
    <s v="Paid"/>
    <s v="45,000 INR"/>
    <s v="45,000 INR"/>
    <s v="45,000 "/>
    <s v="45000 "/>
    <n v="45000"/>
    <n v="7.0000000000000007E-2"/>
    <n v="3150.0000000000005"/>
  </r>
  <r>
    <s v="BKG1623"/>
    <s v="Suresh"/>
    <x v="2"/>
    <s v="UAE"/>
    <s v="Leisure"/>
    <x v="214"/>
    <d v="2025-06-03T00:00:00"/>
    <s v="Paid"/>
    <s v="55000"/>
    <s v="55000"/>
    <s v="55000"/>
    <s v="55000"/>
    <n v="55000"/>
    <n v="0.06"/>
    <n v="3300"/>
  </r>
  <r>
    <s v="BKG1624"/>
    <s v="Avtar"/>
    <x v="16"/>
    <s v="UAE"/>
    <s v="Leisure"/>
    <x v="4"/>
    <d v="2025-02-16T00:00:00"/>
    <s v="Paid"/>
    <s v="15000"/>
    <s v="15000"/>
    <s v="15000"/>
    <s v="15000"/>
    <n v="15000"/>
    <n v="0.06"/>
    <n v="900"/>
  </r>
  <r>
    <s v="BKG1625"/>
    <s v="Ritika  "/>
    <x v="15"/>
    <s v="Thailand"/>
    <s v="Corporate"/>
    <x v="113"/>
    <m/>
    <s v="Cancelled"/>
    <s v="15000"/>
    <s v="15000"/>
    <s v="15000"/>
    <s v="15000"/>
    <n v="15000"/>
    <n v="0.05"/>
    <n v="750"/>
  </r>
  <r>
    <s v="BKG1626"/>
    <s v="Avtar"/>
    <x v="16"/>
    <s v="Singapore"/>
    <s v="Adventure"/>
    <x v="244"/>
    <d v="2025-06-20T00:00:00"/>
    <s v="Paid"/>
    <s v="45000"/>
    <s v="45000"/>
    <s v="45000"/>
    <s v="45000"/>
    <n v="45000"/>
    <n v="0.06"/>
    <n v="2700"/>
  </r>
  <r>
    <s v="BKG1627"/>
    <s v="Raj"/>
    <x v="10"/>
    <s v="Thailand"/>
    <s v="Leisure"/>
    <x v="84"/>
    <d v="2025-03-20T00:00:00"/>
    <s v="Paid"/>
    <s v="25000"/>
    <s v="25000"/>
    <s v="25000"/>
    <s v="25000"/>
    <n v="25000"/>
    <n v="7.0000000000000007E-2"/>
    <n v="1750.0000000000002"/>
  </r>
  <r>
    <s v="BKG1628"/>
    <s v="Ritika"/>
    <x v="15"/>
    <s v="USA"/>
    <s v="Honeymoon"/>
    <x v="239"/>
    <d v="2025-09-19T00:00:00"/>
    <s v="Paid"/>
    <s v="35000"/>
    <s v="35000"/>
    <s v="35000"/>
    <s v="35000"/>
    <n v="35000"/>
    <n v="0.05"/>
    <n v="1750"/>
  </r>
  <r>
    <s v="BKG1629"/>
    <s v="Sameer"/>
    <x v="8"/>
    <s v="Singapore"/>
    <s v="Family"/>
    <x v="169"/>
    <m/>
    <s v=""/>
    <s v="55000"/>
    <s v="55000"/>
    <s v="55000"/>
    <s v="55000"/>
    <n v="55000"/>
    <n v="7.0000000000000007E-2"/>
    <n v="3850.0000000000005"/>
  </r>
  <r>
    <s v="BKG1631"/>
    <s v="Gaurav"/>
    <x v="1"/>
    <s v="India"/>
    <s v="Family"/>
    <x v="149"/>
    <d v="2025-06-08T00:00:00"/>
    <s v="Paid"/>
    <s v="55000"/>
    <s v="55000"/>
    <s v="55000"/>
    <s v="55000"/>
    <n v="55000"/>
    <n v="7.0000000000000007E-2"/>
    <n v="3850.0000000000005"/>
  </r>
  <r>
    <s v="BKG1632"/>
    <s v="Anil"/>
    <x v="0"/>
    <s v="UK"/>
    <s v="Adventure"/>
    <x v="174"/>
    <m/>
    <s v="Pending"/>
    <s v="15000"/>
    <s v="15000"/>
    <s v="15000"/>
    <s v="15000"/>
    <n v="15000"/>
    <n v="7.0000000000000007E-2"/>
    <n v="1050"/>
  </r>
  <r>
    <s v="BKG1633"/>
    <s v="Gaurav"/>
    <x v="1"/>
    <s v="USA"/>
    <s v="Corporate"/>
    <x v="245"/>
    <d v="2025-09-04T00:00:00"/>
    <s v="Paid"/>
    <s v="45,000 INR"/>
    <s v="45,000 INR"/>
    <s v="45,000 "/>
    <s v="45000 "/>
    <n v="45000"/>
    <n v="7.0000000000000007E-2"/>
    <n v="3150.0000000000005"/>
  </r>
  <r>
    <s v="BKG1634"/>
    <s v="Karan"/>
    <x v="9"/>
    <s v="USA"/>
    <s v="Honeymoon"/>
    <x v="215"/>
    <m/>
    <s v="Pending"/>
    <s v="45000"/>
    <s v="45000"/>
    <s v="45000"/>
    <s v="45000"/>
    <n v="45000"/>
    <n v="0.05"/>
    <n v="2250"/>
  </r>
  <r>
    <s v="BKG1635"/>
    <s v="Suresh"/>
    <x v="2"/>
    <s v="UAE"/>
    <s v="Adventure"/>
    <x v="61"/>
    <d v="2025-07-05T00:00:00"/>
    <s v="Paid"/>
    <s v="45000"/>
    <s v="45000"/>
    <s v="45000"/>
    <s v="45000"/>
    <n v="45000"/>
    <n v="0.06"/>
    <n v="2700"/>
  </r>
  <r>
    <s v="BKG1636"/>
    <s v="Amit"/>
    <x v="4"/>
    <s v="UAE"/>
    <s v="Honeymoon"/>
    <x v="241"/>
    <d v="2025-04-11T00:00:00"/>
    <s v="Paid"/>
    <s v="65000"/>
    <s v="65000"/>
    <s v="65000"/>
    <s v="65000"/>
    <n v="65000"/>
    <n v="0.05"/>
    <n v="3250"/>
  </r>
  <r>
    <s v="BKG1637"/>
    <s v="Deepa"/>
    <x v="5"/>
    <s v="UAE"/>
    <s v="Honeymoon"/>
    <x v="158"/>
    <d v="2025-02-22T00:00:00"/>
    <s v="Paid"/>
    <s v="35000"/>
    <s v="35000"/>
    <s v="35000"/>
    <s v="35000"/>
    <n v="35000"/>
    <n v="0.06"/>
    <n v="2100"/>
  </r>
  <r>
    <s v="BKG1638"/>
    <s v="Deepa"/>
    <x v="5"/>
    <s v="USA"/>
    <s v="Corporate"/>
    <x v="227"/>
    <d v="2025-05-30T00:00:00"/>
    <s v="Paid"/>
    <s v="45000"/>
    <s v="45000"/>
    <s v="45000"/>
    <s v="45000"/>
    <n v="45000"/>
    <n v="0.06"/>
    <n v="2700"/>
  </r>
  <r>
    <s v="BKG1639"/>
    <s v="Karan"/>
    <x v="9"/>
    <s v="UAE"/>
    <s v="Family"/>
    <x v="135"/>
    <d v="2025-09-17T00:00:00"/>
    <s v="Paid"/>
    <s v="45,000 INR"/>
    <s v="45,000 INR"/>
    <s v="45,000 "/>
    <s v="45000 "/>
    <n v="45000"/>
    <n v="0.05"/>
    <n v="2250"/>
  </r>
  <r>
    <s v="BKG1640"/>
    <s v="Vikram"/>
    <x v="14"/>
    <s v="UAE"/>
    <s v="Corporate"/>
    <x v="60"/>
    <m/>
    <s v="Pending"/>
    <s v="15000"/>
    <s v="15000"/>
    <s v="15000"/>
    <s v="15000"/>
    <n v="15000"/>
    <n v="7.0000000000000007E-2"/>
    <n v="1050"/>
  </r>
  <r>
    <s v="BKG1641"/>
    <s v="Ritika"/>
    <x v="15"/>
    <s v="UK"/>
    <s v="Adventure"/>
    <x v="32"/>
    <m/>
    <s v=""/>
    <s v="35000"/>
    <s v="35000"/>
    <s v="35000"/>
    <s v="35000"/>
    <n v="35000"/>
    <n v="0.05"/>
    <n v="1750"/>
  </r>
  <r>
    <s v="BKG1642"/>
    <s v="Tina"/>
    <x v="19"/>
    <s v="UAE"/>
    <s v="Adventure"/>
    <x v="30"/>
    <d v="2025-08-21T00:00:00"/>
    <s v="Paid"/>
    <s v="25000"/>
    <s v="25000"/>
    <s v="25000"/>
    <s v="25000"/>
    <n v="25000"/>
    <n v="7.0000000000000007E-2"/>
    <n v="1750.0000000000002"/>
  </r>
  <r>
    <s v="BKG1643"/>
    <s v="Nisha"/>
    <x v="6"/>
    <s v="Singapore"/>
    <s v="Adventure"/>
    <x v="239"/>
    <m/>
    <s v="Pending"/>
    <s v="45,000 INR"/>
    <s v="45,000 INR"/>
    <s v="45,000 "/>
    <s v="45000 "/>
    <n v="45000"/>
    <n v="0.06"/>
    <n v="2700"/>
  </r>
  <r>
    <s v="BKG1644"/>
    <s v="Raj"/>
    <x v="10"/>
    <s v="Thailand"/>
    <s v="Corporate"/>
    <x v="146"/>
    <d v="2025-03-02T00:00:00"/>
    <s v="Paid"/>
    <s v="45,000 INR"/>
    <s v="45,000 INR"/>
    <s v="45,000 "/>
    <s v="45000 "/>
    <n v="45000"/>
    <n v="7.0000000000000007E-2"/>
    <n v="3150.0000000000005"/>
  </r>
  <r>
    <s v="BKG1645"/>
    <s v="Monika"/>
    <x v="17"/>
    <s v="India"/>
    <s v="Honeymoon"/>
    <x v="113"/>
    <m/>
    <s v="Cancelled"/>
    <s v="45000"/>
    <s v="45000"/>
    <s v="45000"/>
    <s v="45000"/>
    <n v="45000"/>
    <n v="0.05"/>
    <n v="2250"/>
  </r>
  <r>
    <s v="BKG1646"/>
    <s v="Ritika"/>
    <x v="15"/>
    <s v="UAE"/>
    <s v="Honeymoon"/>
    <x v="218"/>
    <d v="2025-04-18T00:00:00"/>
    <s v="Paid"/>
    <s v="35000"/>
    <s v="35000"/>
    <s v="35000"/>
    <s v="35000"/>
    <n v="35000"/>
    <n v="0.05"/>
    <n v="1750"/>
  </r>
  <r>
    <s v="BKG1647"/>
    <s v="Monika"/>
    <x v="17"/>
    <s v="Singapore"/>
    <s v="Leisure"/>
    <x v="164"/>
    <m/>
    <s v="Cancelled"/>
    <s v="15000"/>
    <s v="15000"/>
    <s v="15000"/>
    <s v="15000"/>
    <n v="15000"/>
    <n v="0.05"/>
    <n v="750"/>
  </r>
  <r>
    <s v="BKG1648"/>
    <s v="Meena"/>
    <x v="12"/>
    <s v="India"/>
    <s v="Adventure"/>
    <x v="195"/>
    <d v="2025-06-17T00:00:00"/>
    <s v="Paid"/>
    <s v="65000"/>
    <s v="65000"/>
    <s v="65000"/>
    <s v="65000"/>
    <n v="65000"/>
    <n v="0.06"/>
    <n v="3900"/>
  </r>
  <r>
    <s v="BKG1649"/>
    <s v="Ritika"/>
    <x v="15"/>
    <s v="USA"/>
    <s v="Honeymoon"/>
    <x v="82"/>
    <d v="2025-02-16T00:00:00"/>
    <s v="Paid"/>
    <s v="55000"/>
    <s v="55000"/>
    <s v="55000"/>
    <s v="55000"/>
    <n v="55000"/>
    <n v="0.05"/>
    <n v="2750"/>
  </r>
  <r>
    <s v="BKG1650"/>
    <s v="Meena"/>
    <x v="12"/>
    <s v="USA"/>
    <s v="Leisure"/>
    <x v="118"/>
    <m/>
    <s v="Cancelled"/>
    <s v="55000"/>
    <s v="55000"/>
    <s v="55000"/>
    <s v="55000"/>
    <n v="55000"/>
    <n v="0.06"/>
    <n v="3300"/>
  </r>
  <r>
    <s v="BKG1651"/>
    <s v="Deepa"/>
    <x v="5"/>
    <s v="USA"/>
    <s v="Honeymoon"/>
    <x v="246"/>
    <m/>
    <s v="Pending"/>
    <s v="15000"/>
    <s v="15000"/>
    <s v="15000"/>
    <s v="15000"/>
    <n v="15000"/>
    <n v="0.06"/>
    <n v="900"/>
  </r>
  <r>
    <s v="BKG1652"/>
    <s v="Nisha"/>
    <x v="6"/>
    <s v="Singapore"/>
    <s v="Adventure"/>
    <x v="247"/>
    <d v="2025-08-16T00:00:00"/>
    <s v="Paid"/>
    <s v="15000"/>
    <s v="15000"/>
    <s v="15000"/>
    <s v="15000"/>
    <n v="15000"/>
    <n v="0.06"/>
    <n v="900"/>
  </r>
  <r>
    <s v="BKG1653"/>
    <s v="Ritika"/>
    <x v="15"/>
    <s v="Singapore"/>
    <s v="Family"/>
    <x v="94"/>
    <d v="2025-05-24T00:00:00"/>
    <s v="Paid"/>
    <s v="55000"/>
    <s v="55000"/>
    <s v="55000"/>
    <s v="55000"/>
    <n v="55000"/>
    <n v="0.05"/>
    <n v="2750"/>
  </r>
  <r>
    <s v="BKG1654"/>
    <s v="Arjun"/>
    <x v="7"/>
    <s v="UAE"/>
    <s v="Adventure"/>
    <x v="142"/>
    <d v="2025-09-29T00:00:00"/>
    <s v="Paid"/>
    <s v="65000"/>
    <s v="65000"/>
    <s v="65000"/>
    <s v="65000"/>
    <n v="65000"/>
    <n v="0.06"/>
    <n v="3900"/>
  </r>
  <r>
    <s v="BKG1655"/>
    <s v="Monika"/>
    <x v="17"/>
    <s v="Thailand"/>
    <s v="Corporate"/>
    <x v="10"/>
    <m/>
    <s v="Pending"/>
    <s v="35000"/>
    <s v="35000"/>
    <s v="35000"/>
    <s v="35000"/>
    <n v="35000"/>
    <n v="0.05"/>
    <n v="1750"/>
  </r>
  <r>
    <s v="BKG1656"/>
    <s v="Anil"/>
    <x v="0"/>
    <s v="UAE"/>
    <s v="Honeymoon"/>
    <x v="212"/>
    <d v="2025-08-27T00:00:00"/>
    <s v="Paid"/>
    <s v="55000"/>
    <s v="55000"/>
    <s v="55000"/>
    <s v="55000"/>
    <n v="55000"/>
    <n v="7.0000000000000007E-2"/>
    <n v="3850.0000000000005"/>
  </r>
  <r>
    <s v="BKG1657"/>
    <s v="Deepa"/>
    <x v="5"/>
    <s v="USA"/>
    <s v="Honeymoon"/>
    <x v="122"/>
    <d v="2025-08-29T00:00:00"/>
    <s v="Paid"/>
    <s v="15000"/>
    <s v="15000"/>
    <s v="15000"/>
    <s v="15000"/>
    <n v="15000"/>
    <n v="0.06"/>
    <n v="900"/>
  </r>
  <r>
    <s v="BKG1658"/>
    <s v="Ramesh"/>
    <x v="3"/>
    <s v="UK"/>
    <s v="Corporate"/>
    <x v="70"/>
    <m/>
    <s v="Pending"/>
    <s v="45000"/>
    <s v="45000"/>
    <s v="45000"/>
    <s v="45000"/>
    <n v="45000"/>
    <n v="7.0000000000000007E-2"/>
    <n v="3150.0000000000005"/>
  </r>
  <r>
    <s v="BKG1659"/>
    <s v="Nisha"/>
    <x v="6"/>
    <s v="Thailand"/>
    <s v="Corporate"/>
    <x v="42"/>
    <m/>
    <s v="Pending"/>
    <s v="25000"/>
    <s v="25000"/>
    <s v="25000"/>
    <s v="25000"/>
    <n v="25000"/>
    <n v="0.06"/>
    <n v="1500"/>
  </r>
  <r>
    <s v="BKG1660"/>
    <s v="Suresh"/>
    <x v="2"/>
    <s v="UK"/>
    <s v="Family"/>
    <x v="178"/>
    <d v="2025-06-25T00:00:00"/>
    <s v="Paid"/>
    <s v="65000"/>
    <s v="65000"/>
    <s v="65000"/>
    <s v="65000"/>
    <n v="65000"/>
    <n v="0.06"/>
    <n v="3900"/>
  </r>
  <r>
    <s v="BKG1661"/>
    <s v="Karan  "/>
    <x v="9"/>
    <s v="UAE"/>
    <s v="Honeymoon"/>
    <x v="98"/>
    <d v="2025-02-13T00:00:00"/>
    <s v="Paid"/>
    <s v="45,000 INR"/>
    <s v="45,000 INR"/>
    <s v="45,000 "/>
    <s v="45000 "/>
    <n v="45000"/>
    <n v="0.05"/>
    <n v="2250"/>
  </r>
  <r>
    <s v="BKG1662"/>
    <s v="Divya"/>
    <x v="13"/>
    <s v="UAE"/>
    <s v="Honeymoon"/>
    <x v="114"/>
    <m/>
    <s v="Cancelled"/>
    <s v="65000"/>
    <s v="65000"/>
    <s v="65000"/>
    <s v="65000"/>
    <n v="65000"/>
    <n v="7.0000000000000007E-2"/>
    <n v="4550"/>
  </r>
  <r>
    <s v="BKG1663"/>
    <s v="Ramesh"/>
    <x v="3"/>
    <s v="UAE"/>
    <s v="Family"/>
    <x v="248"/>
    <d v="2025-05-04T00:00:00"/>
    <s v="Paid"/>
    <s v="45000"/>
    <s v="45000"/>
    <s v="45000"/>
    <s v="45000"/>
    <n v="45000"/>
    <n v="7.0000000000000007E-2"/>
    <n v="3150.0000000000005"/>
  </r>
  <r>
    <s v="BKG1664"/>
    <s v="Suresh"/>
    <x v="2"/>
    <s v="India"/>
    <s v="Leisure"/>
    <x v="33"/>
    <d v="2025-04-22T00:00:00"/>
    <s v="Paid"/>
    <s v="45000"/>
    <s v="45000"/>
    <s v="45000"/>
    <s v="45000"/>
    <n v="45000"/>
    <n v="0.06"/>
    <n v="2700"/>
  </r>
  <r>
    <s v="BKG1665"/>
    <s v="Ramesh"/>
    <x v="3"/>
    <s v="UK"/>
    <s v="Family"/>
    <x v="38"/>
    <d v="2025-05-29T00:00:00"/>
    <s v="Paid"/>
    <s v="45,000 INR"/>
    <s v="45,000 INR"/>
    <s v="45,000 "/>
    <s v="45000 "/>
    <n v="45000"/>
    <n v="7.0000000000000007E-2"/>
    <n v="3150.0000000000005"/>
  </r>
  <r>
    <s v="BKG1666"/>
    <s v="Suresh"/>
    <x v="2"/>
    <s v="Thailand"/>
    <s v="Adventure"/>
    <x v="137"/>
    <m/>
    <s v="Cancelled"/>
    <s v="15000"/>
    <s v="15000"/>
    <s v="15000"/>
    <s v="15000"/>
    <n v="15000"/>
    <n v="0.06"/>
    <n v="900"/>
  </r>
  <r>
    <s v="BKG1667"/>
    <s v="Arjun"/>
    <x v="7"/>
    <s v="Thailand"/>
    <s v="Honeymoon"/>
    <x v="64"/>
    <d v="2025-04-19T00:00:00"/>
    <s v="Paid"/>
    <s v="55000"/>
    <s v="55000"/>
    <s v="55000"/>
    <s v="55000"/>
    <n v="55000"/>
    <n v="0.06"/>
    <n v="3300"/>
  </r>
  <r>
    <s v="BKG1668"/>
    <s v="Karan  "/>
    <x v="9"/>
    <s v="Singapore"/>
    <s v="Corporate"/>
    <x v="79"/>
    <m/>
    <s v="Pending"/>
    <s v="35000"/>
    <s v="35000"/>
    <s v="35000"/>
    <s v="35000"/>
    <n v="35000"/>
    <n v="0.05"/>
    <n v="1750"/>
  </r>
  <r>
    <s v="BKG1669"/>
    <s v="Ritika"/>
    <x v="15"/>
    <s v="Singapore"/>
    <s v="Adventure"/>
    <x v="249"/>
    <m/>
    <s v="Cancelled"/>
    <s v="65000"/>
    <s v="65000"/>
    <s v="65000"/>
    <s v="65000"/>
    <n v="65000"/>
    <n v="0.05"/>
    <n v="3250"/>
  </r>
  <r>
    <s v="BKG1670"/>
    <s v="Monika"/>
    <x v="17"/>
    <s v="USA"/>
    <s v="Honeymoon"/>
    <x v="121"/>
    <m/>
    <s v="Cancelled"/>
    <s v="45,000 INR"/>
    <s v="45,000 INR"/>
    <s v="45,000 "/>
    <s v="45000 "/>
    <n v="45000"/>
    <n v="0.05"/>
    <n v="2250"/>
  </r>
  <r>
    <s v="BKG1671"/>
    <s v="Ritika"/>
    <x v="15"/>
    <s v="Singapore"/>
    <s v="Family"/>
    <x v="64"/>
    <m/>
    <s v="Pending"/>
    <s v="65000"/>
    <s v="65000"/>
    <s v="65000"/>
    <s v="65000"/>
    <n v="65000"/>
    <n v="0.05"/>
    <n v="3250"/>
  </r>
  <r>
    <s v="BKG1672"/>
    <s v="Pooja"/>
    <x v="18"/>
    <s v="UAE"/>
    <s v="Adventure"/>
    <x v="65"/>
    <d v="2025-01-12T00:00:00"/>
    <s v="Paid"/>
    <s v="45000"/>
    <s v="45000"/>
    <s v="45000"/>
    <s v="45000"/>
    <n v="45000"/>
    <n v="0.05"/>
    <n v="2250"/>
  </r>
  <r>
    <s v="BKG1673"/>
    <s v="Tina"/>
    <x v="19"/>
    <s v="Thailand"/>
    <s v="Honeymoon"/>
    <x v="190"/>
    <d v="2025-08-22T00:00:00"/>
    <s v="Paid"/>
    <s v="55000"/>
    <s v="55000"/>
    <s v="55000"/>
    <s v="55000"/>
    <n v="55000"/>
    <n v="7.0000000000000007E-2"/>
    <n v="3850.0000000000005"/>
  </r>
  <r>
    <s v="BKG1674"/>
    <s v="Tina"/>
    <x v="19"/>
    <s v="UK"/>
    <s v="Leisure"/>
    <x v="212"/>
    <d v="2025-08-30T00:00:00"/>
    <s v="Paid"/>
    <s v="65000"/>
    <s v="65000"/>
    <s v="65000"/>
    <s v="65000"/>
    <n v="65000"/>
    <n v="7.0000000000000007E-2"/>
    <n v="4550"/>
  </r>
  <r>
    <s v="BKG1675"/>
    <s v="Amit  "/>
    <x v="4"/>
    <s v="UAE"/>
    <s v="Leisure"/>
    <x v="174"/>
    <m/>
    <s v="Pending"/>
    <s v="35000"/>
    <s v="35000"/>
    <s v="35000"/>
    <s v="35000"/>
    <n v="35000"/>
    <n v="0.05"/>
    <n v="1750"/>
  </r>
  <r>
    <s v="BKG1676"/>
    <s v="Tina"/>
    <x v="19"/>
    <s v="India"/>
    <s v="Corporate"/>
    <x v="244"/>
    <d v="2025-06-07T00:00:00"/>
    <s v="Paid"/>
    <s v="45000"/>
    <s v="45000"/>
    <s v="45000"/>
    <s v="45000"/>
    <n v="45000"/>
    <n v="7.0000000000000007E-2"/>
    <n v="3150.0000000000005"/>
  </r>
  <r>
    <s v="BKG1677"/>
    <s v="Nisha"/>
    <x v="6"/>
    <s v="Singapore"/>
    <s v="Honeymoon"/>
    <x v="28"/>
    <m/>
    <s v="Pending"/>
    <s v="35000"/>
    <s v="35000"/>
    <s v="35000"/>
    <s v="35000"/>
    <n v="35000"/>
    <n v="0.06"/>
    <n v="2100"/>
  </r>
  <r>
    <s v="BKG1678"/>
    <s v="Deepa"/>
    <x v="5"/>
    <s v="UAE"/>
    <s v="Leisure"/>
    <x v="219"/>
    <d v="2025-05-10T00:00:00"/>
    <s v="Paid"/>
    <s v="55000"/>
    <s v="55000"/>
    <s v="55000"/>
    <s v="55000"/>
    <n v="55000"/>
    <n v="0.06"/>
    <n v="3300"/>
  </r>
  <r>
    <s v="BKG1679"/>
    <s v="Amit"/>
    <x v="4"/>
    <s v="UAE"/>
    <s v="Family"/>
    <x v="250"/>
    <d v="2025-06-22T00:00:00"/>
    <s v="Paid"/>
    <s v="65000"/>
    <s v="65000"/>
    <s v="65000"/>
    <s v="65000"/>
    <n v="65000"/>
    <n v="0.05"/>
    <n v="3250"/>
  </r>
  <r>
    <s v="BKG1680"/>
    <s v="Tina"/>
    <x v="19"/>
    <s v="India"/>
    <s v="Honeymoon"/>
    <x v="155"/>
    <m/>
    <s v="Cancelled"/>
    <s v="25000"/>
    <s v="25000"/>
    <s v="25000"/>
    <s v="25000"/>
    <n v="25000"/>
    <n v="7.0000000000000007E-2"/>
    <n v="1750.0000000000002"/>
  </r>
  <r>
    <s v="BKG1681"/>
    <s v="Amit"/>
    <x v="4"/>
    <s v="UAE"/>
    <s v="Family"/>
    <x v="12"/>
    <d v="2025-08-27T00:00:00"/>
    <s v="Paid"/>
    <s v="65000"/>
    <s v="65000"/>
    <s v="65000"/>
    <s v="65000"/>
    <n v="65000"/>
    <n v="0.05"/>
    <n v="3250"/>
  </r>
  <r>
    <s v="BKG1682"/>
    <s v="Avtar"/>
    <x v="16"/>
    <s v="Thailand"/>
    <s v="Family"/>
    <x v="19"/>
    <d v="2025-02-09T00:00:00"/>
    <s v="Paid"/>
    <s v="55000"/>
    <s v="55000"/>
    <s v="55000"/>
    <s v="55000"/>
    <n v="55000"/>
    <n v="0.06"/>
    <n v="3300"/>
  </r>
  <r>
    <s v="BKG1683"/>
    <s v="Divya"/>
    <x v="13"/>
    <s v="UK"/>
    <s v="Leisure"/>
    <x v="8"/>
    <m/>
    <s v="Cancelled"/>
    <s v="65000"/>
    <s v="65000"/>
    <s v="65000"/>
    <s v="65000"/>
    <n v="65000"/>
    <n v="7.0000000000000007E-2"/>
    <n v="4550"/>
  </r>
  <r>
    <s v="BKG1684"/>
    <s v="Avtar"/>
    <x v="16"/>
    <s v="USA"/>
    <s v="Honeymoon"/>
    <x v="38"/>
    <d v="2025-06-02T00:00:00"/>
    <s v="Paid"/>
    <s v="45,000 INR"/>
    <s v="45,000 INR"/>
    <s v="45,000 "/>
    <s v="45000 "/>
    <n v="45000"/>
    <n v="0.06"/>
    <n v="2700"/>
  </r>
  <r>
    <s v="BKG1685"/>
    <s v="Divya"/>
    <x v="13"/>
    <s v="UAE"/>
    <s v="Adventure"/>
    <x v="71"/>
    <m/>
    <s v="Pending"/>
    <s v="65000"/>
    <s v="65000"/>
    <s v="65000"/>
    <s v="65000"/>
    <n v="65000"/>
    <n v="7.0000000000000007E-2"/>
    <n v="4550"/>
  </r>
  <r>
    <s v="BKG1686"/>
    <s v="Sameer"/>
    <x v="8"/>
    <s v="Singapore"/>
    <s v="Leisure"/>
    <x v="206"/>
    <m/>
    <s v="Pending"/>
    <s v="15000"/>
    <s v="15000"/>
    <s v="15000"/>
    <s v="15000"/>
    <n v="15000"/>
    <n v="7.0000000000000007E-2"/>
    <n v="1050"/>
  </r>
  <r>
    <s v="BKG1687"/>
    <s v="Sameer"/>
    <x v="8"/>
    <s v="UAE"/>
    <s v="Leisure"/>
    <x v="60"/>
    <d v="2025-03-21T00:00:00"/>
    <s v="Paid"/>
    <s v="65000"/>
    <s v="65000"/>
    <s v="65000"/>
    <s v="65000"/>
    <n v="65000"/>
    <n v="7.0000000000000007E-2"/>
    <n v="4550"/>
  </r>
  <r>
    <s v="BKG1688"/>
    <s v="Meena"/>
    <x v="12"/>
    <s v="India"/>
    <s v="Honeymoon"/>
    <x v="94"/>
    <m/>
    <s v="Cancelled"/>
    <s v="65000"/>
    <s v="65000"/>
    <s v="65000"/>
    <s v="65000"/>
    <n v="65000"/>
    <n v="0.06"/>
    <n v="3900"/>
  </r>
  <r>
    <s v="BKG1689"/>
    <s v="Nisha"/>
    <x v="6"/>
    <s v="India"/>
    <s v="Honeymoon"/>
    <x v="164"/>
    <m/>
    <s v="Pending"/>
    <s v="35000"/>
    <s v="35000"/>
    <s v="35000"/>
    <s v="35000"/>
    <n v="35000"/>
    <n v="0.06"/>
    <n v="2100"/>
  </r>
  <r>
    <s v="BKG1690"/>
    <s v="Nisha"/>
    <x v="6"/>
    <s v="Thailand"/>
    <s v="Family"/>
    <x v="18"/>
    <d v="2025-05-21T00:00:00"/>
    <s v="Paid"/>
    <s v="25000"/>
    <s v="25000"/>
    <s v="25000"/>
    <s v="25000"/>
    <n v="25000"/>
    <n v="0.06"/>
    <n v="1500"/>
  </r>
  <r>
    <s v="BKG1691"/>
    <s v="Karan"/>
    <x v="9"/>
    <s v="UAE"/>
    <s v="Honeymoon"/>
    <x v="251"/>
    <d v="2025-03-31T00:00:00"/>
    <s v="Paid"/>
    <s v="35000"/>
    <s v="35000"/>
    <s v="35000"/>
    <s v="35000"/>
    <n v="35000"/>
    <n v="0.05"/>
    <n v="1750"/>
  </r>
  <r>
    <s v="BKG1692"/>
    <s v="Meena"/>
    <x v="12"/>
    <s v="USA"/>
    <s v="Family"/>
    <x v="19"/>
    <d v="2025-02-23T00:00:00"/>
    <s v="Paid"/>
    <s v="35000"/>
    <s v="35000"/>
    <s v="35000"/>
    <s v="35000"/>
    <n v="35000"/>
    <n v="0.06"/>
    <n v="2100"/>
  </r>
  <r>
    <s v="BKG1693"/>
    <s v="Ramesh"/>
    <x v="3"/>
    <s v="Thailand"/>
    <s v="Leisure"/>
    <x v="98"/>
    <d v="2025-02-07T00:00:00"/>
    <s v="Paid"/>
    <s v="45000"/>
    <s v="45000"/>
    <s v="45000"/>
    <s v="45000"/>
    <n v="45000"/>
    <n v="7.0000000000000007E-2"/>
    <n v="3150.0000000000005"/>
  </r>
  <r>
    <s v="BKG1695"/>
    <s v="Anil"/>
    <x v="0"/>
    <s v="Thailand"/>
    <s v="Adventure"/>
    <x v="78"/>
    <m/>
    <s v="Pending"/>
    <s v="35000"/>
    <s v="35000"/>
    <s v="35000"/>
    <s v="35000"/>
    <n v="35000"/>
    <n v="7.0000000000000007E-2"/>
    <n v="2450.0000000000005"/>
  </r>
  <r>
    <s v="BKG1696"/>
    <s v="Karan  "/>
    <x v="9"/>
    <s v="UK"/>
    <s v="Leisure"/>
    <x v="250"/>
    <m/>
    <s v="Pending"/>
    <s v="45,000 INR"/>
    <s v="45,000 INR"/>
    <s v="45,000 "/>
    <s v="45000 "/>
    <n v="45000"/>
    <n v="0.05"/>
    <n v="2250"/>
  </r>
  <r>
    <s v="BKG1697"/>
    <s v="Sonia"/>
    <x v="11"/>
    <s v="India"/>
    <s v="Honeymoon"/>
    <x v="90"/>
    <m/>
    <s v="Pending"/>
    <s v="55000"/>
    <s v="55000"/>
    <s v="55000"/>
    <s v="55000"/>
    <n v="55000"/>
    <n v="7.0000000000000007E-2"/>
    <n v="3850.0000000000005"/>
  </r>
  <r>
    <s v="BKG1698"/>
    <s v="Gaurav"/>
    <x v="1"/>
    <s v="India"/>
    <s v="Adventure"/>
    <x v="188"/>
    <d v="2025-03-30T00:00:00"/>
    <s v="Paid"/>
    <s v="45,000 INR"/>
    <s v="45,000 INR"/>
    <s v="45,000 "/>
    <s v="45000 "/>
    <n v="45000"/>
    <n v="7.0000000000000007E-2"/>
    <n v="3150.0000000000005"/>
  </r>
  <r>
    <s v="BKG1699"/>
    <s v="Vikram"/>
    <x v="14"/>
    <s v="Singapore"/>
    <s v="Corporate"/>
    <x v="56"/>
    <d v="2025-09-09T00:00:00"/>
    <s v="Paid"/>
    <s v="55000"/>
    <s v="55000"/>
    <s v="55000"/>
    <s v="55000"/>
    <n v="55000"/>
    <n v="7.0000000000000007E-2"/>
    <n v="3850.0000000000005"/>
  </r>
  <r>
    <s v="BKG1700"/>
    <s v="Ritika"/>
    <x v="15"/>
    <s v="Singapore"/>
    <s v="Corporate"/>
    <x v="195"/>
    <m/>
    <s v="Pending"/>
    <s v="65000"/>
    <s v="65000"/>
    <s v="65000"/>
    <s v="65000"/>
    <n v="65000"/>
    <n v="0.05"/>
    <n v="3250"/>
  </r>
  <r>
    <s v="BKG1701"/>
    <s v="Suresh"/>
    <x v="2"/>
    <s v="USA"/>
    <s v="Family"/>
    <x v="116"/>
    <d v="2025-08-07T00:00:00"/>
    <s v="Paid"/>
    <s v="45000"/>
    <s v="45000"/>
    <s v="45000"/>
    <s v="45000"/>
    <n v="45000"/>
    <n v="0.06"/>
    <n v="2700"/>
  </r>
  <r>
    <s v="BKG1703"/>
    <s v="Pooja"/>
    <x v="18"/>
    <s v="UK"/>
    <s v="Family"/>
    <x v="66"/>
    <d v="2025-10-11T00:00:00"/>
    <s v="Paid"/>
    <s v="45,000 INR"/>
    <s v="45,000 INR"/>
    <s v="45,000 "/>
    <s v="45000 "/>
    <n v="45000"/>
    <n v="0.05"/>
    <n v="2250"/>
  </r>
  <r>
    <s v="BKG1704"/>
    <s v="Sonia"/>
    <x v="11"/>
    <s v="UAE"/>
    <s v="Leisure"/>
    <x v="46"/>
    <d v="2025-10-01T00:00:00"/>
    <s v="Paid"/>
    <s v="15000"/>
    <s v="15000"/>
    <s v="15000"/>
    <s v="15000"/>
    <n v="15000"/>
    <n v="7.0000000000000007E-2"/>
    <n v="1050"/>
  </r>
  <r>
    <s v="BKG1705"/>
    <s v="Deepa"/>
    <x v="5"/>
    <s v="Thailand"/>
    <s v="Adventure"/>
    <x v="90"/>
    <m/>
    <s v="Cancelled"/>
    <s v="45,000 INR"/>
    <s v="45,000 INR"/>
    <s v="45,000 "/>
    <s v="45000 "/>
    <n v="45000"/>
    <n v="0.06"/>
    <n v="2700"/>
  </r>
  <r>
    <s v="BKG1706"/>
    <s v="Deepa"/>
    <x v="5"/>
    <s v="USA"/>
    <s v="Leisure"/>
    <x v="137"/>
    <d v="2025-03-10T00:00:00"/>
    <s v="Paid"/>
    <s v="65000"/>
    <s v="65000"/>
    <s v="65000"/>
    <s v="65000"/>
    <n v="65000"/>
    <n v="0.06"/>
    <n v="3900"/>
  </r>
  <r>
    <s v="BKG1707"/>
    <s v="Tina"/>
    <x v="19"/>
    <s v="UAE"/>
    <s v="Family"/>
    <x v="140"/>
    <d v="2025-01-26T00:00:00"/>
    <s v="Paid"/>
    <s v="55000"/>
    <s v="55000"/>
    <s v="55000"/>
    <s v="55000"/>
    <n v="55000"/>
    <n v="7.0000000000000007E-2"/>
    <n v="3850.0000000000005"/>
  </r>
  <r>
    <s v="BKG1708"/>
    <s v="Amit"/>
    <x v="4"/>
    <s v="Singapore"/>
    <s v="Adventure"/>
    <x v="235"/>
    <d v="2025-08-18T00:00:00"/>
    <s v="Paid"/>
    <s v="25000"/>
    <s v="25000"/>
    <s v="25000"/>
    <s v="25000"/>
    <n v="25000"/>
    <n v="0.05"/>
    <n v="1250"/>
  </r>
  <r>
    <s v="BKG1709"/>
    <s v="Suresh"/>
    <x v="2"/>
    <s v="Thailand"/>
    <s v="Family"/>
    <x v="75"/>
    <m/>
    <s v="Pending"/>
    <s v="45000"/>
    <s v="45000"/>
    <s v="45000"/>
    <s v="45000"/>
    <n v="45000"/>
    <n v="0.06"/>
    <n v="2700"/>
  </r>
  <r>
    <s v="BKG1710"/>
    <s v="Divya"/>
    <x v="13"/>
    <s v="Singapore"/>
    <s v="Adventure"/>
    <x v="58"/>
    <m/>
    <s v="Pending"/>
    <s v="45,000 INR"/>
    <s v="45,000 INR"/>
    <s v="45,000 "/>
    <s v="45000 "/>
    <n v="45000"/>
    <n v="7.0000000000000007E-2"/>
    <n v="3150.0000000000005"/>
  </r>
  <r>
    <s v="BKG1711"/>
    <s v="Anil"/>
    <x v="0"/>
    <s v="Thailand"/>
    <s v="Family"/>
    <x v="223"/>
    <d v="2025-01-18T00:00:00"/>
    <s v="Paid"/>
    <s v="45,000 INR"/>
    <s v="45,000 INR"/>
    <s v="45,000 "/>
    <s v="45000 "/>
    <n v="45000"/>
    <n v="7.0000000000000007E-2"/>
    <n v="3150.0000000000005"/>
  </r>
  <r>
    <s v="BKG1712"/>
    <s v="Avtar"/>
    <x v="16"/>
    <s v="UAE"/>
    <s v="Corporate"/>
    <x v="47"/>
    <m/>
    <s v="Pending"/>
    <s v="65000"/>
    <s v="65000"/>
    <s v="65000"/>
    <s v="65000"/>
    <n v="65000"/>
    <n v="0.06"/>
    <n v="3900"/>
  </r>
  <r>
    <s v="BKG1713"/>
    <s v="Suresh"/>
    <x v="2"/>
    <s v="UAE"/>
    <s v="Family"/>
    <x v="27"/>
    <m/>
    <s v="Pending"/>
    <s v="45000"/>
    <s v="45000"/>
    <s v="45000"/>
    <s v="45000"/>
    <n v="45000"/>
    <n v="0.06"/>
    <n v="2700"/>
  </r>
  <r>
    <s v="BKG1714"/>
    <s v="Sameer"/>
    <x v="8"/>
    <s v="Thailand"/>
    <s v="Corporate"/>
    <x v="96"/>
    <m/>
    <s v="Cancelled"/>
    <s v="55000"/>
    <s v="55000"/>
    <s v="55000"/>
    <s v="55000"/>
    <n v="55000"/>
    <n v="7.0000000000000007E-2"/>
    <n v="3850.0000000000005"/>
  </r>
  <r>
    <s v="BKG1715"/>
    <s v="Arjun"/>
    <x v="7"/>
    <s v="UK"/>
    <s v="Family"/>
    <x v="31"/>
    <m/>
    <s v="Cancelled"/>
    <s v="55000"/>
    <s v="55000"/>
    <s v="55000"/>
    <s v="55000"/>
    <n v="55000"/>
    <n v="0.06"/>
    <n v="3300"/>
  </r>
  <r>
    <s v="BKG1716"/>
    <s v="Deepa"/>
    <x v="5"/>
    <s v="USA"/>
    <s v="Adventure"/>
    <x v="140"/>
    <d v="2025-01-26T00:00:00"/>
    <s v="Paid"/>
    <s v="45,000 INR"/>
    <s v="45,000 INR"/>
    <s v="45,000 "/>
    <s v="45000 "/>
    <n v="45000"/>
    <n v="0.06"/>
    <n v="2700"/>
  </r>
  <r>
    <s v="BKG1717"/>
    <s v="Deepa"/>
    <x v="5"/>
    <s v="India"/>
    <s v="Adventure"/>
    <x v="193"/>
    <d v="2025-04-09T00:00:00"/>
    <s v="Paid"/>
    <s v="25000"/>
    <s v="25000"/>
    <s v="25000"/>
    <s v="25000"/>
    <n v="25000"/>
    <n v="0.06"/>
    <n v="1500"/>
  </r>
  <r>
    <s v="BKG1718"/>
    <s v="Vikram"/>
    <x v="14"/>
    <s v="UK"/>
    <s v="Adventure"/>
    <x v="174"/>
    <d v="2025-09-05T00:00:00"/>
    <s v="Paid"/>
    <s v="25000"/>
    <s v="25000"/>
    <s v="25000"/>
    <s v="25000"/>
    <n v="25000"/>
    <n v="7.0000000000000007E-2"/>
    <n v="1750.0000000000002"/>
  </r>
  <r>
    <s v="BKG1719"/>
    <s v="Vikram"/>
    <x v="14"/>
    <s v="UK"/>
    <s v="Honeymoon"/>
    <x v="207"/>
    <d v="2025-09-29T00:00:00"/>
    <s v="Paid"/>
    <s v="15000"/>
    <s v="15000"/>
    <s v="15000"/>
    <s v="15000"/>
    <n v="15000"/>
    <n v="7.0000000000000007E-2"/>
    <n v="1050"/>
  </r>
  <r>
    <s v="BKG1720"/>
    <s v="Ritika"/>
    <x v="15"/>
    <s v="USA"/>
    <s v="Leisure"/>
    <x v="122"/>
    <m/>
    <s v=""/>
    <s v="45000"/>
    <s v="45000"/>
    <s v="45000"/>
    <s v="45000"/>
    <n v="45000"/>
    <n v="0.05"/>
    <n v="2250"/>
  </r>
  <r>
    <s v="BKG1721"/>
    <s v="Pooja"/>
    <x v="18"/>
    <s v="India"/>
    <s v="Adventure"/>
    <x v="11"/>
    <d v="2025-06-12T00:00:00"/>
    <s v="Paid"/>
    <s v="45000"/>
    <s v="45000"/>
    <s v="45000"/>
    <s v="45000"/>
    <n v="45000"/>
    <n v="0.05"/>
    <n v="2250"/>
  </r>
  <r>
    <s v="BKG1722"/>
    <s v="Vikram"/>
    <x v="14"/>
    <s v="UK"/>
    <s v="Corporate"/>
    <x v="252"/>
    <d v="2025-04-08T00:00:00"/>
    <s v="Paid"/>
    <s v="55000"/>
    <s v="55000"/>
    <s v="55000"/>
    <s v="55000"/>
    <n v="55000"/>
    <n v="7.0000000000000007E-2"/>
    <n v="3850.0000000000005"/>
  </r>
  <r>
    <s v="BKG1723"/>
    <s v="Nisha"/>
    <x v="6"/>
    <s v="Thailand"/>
    <s v="Adventure"/>
    <x v="183"/>
    <m/>
    <s v="Pending"/>
    <s v="15000"/>
    <s v="15000"/>
    <s v="15000"/>
    <s v="15000"/>
    <n v="15000"/>
    <n v="0.06"/>
    <n v="900"/>
  </r>
  <r>
    <s v="BKG1724"/>
    <s v="Raj"/>
    <x v="10"/>
    <s v="Thailand"/>
    <s v="Honeymoon"/>
    <x v="239"/>
    <m/>
    <s v="Pending"/>
    <s v="65000"/>
    <s v="65000"/>
    <s v="65000"/>
    <s v="65000"/>
    <n v="65000"/>
    <n v="7.0000000000000007E-2"/>
    <n v="4550"/>
  </r>
  <r>
    <s v="BKG1725"/>
    <s v="Sameer"/>
    <x v="8"/>
    <s v="Thailand"/>
    <s v="Corporate"/>
    <x v="47"/>
    <d v="2025-03-13T00:00:00"/>
    <s v="Paid"/>
    <s v="45000"/>
    <s v="45000"/>
    <s v="45000"/>
    <s v="45000"/>
    <n v="45000"/>
    <n v="7.0000000000000007E-2"/>
    <n v="3150.0000000000005"/>
  </r>
  <r>
    <s v="BKG1726"/>
    <s v="Deepa"/>
    <x v="5"/>
    <s v="India"/>
    <s v="Honeymoon"/>
    <x v="174"/>
    <d v="2025-09-23T00:00:00"/>
    <s v="Paid"/>
    <s v="15000"/>
    <s v="15000"/>
    <s v="15000"/>
    <s v="15000"/>
    <n v="15000"/>
    <n v="0.06"/>
    <n v="900"/>
  </r>
  <r>
    <s v="BKG1727"/>
    <s v="Vikram"/>
    <x v="14"/>
    <s v="UK"/>
    <s v="Corporate"/>
    <x v="148"/>
    <d v="2025-07-19T00:00:00"/>
    <s v="Paid"/>
    <s v="15000"/>
    <s v="15000"/>
    <s v="15000"/>
    <s v="15000"/>
    <n v="15000"/>
    <n v="7.0000000000000007E-2"/>
    <n v="1050"/>
  </r>
  <r>
    <s v="BKG1728"/>
    <s v="Tina"/>
    <x v="19"/>
    <s v="India"/>
    <s v="Family"/>
    <x v="190"/>
    <m/>
    <s v="Pending"/>
    <s v="45,000 INR"/>
    <s v="45,000 INR"/>
    <s v="45,000 "/>
    <s v="45000 "/>
    <n v="45000"/>
    <n v="7.0000000000000007E-2"/>
    <n v="3150.0000000000005"/>
  </r>
  <r>
    <s v="BKG1729"/>
    <s v="Deepa"/>
    <x v="5"/>
    <s v="Thailand"/>
    <s v="Leisure"/>
    <x v="161"/>
    <d v="2025-06-23T00:00:00"/>
    <s v="Paid"/>
    <s v="55000"/>
    <s v="55000"/>
    <s v="55000"/>
    <s v="55000"/>
    <n v="55000"/>
    <n v="0.06"/>
    <n v="3300"/>
  </r>
  <r>
    <s v="BKG1730"/>
    <s v="Pooja"/>
    <x v="18"/>
    <s v="USA"/>
    <s v="Leisure"/>
    <x v="196"/>
    <d v="2025-06-20T00:00:00"/>
    <s v="Paid"/>
    <s v="15000"/>
    <s v="15000"/>
    <s v="15000"/>
    <s v="15000"/>
    <n v="15000"/>
    <n v="0.05"/>
    <n v="750"/>
  </r>
  <r>
    <s v="BKG1731"/>
    <s v="Meena"/>
    <x v="12"/>
    <s v="UK"/>
    <s v="Honeymoon"/>
    <x v="151"/>
    <m/>
    <s v="Pending"/>
    <s v="25000"/>
    <s v="25000"/>
    <s v="25000"/>
    <s v="25000"/>
    <n v="25000"/>
    <n v="0.06"/>
    <n v="1500"/>
  </r>
  <r>
    <s v="BKG1732"/>
    <s v="Monika"/>
    <x v="17"/>
    <s v="UK"/>
    <s v="Leisure"/>
    <x v="73"/>
    <d v="2025-04-18T00:00:00"/>
    <s v="Paid"/>
    <s v="25000"/>
    <s v="25000"/>
    <s v="25000"/>
    <s v="25000"/>
    <n v="25000"/>
    <n v="0.05"/>
    <n v="1250"/>
  </r>
  <r>
    <s v="BKG1733"/>
    <s v="Sameer"/>
    <x v="8"/>
    <s v="Singapore"/>
    <s v="Honeymoon"/>
    <x v="180"/>
    <m/>
    <s v="Pending"/>
    <s v="35000"/>
    <s v="35000"/>
    <s v="35000"/>
    <s v="35000"/>
    <n v="35000"/>
    <n v="7.0000000000000007E-2"/>
    <n v="2450.0000000000005"/>
  </r>
  <r>
    <s v="BKG1734"/>
    <s v="Nisha"/>
    <x v="6"/>
    <s v="Singapore"/>
    <s v="Honeymoon"/>
    <x v="112"/>
    <d v="2025-08-20T00:00:00"/>
    <s v="Paid"/>
    <s v="55000"/>
    <s v="55000"/>
    <s v="55000"/>
    <s v="55000"/>
    <n v="55000"/>
    <n v="0.06"/>
    <n v="3300"/>
  </r>
  <r>
    <s v="BKG1735"/>
    <s v="Deepa"/>
    <x v="5"/>
    <s v="UAE"/>
    <s v="Honeymoon"/>
    <x v="204"/>
    <d v="2025-09-27T00:00:00"/>
    <s v="Paid"/>
    <s v="45,000 INR"/>
    <s v="45,000 INR"/>
    <s v="45,000 "/>
    <s v="45000 "/>
    <n v="45000"/>
    <n v="0.06"/>
    <n v="2700"/>
  </r>
  <r>
    <s v="BKG1736"/>
    <s v="Karan"/>
    <x v="9"/>
    <s v="UAE"/>
    <s v="Leisure"/>
    <x v="250"/>
    <d v="2025-06-12T00:00:00"/>
    <s v="Paid"/>
    <s v="65000"/>
    <s v="65000"/>
    <s v="65000"/>
    <s v="65000"/>
    <n v="65000"/>
    <n v="0.05"/>
    <n v="3250"/>
  </r>
  <r>
    <s v="BKG1737"/>
    <s v="Ramesh"/>
    <x v="3"/>
    <s v="Singapore"/>
    <s v="Honeymoon"/>
    <x v="30"/>
    <m/>
    <s v="Pending"/>
    <s v="35000"/>
    <s v="35000"/>
    <s v="35000"/>
    <s v="35000"/>
    <n v="35000"/>
    <n v="7.0000000000000007E-2"/>
    <n v="2450.0000000000005"/>
  </r>
  <r>
    <s v="BKG1738"/>
    <s v="Raj"/>
    <x v="10"/>
    <s v="India"/>
    <s v="Leisure"/>
    <x v="165"/>
    <d v="2025-02-13T00:00:00"/>
    <s v="Paid"/>
    <s v="25000"/>
    <s v="25000"/>
    <s v="25000"/>
    <s v="25000"/>
    <n v="25000"/>
    <n v="7.0000000000000007E-2"/>
    <n v="1750.0000000000002"/>
  </r>
  <r>
    <s v="BKG1739"/>
    <s v="Suresh"/>
    <x v="2"/>
    <s v="Singapore"/>
    <s v="Honeymoon"/>
    <x v="12"/>
    <m/>
    <s v="Pending"/>
    <s v="45,000 INR"/>
    <s v="45,000 INR"/>
    <s v="45,000 "/>
    <s v="45000 "/>
    <n v="45000"/>
    <n v="0.06"/>
    <n v="2700"/>
  </r>
  <r>
    <s v="BKG1740"/>
    <s v="Raj"/>
    <x v="10"/>
    <s v="UAE"/>
    <s v="Adventure"/>
    <x v="253"/>
    <m/>
    <s v="Pending"/>
    <s v="35000"/>
    <s v="35000"/>
    <s v="35000"/>
    <s v="35000"/>
    <n v="35000"/>
    <n v="7.0000000000000007E-2"/>
    <n v="2450.0000000000005"/>
  </r>
  <r>
    <s v="BKG1741"/>
    <s v="Gaurav  "/>
    <x v="1"/>
    <s v="UK"/>
    <s v="Honeymoon"/>
    <x v="29"/>
    <m/>
    <s v="Pending"/>
    <s v="55000"/>
    <s v="55000"/>
    <s v="55000"/>
    <s v="55000"/>
    <n v="55000"/>
    <n v="7.0000000000000007E-2"/>
    <n v="3850.0000000000005"/>
  </r>
  <r>
    <s v="BKG1742"/>
    <s v="Suresh"/>
    <x v="2"/>
    <s v="UAE"/>
    <s v="Corporate"/>
    <x v="227"/>
    <d v="2025-05-29T00:00:00"/>
    <s v="Paid"/>
    <s v="45,000 INR"/>
    <s v="45,000 INR"/>
    <s v="45,000 "/>
    <s v="45000 "/>
    <n v="45000"/>
    <n v="0.06"/>
    <n v="2700"/>
  </r>
  <r>
    <s v="BKG1745"/>
    <s v="Divya"/>
    <x v="13"/>
    <s v="USA"/>
    <s v="Honeymoon"/>
    <x v="116"/>
    <d v="2025-08-10T00:00:00"/>
    <s v="Paid"/>
    <s v="45000"/>
    <s v="45000"/>
    <s v="45000"/>
    <s v="45000"/>
    <n v="45000"/>
    <n v="7.0000000000000007E-2"/>
    <n v="3150.0000000000005"/>
  </r>
  <r>
    <s v="BKG1746"/>
    <s v="Ramesh"/>
    <x v="3"/>
    <s v="UK"/>
    <s v="Corporate"/>
    <x v="101"/>
    <d v="2025-10-13T00:00:00"/>
    <s v="Paid"/>
    <s v="15000"/>
    <s v="15000"/>
    <s v="15000"/>
    <s v="15000"/>
    <n v="15000"/>
    <n v="7.0000000000000007E-2"/>
    <n v="1050"/>
  </r>
  <r>
    <s v="BKG1747"/>
    <s v="Sameer"/>
    <x v="8"/>
    <s v="UAE"/>
    <s v="Corporate"/>
    <x v="74"/>
    <d v="2025-01-31T00:00:00"/>
    <s v="Paid"/>
    <s v="55000"/>
    <s v="55000"/>
    <s v="55000"/>
    <s v="55000"/>
    <n v="55000"/>
    <n v="7.0000000000000007E-2"/>
    <n v="3850.0000000000005"/>
  </r>
  <r>
    <s v="BKG1748"/>
    <s v="Sonia"/>
    <x v="11"/>
    <s v="Singapore"/>
    <s v="Leisure"/>
    <x v="22"/>
    <m/>
    <s v="Cancelled"/>
    <s v="45,000 INR"/>
    <s v="45,000 INR"/>
    <s v="45,000 "/>
    <s v="45000 "/>
    <n v="45000"/>
    <n v="7.0000000000000007E-2"/>
    <n v="3150.0000000000005"/>
  </r>
  <r>
    <s v="BKG1749"/>
    <s v="Pooja"/>
    <x v="18"/>
    <s v="India"/>
    <s v="Adventure"/>
    <x v="171"/>
    <d v="2025-08-29T00:00:00"/>
    <s v="Paid"/>
    <s v="25000"/>
    <s v="25000"/>
    <s v="25000"/>
    <s v="25000"/>
    <n v="25000"/>
    <n v="0.05"/>
    <n v="1250"/>
  </r>
  <r>
    <s v="BKG1750"/>
    <s v="Meena"/>
    <x v="12"/>
    <s v="India"/>
    <s v="Honeymoon"/>
    <x v="113"/>
    <d v="2025-02-16T00:00:00"/>
    <s v="Paid"/>
    <s v="65000"/>
    <s v="65000"/>
    <s v="65000"/>
    <s v="65000"/>
    <n v="65000"/>
    <n v="0.06"/>
    <n v="3900"/>
  </r>
  <r>
    <s v="BKG1751"/>
    <s v="Deepa"/>
    <x v="5"/>
    <s v="Thailand"/>
    <s v="Leisure"/>
    <x v="254"/>
    <m/>
    <s v="Cancelled"/>
    <s v="25000"/>
    <s v="25000"/>
    <s v="25000"/>
    <s v="25000"/>
    <n v="25000"/>
    <n v="0.06"/>
    <n v="1500"/>
  </r>
  <r>
    <s v="BKG1752"/>
    <s v="Divya"/>
    <x v="13"/>
    <s v="UK"/>
    <s v="Adventure"/>
    <x v="207"/>
    <d v="2025-10-14T00:00:00"/>
    <s v="Paid"/>
    <s v="45,000 INR"/>
    <s v="45,000 INR"/>
    <s v="45,000 "/>
    <s v="45000 "/>
    <n v="45000"/>
    <n v="7.0000000000000007E-2"/>
    <n v="3150.0000000000005"/>
  </r>
  <r>
    <s v="BKG1753"/>
    <s v="Deepa"/>
    <x v="5"/>
    <s v="India"/>
    <s v="Honeymoon"/>
    <x v="1"/>
    <d v="2025-07-26T00:00:00"/>
    <s v="Paid"/>
    <s v="15000"/>
    <s v="15000"/>
    <s v="15000"/>
    <s v="15000"/>
    <n v="15000"/>
    <n v="0.06"/>
    <n v="900"/>
  </r>
  <r>
    <s v="BKG1754"/>
    <s v="Ritika"/>
    <x v="15"/>
    <s v="UAE"/>
    <s v="Family"/>
    <x v="34"/>
    <d v="2025-10-03T00:00:00"/>
    <s v="Paid"/>
    <s v="65000"/>
    <s v="65000"/>
    <s v="65000"/>
    <s v="65000"/>
    <n v="65000"/>
    <n v="0.05"/>
    <n v="3250"/>
  </r>
  <r>
    <s v="BKG1755"/>
    <s v="Deepa"/>
    <x v="5"/>
    <s v="UK"/>
    <s v="Honeymoon"/>
    <x v="122"/>
    <d v="2025-08-26T00:00:00"/>
    <s v="Paid"/>
    <s v="45,000 INR"/>
    <s v="45,000 INR"/>
    <s v="45,000 "/>
    <s v="45000 "/>
    <n v="45000"/>
    <n v="0.06"/>
    <n v="2700"/>
  </r>
  <r>
    <s v="BKG1756"/>
    <s v="Avtar"/>
    <x v="16"/>
    <s v="UAE"/>
    <s v="Corporate"/>
    <x v="158"/>
    <d v="2025-02-24T00:00:00"/>
    <s v="Paid"/>
    <s v="55000"/>
    <s v="55000"/>
    <s v="55000"/>
    <s v="55000"/>
    <n v="55000"/>
    <n v="0.06"/>
    <n v="3300"/>
  </r>
  <r>
    <s v="BKG1757"/>
    <s v="Avtar"/>
    <x v="16"/>
    <s v="India"/>
    <s v="Corporate"/>
    <x v="144"/>
    <m/>
    <s v="Pending"/>
    <s v="25000"/>
    <s v="25000"/>
    <s v="25000"/>
    <s v="25000"/>
    <n v="25000"/>
    <n v="0.06"/>
    <n v="1500"/>
  </r>
  <r>
    <s v="BKG1758"/>
    <s v="Suresh"/>
    <x v="2"/>
    <s v="India"/>
    <s v="Family"/>
    <x v="18"/>
    <d v="2025-06-07T00:00:00"/>
    <s v="Paid"/>
    <s v="55000"/>
    <s v="55000"/>
    <s v="55000"/>
    <s v="55000"/>
    <n v="55000"/>
    <n v="0.06"/>
    <n v="3300"/>
  </r>
  <r>
    <s v="BKG1759"/>
    <s v="Gaurav"/>
    <x v="1"/>
    <s v="Thailand"/>
    <s v="Leisure"/>
    <x v="104"/>
    <d v="2025-03-20T00:00:00"/>
    <s v="Paid"/>
    <s v="65000"/>
    <s v="65000"/>
    <s v="65000"/>
    <s v="65000"/>
    <n v="65000"/>
    <n v="7.0000000000000007E-2"/>
    <n v="4550"/>
  </r>
  <r>
    <s v="BKG1760"/>
    <s v="Nisha"/>
    <x v="6"/>
    <s v="India"/>
    <s v="Adventure"/>
    <x v="250"/>
    <m/>
    <s v="Pending"/>
    <s v="65000"/>
    <s v="65000"/>
    <s v="65000"/>
    <s v="65000"/>
    <n v="65000"/>
    <n v="0.06"/>
    <n v="3900"/>
  </r>
  <r>
    <s v="BKG1761"/>
    <s v="Ramesh"/>
    <x v="3"/>
    <s v="UK"/>
    <s v="Honeymoon"/>
    <x v="90"/>
    <m/>
    <s v="Pending"/>
    <s v="25000"/>
    <s v="25000"/>
    <s v="25000"/>
    <s v="25000"/>
    <n v="25000"/>
    <n v="7.0000000000000007E-2"/>
    <n v="1750.0000000000002"/>
  </r>
  <r>
    <s v="BKG1762"/>
    <s v="Sonia"/>
    <x v="11"/>
    <s v="USA"/>
    <s v="Corporate"/>
    <x v="83"/>
    <d v="2025-09-11T00:00:00"/>
    <s v="Paid"/>
    <s v="55000"/>
    <s v="55000"/>
    <s v="55000"/>
    <s v="55000"/>
    <n v="55000"/>
    <n v="7.0000000000000007E-2"/>
    <n v="3850.0000000000005"/>
  </r>
  <r>
    <s v="BKG1764"/>
    <s v="Monika"/>
    <x v="17"/>
    <s v="UK"/>
    <s v="Family"/>
    <x v="181"/>
    <d v="2025-01-30T00:00:00"/>
    <s v="Paid"/>
    <s v="55000"/>
    <s v="55000"/>
    <s v="55000"/>
    <s v="55000"/>
    <n v="55000"/>
    <n v="0.05"/>
    <n v="2750"/>
  </r>
  <r>
    <s v="BKG1765"/>
    <s v="Arjun"/>
    <x v="7"/>
    <s v="Thailand"/>
    <s v="Corporate"/>
    <x v="79"/>
    <d v="2025-05-06T00:00:00"/>
    <s v="Paid"/>
    <s v="65000"/>
    <s v="65000"/>
    <s v="65000"/>
    <s v="65000"/>
    <n v="65000"/>
    <n v="0.06"/>
    <n v="3900"/>
  </r>
  <r>
    <s v="BKG1767"/>
    <s v="Pooja"/>
    <x v="18"/>
    <s v="India"/>
    <s v="Honeymoon"/>
    <x v="89"/>
    <d v="2025-06-25T00:00:00"/>
    <s v="Paid"/>
    <s v="45,000 INR"/>
    <s v="45,000 INR"/>
    <s v="45,000 "/>
    <s v="45000 "/>
    <n v="45000"/>
    <n v="0.05"/>
    <n v="2250"/>
  </r>
  <r>
    <s v="BKG1768"/>
    <s v="Monika"/>
    <x v="17"/>
    <s v="UAE"/>
    <s v="Adventure"/>
    <x v="124"/>
    <d v="2025-01-23T00:00:00"/>
    <s v="Paid"/>
    <s v="15000"/>
    <s v="15000"/>
    <s v="15000"/>
    <s v="15000"/>
    <n v="15000"/>
    <n v="0.05"/>
    <n v="750"/>
  </r>
  <r>
    <s v="BKG1769"/>
    <s v="Karan"/>
    <x v="9"/>
    <s v="UAE"/>
    <s v="Corporate"/>
    <x v="107"/>
    <d v="2025-08-18T00:00:00"/>
    <s v="Paid"/>
    <s v="35000"/>
    <s v="35000"/>
    <s v="35000"/>
    <s v="35000"/>
    <n v="35000"/>
    <n v="0.05"/>
    <n v="1750"/>
  </r>
  <r>
    <s v="BKG1770"/>
    <s v="Anil"/>
    <x v="0"/>
    <s v="Thailand"/>
    <s v="Corporate"/>
    <x v="125"/>
    <m/>
    <s v="Pending"/>
    <s v="45000"/>
    <s v="45000"/>
    <s v="45000"/>
    <s v="45000"/>
    <n v="45000"/>
    <n v="7.0000000000000007E-2"/>
    <n v="3150.0000000000005"/>
  </r>
  <r>
    <s v="BKG1771"/>
    <s v="Monika"/>
    <x v="17"/>
    <s v="India"/>
    <s v="Honeymoon"/>
    <x v="94"/>
    <d v="2025-05-06T00:00:00"/>
    <s v="Paid"/>
    <s v="45,000 INR"/>
    <s v="45,000 INR"/>
    <s v="45,000 "/>
    <s v="45000 "/>
    <n v="45000"/>
    <n v="0.05"/>
    <n v="2250"/>
  </r>
  <r>
    <s v="BKG1772"/>
    <s v="Monika"/>
    <x v="17"/>
    <s v="UAE"/>
    <s v="Leisure"/>
    <x v="60"/>
    <m/>
    <s v="Pending"/>
    <s v="15000"/>
    <s v="15000"/>
    <s v="15000"/>
    <s v="15000"/>
    <n v="15000"/>
    <n v="0.05"/>
    <n v="750"/>
  </r>
  <r>
    <s v="BKG1773"/>
    <s v="Amit"/>
    <x v="4"/>
    <s v="India"/>
    <s v="Adventure"/>
    <x v="22"/>
    <m/>
    <s v="Pending"/>
    <s v="45000"/>
    <s v="45000"/>
    <s v="45000"/>
    <s v="45000"/>
    <n v="45000"/>
    <n v="0.05"/>
    <n v="2250"/>
  </r>
  <r>
    <s v="BKG1774"/>
    <s v="Divya"/>
    <x v="13"/>
    <s v="India"/>
    <s v="Corporate"/>
    <x v="246"/>
    <m/>
    <s v="Cancelled"/>
    <s v="25000"/>
    <s v="25000"/>
    <s v="25000"/>
    <s v="25000"/>
    <n v="25000"/>
    <n v="7.0000000000000007E-2"/>
    <n v="1750.0000000000002"/>
  </r>
  <r>
    <s v="BKG1776"/>
    <s v="Sonia"/>
    <x v="11"/>
    <s v="Singapore"/>
    <s v="Corporate"/>
    <x v="34"/>
    <m/>
    <s v="Pending"/>
    <s v="45,000 INR"/>
    <s v="45,000 INR"/>
    <s v="45,000 "/>
    <s v="45000 "/>
    <n v="45000"/>
    <n v="7.0000000000000007E-2"/>
    <n v="3150.0000000000005"/>
  </r>
  <r>
    <s v="BKG1777"/>
    <s v="Sameer"/>
    <x v="8"/>
    <s v="UK"/>
    <s v="Adventure"/>
    <x v="244"/>
    <m/>
    <s v="Pending"/>
    <s v="55000"/>
    <s v="55000"/>
    <s v="55000"/>
    <s v="55000"/>
    <n v="55000"/>
    <n v="7.0000000000000007E-2"/>
    <n v="3850.0000000000005"/>
  </r>
  <r>
    <s v="BKG1778"/>
    <s v="Nisha"/>
    <x v="6"/>
    <s v="India"/>
    <s v="Family"/>
    <x v="45"/>
    <m/>
    <s v="Pending"/>
    <s v="45,000 INR"/>
    <s v="45,000 INR"/>
    <s v="45,000 "/>
    <s v="45000 "/>
    <n v="45000"/>
    <n v="0.06"/>
    <n v="2700"/>
  </r>
  <r>
    <s v="BKG1779"/>
    <s v="Avtar  "/>
    <x v="16"/>
    <s v="Singapore"/>
    <s v="Corporate"/>
    <x v="154"/>
    <m/>
    <s v="Pending"/>
    <s v="45000"/>
    <s v="45000"/>
    <s v="45000"/>
    <s v="45000"/>
    <n v="45000"/>
    <n v="0.06"/>
    <n v="2700"/>
  </r>
  <r>
    <s v="BKG1780"/>
    <s v="Karan"/>
    <x v="9"/>
    <s v="Thailand"/>
    <s v="Adventure"/>
    <x v="201"/>
    <m/>
    <s v="Pending"/>
    <s v="65000"/>
    <s v="65000"/>
    <s v="65000"/>
    <s v="65000"/>
    <n v="65000"/>
    <n v="0.05"/>
    <n v="3250"/>
  </r>
  <r>
    <s v="BKG1781"/>
    <s v="Divya"/>
    <x v="13"/>
    <s v="UAE"/>
    <s v="Leisure"/>
    <x v="236"/>
    <d v="2025-09-14T00:00:00"/>
    <s v="Paid"/>
    <s v="15000"/>
    <s v="15000"/>
    <s v="15000"/>
    <s v="15000"/>
    <n v="15000"/>
    <n v="7.0000000000000007E-2"/>
    <n v="1050"/>
  </r>
  <r>
    <s v="BKG1782"/>
    <s v="Monika"/>
    <x v="17"/>
    <s v="UK"/>
    <s v="Family"/>
    <x v="255"/>
    <d v="2025-09-18T00:00:00"/>
    <s v="Paid"/>
    <s v="15000"/>
    <s v="15000"/>
    <s v="15000"/>
    <s v="15000"/>
    <n v="15000"/>
    <n v="0.05"/>
    <n v="750"/>
  </r>
  <r>
    <s v="BKG1783"/>
    <s v="Ritika"/>
    <x v="15"/>
    <s v="USA"/>
    <s v="Family"/>
    <x v="106"/>
    <d v="2025-05-07T00:00:00"/>
    <s v="Paid"/>
    <s v="45000"/>
    <s v="45000"/>
    <s v="45000"/>
    <s v="45000"/>
    <n v="45000"/>
    <n v="0.05"/>
    <n v="2250"/>
  </r>
  <r>
    <s v="BKG1784"/>
    <s v="Arjun"/>
    <x v="7"/>
    <s v="UAE"/>
    <s v="Leisure"/>
    <x v="200"/>
    <d v="2025-09-03T00:00:00"/>
    <s v="Paid"/>
    <s v="15000"/>
    <s v="15000"/>
    <s v="15000"/>
    <s v="15000"/>
    <n v="15000"/>
    <n v="0.06"/>
    <n v="900"/>
  </r>
  <r>
    <s v="BKG1785"/>
    <s v="Tina"/>
    <x v="19"/>
    <s v="UK"/>
    <s v="Adventure"/>
    <x v="256"/>
    <d v="2025-04-02T00:00:00"/>
    <s v="Paid"/>
    <s v="65000"/>
    <s v="65000"/>
    <s v="65000"/>
    <s v="65000"/>
    <n v="65000"/>
    <n v="7.0000000000000007E-2"/>
    <n v="4550"/>
  </r>
  <r>
    <s v="BKG1786"/>
    <s v="Divya"/>
    <x v="13"/>
    <s v="USA"/>
    <s v="Honeymoon"/>
    <x v="203"/>
    <m/>
    <s v="Pending"/>
    <s v="45,000 INR"/>
    <s v="45,000 INR"/>
    <s v="45,000 "/>
    <s v="45000 "/>
    <n v="45000"/>
    <n v="7.0000000000000007E-2"/>
    <n v="3150.0000000000005"/>
  </r>
  <r>
    <s v="BKG1787"/>
    <s v="Deepa"/>
    <x v="5"/>
    <s v="UAE"/>
    <s v="Leisure"/>
    <x v="108"/>
    <d v="2025-04-11T00:00:00"/>
    <s v="Paid"/>
    <s v="15000"/>
    <s v="15000"/>
    <s v="15000"/>
    <s v="15000"/>
    <n v="15000"/>
    <n v="0.06"/>
    <n v="900"/>
  </r>
  <r>
    <s v="BKG1788"/>
    <s v="Monika"/>
    <x v="17"/>
    <s v="UK"/>
    <s v="Adventure"/>
    <x v="45"/>
    <d v="2025-09-28T00:00:00"/>
    <s v="Paid"/>
    <s v="45000"/>
    <s v="45000"/>
    <s v="45000"/>
    <s v="45000"/>
    <n v="45000"/>
    <n v="0.05"/>
    <n v="2250"/>
  </r>
  <r>
    <s v="BKG1789"/>
    <s v="Suresh"/>
    <x v="2"/>
    <s v="UAE"/>
    <s v="Leisure"/>
    <x v="226"/>
    <m/>
    <s v="Cancelled"/>
    <s v="35000"/>
    <s v="35000"/>
    <s v="35000"/>
    <s v="35000"/>
    <n v="35000"/>
    <n v="0.06"/>
    <n v="2100"/>
  </r>
  <r>
    <s v="BKG1790"/>
    <s v="Monika"/>
    <x v="17"/>
    <s v="UAE"/>
    <s v="Leisure"/>
    <x v="3"/>
    <m/>
    <s v="Cancelled"/>
    <s v="35000"/>
    <s v="35000"/>
    <s v="35000"/>
    <s v="35000"/>
    <n v="35000"/>
    <n v="0.05"/>
    <n v="1750"/>
  </r>
  <r>
    <s v="BKG1791"/>
    <s v="Nisha"/>
    <x v="6"/>
    <s v="USA"/>
    <s v="Corporate"/>
    <x v="159"/>
    <m/>
    <s v="Pending"/>
    <s v="25000"/>
    <s v="25000"/>
    <s v="25000"/>
    <s v="25000"/>
    <n v="25000"/>
    <n v="0.06"/>
    <n v="1500"/>
  </r>
  <r>
    <s v="BKG1792"/>
    <s v="Ritika"/>
    <x v="15"/>
    <s v="UAE"/>
    <s v="Adventure"/>
    <x v="201"/>
    <m/>
    <s v="Pending"/>
    <s v="15000"/>
    <s v="15000"/>
    <s v="15000"/>
    <s v="15000"/>
    <n v="15000"/>
    <n v="0.05"/>
    <n v="750"/>
  </r>
  <r>
    <s v="BKG1793"/>
    <s v="Deepa"/>
    <x v="5"/>
    <s v="UAE"/>
    <s v="Honeymoon"/>
    <x v="61"/>
    <d v="2025-07-09T00:00:00"/>
    <s v="Paid"/>
    <s v="45,000 INR"/>
    <s v="45,000 INR"/>
    <s v="45,000 "/>
    <s v="45000 "/>
    <n v="45000"/>
    <n v="0.06"/>
    <n v="2700"/>
  </r>
  <r>
    <s v="BKG1794"/>
    <s v="Tina"/>
    <x v="19"/>
    <s v="USA"/>
    <s v="Corporate"/>
    <x v="68"/>
    <m/>
    <s v="Cancelled"/>
    <s v="45000"/>
    <s v="45000"/>
    <s v="45000"/>
    <s v="45000"/>
    <n v="45000"/>
    <n v="7.0000000000000007E-2"/>
    <n v="3150.0000000000005"/>
  </r>
  <r>
    <s v="BKG1795"/>
    <s v="Avtar"/>
    <x v="16"/>
    <s v="Thailand"/>
    <s v="Leisure"/>
    <x v="18"/>
    <m/>
    <s v="Pending"/>
    <s v="15000"/>
    <s v="15000"/>
    <s v="15000"/>
    <s v="15000"/>
    <n v="15000"/>
    <n v="0.06"/>
    <n v="900"/>
  </r>
  <r>
    <s v="BKG1796"/>
    <s v="Nisha"/>
    <x v="6"/>
    <s v="India"/>
    <s v="Leisure"/>
    <x v="65"/>
    <d v="2025-01-17T00:00:00"/>
    <s v="Paid"/>
    <s v="55000"/>
    <s v="55000"/>
    <s v="55000"/>
    <s v="55000"/>
    <n v="55000"/>
    <n v="0.06"/>
    <n v="3300"/>
  </r>
  <r>
    <s v="BKG1797"/>
    <s v="Pooja"/>
    <x v="18"/>
    <s v="UAE"/>
    <s v="Leisure"/>
    <x v="155"/>
    <d v="2025-05-27T00:00:00"/>
    <s v="Paid"/>
    <s v="65000"/>
    <s v="65000"/>
    <s v="65000"/>
    <s v="65000"/>
    <n v="65000"/>
    <n v="0.05"/>
    <n v="3250"/>
  </r>
  <r>
    <s v="BKG1798"/>
    <s v="Gaurav"/>
    <x v="1"/>
    <s v="Singapore"/>
    <s v="Adventure"/>
    <x v="70"/>
    <d v="2025-06-04T00:00:00"/>
    <s v="Paid"/>
    <s v="15000"/>
    <s v="15000"/>
    <s v="15000"/>
    <s v="15000"/>
    <n v="15000"/>
    <n v="7.0000000000000007E-2"/>
    <n v="1050"/>
  </r>
  <r>
    <s v="BKG1799"/>
    <s v="Karan"/>
    <x v="9"/>
    <s v="UAE"/>
    <s v="Adventure"/>
    <x v="76"/>
    <m/>
    <s v="Cancelled"/>
    <s v="15000"/>
    <s v="15000"/>
    <s v="15000"/>
    <s v="15000"/>
    <n v="15000"/>
    <n v="0.05"/>
    <n v="750"/>
  </r>
  <r>
    <s v="BKG1800"/>
    <s v="Monika"/>
    <x v="17"/>
    <s v="UAE"/>
    <s v="Corporate"/>
    <x v="164"/>
    <d v="2025-03-30T00:00:00"/>
    <s v="Paid"/>
    <s v="35000"/>
    <s v="35000"/>
    <s v="35000"/>
    <s v="35000"/>
    <n v="35000"/>
    <n v="0.05"/>
    <n v="1750"/>
  </r>
  <r>
    <s v="BKG1801"/>
    <s v="Divya"/>
    <x v="13"/>
    <s v="UK"/>
    <s v="Honeymoon"/>
    <x v="211"/>
    <m/>
    <s v="Pending"/>
    <s v="65000"/>
    <s v="65000"/>
    <s v="65000"/>
    <s v="65000"/>
    <n v="65000"/>
    <n v="7.0000000000000007E-2"/>
    <n v="4550"/>
  </r>
  <r>
    <s v="BKG1802"/>
    <s v="Nisha"/>
    <x v="6"/>
    <s v="India"/>
    <s v="Corporate"/>
    <x v="236"/>
    <d v="2025-10-02T00:00:00"/>
    <s v="Paid"/>
    <s v="45000"/>
    <s v="45000"/>
    <s v="45000"/>
    <s v="45000"/>
    <n v="45000"/>
    <n v="0.06"/>
    <n v="2700"/>
  </r>
  <r>
    <s v="BKG1803"/>
    <s v="Arjun"/>
    <x v="7"/>
    <s v="UK"/>
    <s v="Family"/>
    <x v="182"/>
    <d v="2025-07-06T00:00:00"/>
    <s v="Paid"/>
    <s v="15000"/>
    <s v="15000"/>
    <s v="15000"/>
    <s v="15000"/>
    <n v="15000"/>
    <n v="0.06"/>
    <n v="900"/>
  </r>
  <r>
    <s v="BKG1804"/>
    <s v="Anil"/>
    <x v="0"/>
    <s v="India"/>
    <s v="Leisure"/>
    <x v="161"/>
    <d v="2025-06-23T00:00:00"/>
    <s v="Paid"/>
    <s v="35000"/>
    <s v="35000"/>
    <s v="35000"/>
    <s v="35000"/>
    <n v="35000"/>
    <n v="7.0000000000000007E-2"/>
    <n v="2450.0000000000005"/>
  </r>
  <r>
    <s v="BKG1805"/>
    <s v="Arjun"/>
    <x v="7"/>
    <s v="USA"/>
    <s v="Leisure"/>
    <x v="257"/>
    <d v="2025-08-03T00:00:00"/>
    <s v="Paid"/>
    <s v="25000"/>
    <s v="25000"/>
    <s v="25000"/>
    <s v="25000"/>
    <n v="25000"/>
    <n v="0.06"/>
    <n v="1500"/>
  </r>
  <r>
    <s v="BKG1806"/>
    <s v="Suresh"/>
    <x v="2"/>
    <s v="USA"/>
    <s v="Leisure"/>
    <x v="200"/>
    <d v="2025-09-19T00:00:00"/>
    <s v="Paid"/>
    <s v="65000"/>
    <s v="65000"/>
    <s v="65000"/>
    <s v="65000"/>
    <n v="65000"/>
    <n v="0.06"/>
    <n v="3900"/>
  </r>
  <r>
    <s v="BKG1807"/>
    <s v="Gaurav"/>
    <x v="1"/>
    <s v="India"/>
    <s v="Corporate"/>
    <x v="196"/>
    <d v="2025-07-12T00:00:00"/>
    <s v="Paid"/>
    <s v="35000"/>
    <s v="35000"/>
    <s v="35000"/>
    <s v="35000"/>
    <n v="35000"/>
    <n v="7.0000000000000007E-2"/>
    <n v="2450.0000000000005"/>
  </r>
  <r>
    <s v="BKG1808"/>
    <s v="Deepa"/>
    <x v="5"/>
    <s v="UAE"/>
    <s v="Corporate"/>
    <x v="254"/>
    <d v="2025-04-10T00:00:00"/>
    <s v="Paid"/>
    <s v="35000"/>
    <s v="35000"/>
    <s v="35000"/>
    <s v="35000"/>
    <n v="35000"/>
    <n v="0.06"/>
    <n v="2100"/>
  </r>
  <r>
    <s v="BKG1809"/>
    <s v="Anil"/>
    <x v="0"/>
    <s v="Thailand"/>
    <s v="Leisure"/>
    <x v="79"/>
    <d v="2025-05-23T00:00:00"/>
    <s v="Paid"/>
    <s v="45,000 INR"/>
    <s v="45,000 INR"/>
    <s v="45,000 "/>
    <s v="45000 "/>
    <n v="45000"/>
    <n v="7.0000000000000007E-2"/>
    <n v="3150.0000000000005"/>
  </r>
  <r>
    <s v="BKG1810"/>
    <s v="Vikram"/>
    <x v="14"/>
    <s v="UAE"/>
    <s v="Corporate"/>
    <x v="203"/>
    <d v="2025-08-05T00:00:00"/>
    <s v="Paid"/>
    <s v="35000"/>
    <s v="35000"/>
    <s v="35000"/>
    <s v="35000"/>
    <n v="35000"/>
    <n v="7.0000000000000007E-2"/>
    <n v="2450.0000000000005"/>
  </r>
  <r>
    <s v="BKG1811"/>
    <s v="Monika"/>
    <x v="17"/>
    <s v="Thailand"/>
    <s v="Adventure"/>
    <x v="8"/>
    <m/>
    <s v="Cancelled"/>
    <s v="45,000 INR"/>
    <s v="45,000 INR"/>
    <s v="45,000 "/>
    <s v="45000 "/>
    <n v="45000"/>
    <n v="0.05"/>
    <n v="2250"/>
  </r>
  <r>
    <s v="BKG1812"/>
    <s v="Karan"/>
    <x v="9"/>
    <s v="UK"/>
    <s v="Adventure"/>
    <x v="112"/>
    <m/>
    <s v="Pending"/>
    <s v="15000"/>
    <s v="15000"/>
    <s v="15000"/>
    <s v="15000"/>
    <n v="15000"/>
    <n v="0.05"/>
    <n v="750"/>
  </r>
  <r>
    <s v="BKG1813"/>
    <s v="Tina"/>
    <x v="19"/>
    <s v="Thailand"/>
    <s v="Corporate"/>
    <x v="160"/>
    <d v="2025-02-09T00:00:00"/>
    <s v="Paid"/>
    <s v="15000"/>
    <s v="15000"/>
    <s v="15000"/>
    <s v="15000"/>
    <n v="15000"/>
    <n v="7.0000000000000007E-2"/>
    <n v="1050"/>
  </r>
  <r>
    <s v="BKG1814"/>
    <s v="Divya"/>
    <x v="13"/>
    <s v="UK"/>
    <s v="Leisure"/>
    <x v="210"/>
    <d v="2025-06-25T00:00:00"/>
    <s v="Paid"/>
    <s v="25000"/>
    <s v="25000"/>
    <s v="25000"/>
    <s v="25000"/>
    <n v="25000"/>
    <n v="7.0000000000000007E-2"/>
    <n v="1750.0000000000002"/>
  </r>
  <r>
    <s v="BKG1815"/>
    <s v="Pooja"/>
    <x v="18"/>
    <s v="USA"/>
    <s v="Corporate"/>
    <x v="105"/>
    <d v="2025-09-15T00:00:00"/>
    <s v="Paid"/>
    <s v="55000"/>
    <s v="55000"/>
    <s v="55000"/>
    <s v="55000"/>
    <n v="55000"/>
    <n v="0.05"/>
    <n v="2750"/>
  </r>
  <r>
    <s v="BKG1816"/>
    <s v="Tina"/>
    <x v="19"/>
    <s v="UAE"/>
    <s v="Corporate"/>
    <x v="55"/>
    <d v="2025-08-03T00:00:00"/>
    <s v="Paid"/>
    <s v="55000"/>
    <s v="55000"/>
    <s v="55000"/>
    <s v="55000"/>
    <n v="55000"/>
    <n v="7.0000000000000007E-2"/>
    <n v="3850.0000000000005"/>
  </r>
  <r>
    <s v="BKG1817"/>
    <s v="Sameer"/>
    <x v="8"/>
    <s v="USA"/>
    <s v="Corporate"/>
    <x v="54"/>
    <m/>
    <s v="Pending"/>
    <s v="55000"/>
    <s v="55000"/>
    <s v="55000"/>
    <s v="55000"/>
    <n v="55000"/>
    <n v="7.0000000000000007E-2"/>
    <n v="3850.0000000000005"/>
  </r>
  <r>
    <s v="BKG1818"/>
    <s v="Anil"/>
    <x v="0"/>
    <s v="USA"/>
    <s v="Family"/>
    <x v="218"/>
    <d v="2025-04-06T00:00:00"/>
    <s v="Paid"/>
    <s v="45,000 INR"/>
    <s v="45,000 INR"/>
    <s v="45,000 "/>
    <s v="45000 "/>
    <n v="45000"/>
    <n v="7.0000000000000007E-2"/>
    <n v="3150.0000000000005"/>
  </r>
  <r>
    <s v="BKG1819"/>
    <s v="Monika"/>
    <x v="17"/>
    <s v="UAE"/>
    <s v="Adventure"/>
    <x v="204"/>
    <d v="2025-10-07T00:00:00"/>
    <s v="Paid"/>
    <s v="65000"/>
    <s v="65000"/>
    <s v="65000"/>
    <s v="65000"/>
    <n v="65000"/>
    <n v="0.05"/>
    <n v="3250"/>
  </r>
  <r>
    <s v="BKG1820"/>
    <s v="Meena"/>
    <x v="12"/>
    <s v="Thailand"/>
    <s v="Honeymoon"/>
    <x v="165"/>
    <d v="2025-02-12T00:00:00"/>
    <s v="Paid"/>
    <s v="65000"/>
    <s v="65000"/>
    <s v="65000"/>
    <s v="65000"/>
    <n v="65000"/>
    <n v="0.06"/>
    <n v="3900"/>
  </r>
  <r>
    <s v="BKG1821"/>
    <s v="Ramesh"/>
    <x v="3"/>
    <s v="Thailand"/>
    <s v="Honeymoon"/>
    <x v="84"/>
    <d v="2025-04-04T00:00:00"/>
    <s v="Paid"/>
    <s v="25000"/>
    <s v="25000"/>
    <s v="25000"/>
    <s v="25000"/>
    <n v="25000"/>
    <n v="7.0000000000000007E-2"/>
    <n v="1750.0000000000002"/>
  </r>
  <r>
    <s v="BKG1822"/>
    <s v="Karan"/>
    <x v="9"/>
    <s v="UK"/>
    <s v="Family"/>
    <x v="136"/>
    <m/>
    <s v="Pending"/>
    <s v="65000"/>
    <s v="65000"/>
    <s v="65000"/>
    <s v="65000"/>
    <n v="65000"/>
    <n v="0.05"/>
    <n v="3250"/>
  </r>
  <r>
    <s v="BKG1823"/>
    <s v="Ramesh"/>
    <x v="3"/>
    <s v="UAE"/>
    <s v="Corporate"/>
    <x v="100"/>
    <m/>
    <s v="Pending"/>
    <s v="55000"/>
    <s v="55000"/>
    <s v="55000"/>
    <s v="55000"/>
    <n v="55000"/>
    <n v="7.0000000000000007E-2"/>
    <n v="3850.0000000000005"/>
  </r>
  <r>
    <s v="BKG1824"/>
    <s v="Gaurav"/>
    <x v="1"/>
    <s v="UK"/>
    <s v="Family"/>
    <x v="9"/>
    <d v="2025-02-23T00:00:00"/>
    <s v="Paid"/>
    <s v="55000"/>
    <s v="55000"/>
    <s v="55000"/>
    <s v="55000"/>
    <n v="55000"/>
    <n v="7.0000000000000007E-2"/>
    <n v="3850.0000000000005"/>
  </r>
  <r>
    <s v="BKG1825"/>
    <s v="Ritika"/>
    <x v="15"/>
    <s v="UAE"/>
    <s v="Family"/>
    <x v="215"/>
    <m/>
    <s v="Pending"/>
    <s v="35000"/>
    <s v="35000"/>
    <s v="35000"/>
    <s v="35000"/>
    <n v="35000"/>
    <n v="0.05"/>
    <n v="1750"/>
  </r>
  <r>
    <s v="BKG1826"/>
    <s v="Pooja"/>
    <x v="18"/>
    <s v="USA"/>
    <s v="Leisure"/>
    <x v="9"/>
    <m/>
    <s v="Pending"/>
    <s v="65000"/>
    <s v="65000"/>
    <s v="65000"/>
    <s v="65000"/>
    <n v="65000"/>
    <n v="0.05"/>
    <n v="3250"/>
  </r>
  <r>
    <s v="BKG1827"/>
    <s v="Avtar"/>
    <x v="16"/>
    <s v="UAE"/>
    <s v="Adventure"/>
    <x v="258"/>
    <m/>
    <s v="Pending"/>
    <s v="15000"/>
    <s v="15000"/>
    <s v="15000"/>
    <s v="15000"/>
    <n v="15000"/>
    <n v="0.06"/>
    <n v="900"/>
  </r>
  <r>
    <s v="BKG1828"/>
    <s v="Ritika"/>
    <x v="15"/>
    <s v="USA"/>
    <s v="Honeymoon"/>
    <x v="200"/>
    <m/>
    <s v=""/>
    <s v="15000"/>
    <s v="15000"/>
    <s v="15000"/>
    <s v="15000"/>
    <n v="15000"/>
    <n v="0.05"/>
    <n v="750"/>
  </r>
  <r>
    <s v="BKG1829"/>
    <s v="Arjun"/>
    <x v="7"/>
    <s v="India"/>
    <s v="Corporate"/>
    <x v="124"/>
    <d v="2025-01-23T00:00:00"/>
    <s v="Paid"/>
    <s v="35000"/>
    <s v="35000"/>
    <s v="35000"/>
    <s v="35000"/>
    <n v="35000"/>
    <n v="0.06"/>
    <n v="2100"/>
  </r>
  <r>
    <s v="BKG1830"/>
    <s v="Anil"/>
    <x v="0"/>
    <s v="Thailand"/>
    <s v="Honeymoon"/>
    <x v="37"/>
    <d v="2025-04-14T00:00:00"/>
    <s v="Paid"/>
    <s v="35000"/>
    <s v="35000"/>
    <s v="35000"/>
    <s v="35000"/>
    <n v="35000"/>
    <n v="7.0000000000000007E-2"/>
    <n v="2450.0000000000005"/>
  </r>
  <r>
    <s v="BKG1831"/>
    <s v="Karan"/>
    <x v="9"/>
    <s v="UAE"/>
    <s v="Honeymoon"/>
    <x v="190"/>
    <d v="2025-08-24T00:00:00"/>
    <s v="Paid"/>
    <s v="35000"/>
    <s v="35000"/>
    <s v="35000"/>
    <s v="35000"/>
    <n v="35000"/>
    <n v="0.05"/>
    <n v="1750"/>
  </r>
  <r>
    <s v="BKG1833"/>
    <s v="Suresh"/>
    <x v="2"/>
    <s v="UAE"/>
    <s v="Honeymoon"/>
    <x v="121"/>
    <d v="2025-03-01T00:00:00"/>
    <s v="Paid"/>
    <s v="55000"/>
    <s v="55000"/>
    <s v="55000"/>
    <s v="55000"/>
    <n v="55000"/>
    <n v="0.06"/>
    <n v="3300"/>
  </r>
  <r>
    <s v="BKG1834"/>
    <s v="Sonia"/>
    <x v="11"/>
    <s v="UAE"/>
    <s v="Honeymoon"/>
    <x v="174"/>
    <d v="2025-09-05T00:00:00"/>
    <s v="Paid"/>
    <s v="35000"/>
    <s v="35000"/>
    <s v="35000"/>
    <s v="35000"/>
    <n v="35000"/>
    <n v="7.0000000000000007E-2"/>
    <n v="2450.0000000000005"/>
  </r>
  <r>
    <s v="BKG1835"/>
    <s v="Tina"/>
    <x v="19"/>
    <s v="UK"/>
    <s v="Family"/>
    <x v="38"/>
    <d v="2025-05-27T00:00:00"/>
    <s v="Paid"/>
    <s v="25000"/>
    <s v="25000"/>
    <s v="25000"/>
    <s v="25000"/>
    <n v="25000"/>
    <n v="7.0000000000000007E-2"/>
    <n v="1750.0000000000002"/>
  </r>
  <r>
    <s v="BKG1836"/>
    <s v="Deepa"/>
    <x v="5"/>
    <s v="Thailand"/>
    <s v="Adventure"/>
    <x v="95"/>
    <m/>
    <s v="Pending"/>
    <s v="45,000 INR"/>
    <s v="45,000 INR"/>
    <s v="45,000 "/>
    <s v="45000 "/>
    <n v="45000"/>
    <n v="0.06"/>
    <n v="2700"/>
  </r>
  <r>
    <s v="BKG1837"/>
    <s v="Monika"/>
    <x v="17"/>
    <s v="USA"/>
    <s v="Leisure"/>
    <x v="232"/>
    <d v="2025-08-12T00:00:00"/>
    <s v="Paid"/>
    <s v="35000"/>
    <s v="35000"/>
    <s v="35000"/>
    <s v="35000"/>
    <n v="35000"/>
    <n v="0.05"/>
    <n v="1750"/>
  </r>
  <r>
    <s v="BKG1838"/>
    <s v="Sameer"/>
    <x v="8"/>
    <s v="Thailand"/>
    <s v="Corporate"/>
    <x v="137"/>
    <m/>
    <s v="Pending"/>
    <s v="45,000 INR"/>
    <s v="45,000 INR"/>
    <s v="45,000 "/>
    <s v="45000 "/>
    <n v="45000"/>
    <n v="7.0000000000000007E-2"/>
    <n v="3150.0000000000005"/>
  </r>
  <r>
    <s v="BKG1839"/>
    <s v="Suresh"/>
    <x v="2"/>
    <s v="Singapore"/>
    <s v="Honeymoon"/>
    <x v="180"/>
    <d v="2025-07-04T00:00:00"/>
    <s v="Paid"/>
    <s v="45000"/>
    <s v="45000"/>
    <s v="45000"/>
    <s v="45000"/>
    <n v="45000"/>
    <n v="0.06"/>
    <n v="2700"/>
  </r>
  <r>
    <s v="BKG1840"/>
    <s v="Karan"/>
    <x v="9"/>
    <s v="India"/>
    <s v="Corporate"/>
    <x v="10"/>
    <m/>
    <s v="Pending"/>
    <s v="35000"/>
    <s v="35000"/>
    <s v="35000"/>
    <s v="35000"/>
    <n v="35000"/>
    <n v="0.05"/>
    <n v="1750"/>
  </r>
  <r>
    <s v="BKG1841"/>
    <s v="Gaurav"/>
    <x v="1"/>
    <s v="Singapore"/>
    <s v="Leisure"/>
    <x v="210"/>
    <d v="2025-06-29T00:00:00"/>
    <s v="Paid"/>
    <s v="15000"/>
    <s v="15000"/>
    <s v="15000"/>
    <s v="15000"/>
    <n v="15000"/>
    <n v="7.0000000000000007E-2"/>
    <n v="1050"/>
  </r>
  <r>
    <s v="BKG1843"/>
    <s v="Vikram"/>
    <x v="14"/>
    <s v="UAE"/>
    <s v="Leisure"/>
    <x v="165"/>
    <d v="2025-01-24T00:00:00"/>
    <s v="Paid"/>
    <s v="35000"/>
    <s v="35000"/>
    <s v="35000"/>
    <s v="35000"/>
    <n v="35000"/>
    <n v="7.0000000000000007E-2"/>
    <n v="2450.0000000000005"/>
  </r>
  <r>
    <s v="BKG1844"/>
    <s v="Tina"/>
    <x v="19"/>
    <s v="UAE"/>
    <s v="Family"/>
    <x v="3"/>
    <m/>
    <s v="Pending"/>
    <s v="65000"/>
    <s v="65000"/>
    <s v="65000"/>
    <s v="65000"/>
    <n v="65000"/>
    <n v="7.0000000000000007E-2"/>
    <n v="4550"/>
  </r>
  <r>
    <s v="BKG1845"/>
    <s v="Sonia"/>
    <x v="11"/>
    <s v="USA"/>
    <s v="Honeymoon"/>
    <x v="139"/>
    <m/>
    <s v="Pending"/>
    <s v="45000"/>
    <s v="45000"/>
    <s v="45000"/>
    <s v="45000"/>
    <n v="45000"/>
    <n v="7.0000000000000007E-2"/>
    <n v="3150.0000000000005"/>
  </r>
  <r>
    <s v="BKG1846"/>
    <s v="Ritika"/>
    <x v="15"/>
    <s v="UK"/>
    <s v="Leisure"/>
    <x v="250"/>
    <m/>
    <s v="Pending"/>
    <s v="25000"/>
    <s v="25000"/>
    <s v="25000"/>
    <s v="25000"/>
    <n v="25000"/>
    <n v="0.05"/>
    <n v="1250"/>
  </r>
  <r>
    <s v="BKG1847"/>
    <s v="Gaurav"/>
    <x v="1"/>
    <s v="Thailand"/>
    <s v="Corporate"/>
    <x v="5"/>
    <m/>
    <s v="Pending"/>
    <s v="65000"/>
    <s v="65000"/>
    <s v="65000"/>
    <s v="65000"/>
    <n v="65000"/>
    <n v="7.0000000000000007E-2"/>
    <n v="4550"/>
  </r>
  <r>
    <s v="BKG1848"/>
    <s v="Sameer"/>
    <x v="8"/>
    <s v="Singapore"/>
    <s v="Honeymoon"/>
    <x v="47"/>
    <m/>
    <s v="Pending"/>
    <s v="45,000 INR"/>
    <s v="45,000 INR"/>
    <s v="45,000 "/>
    <s v="45000 "/>
    <n v="45000"/>
    <n v="7.0000000000000007E-2"/>
    <n v="3150.0000000000005"/>
  </r>
  <r>
    <s v="BKG1744"/>
    <s v="Sameer"/>
    <x v="8"/>
    <s v="Singapore"/>
    <s v="Family"/>
    <x v="63"/>
    <m/>
    <s v="Pending"/>
    <s v="55000"/>
    <s v="55000"/>
    <s v="55000"/>
    <s v="55000"/>
    <n v="55000"/>
    <n v="7.0000000000000007E-2"/>
    <n v="3850.0000000000005"/>
  </r>
  <r>
    <s v="BKG1850"/>
    <s v="Anil"/>
    <x v="0"/>
    <s v="USA"/>
    <s v="Honeymoon"/>
    <x v="114"/>
    <d v="2025-02-22T00:00:00"/>
    <s v="Paid"/>
    <s v="35000"/>
    <s v="35000"/>
    <s v="35000"/>
    <s v="35000"/>
    <n v="35000"/>
    <n v="7.0000000000000007E-2"/>
    <n v="2450.0000000000005"/>
  </r>
  <r>
    <s v="BKG1851"/>
    <s v="Avtar"/>
    <x v="16"/>
    <s v="Singapore"/>
    <s v="Leisure"/>
    <x v="9"/>
    <m/>
    <s v="Pending"/>
    <s v="45000"/>
    <s v="45000"/>
    <s v="45000"/>
    <s v="45000"/>
    <n v="45000"/>
    <n v="0.06"/>
    <n v="2700"/>
  </r>
  <r>
    <s v="BKG1852"/>
    <s v="Avtar"/>
    <x v="16"/>
    <s v="USA"/>
    <s v="Family"/>
    <x v="259"/>
    <d v="2025-08-31T00:00:00"/>
    <s v="Paid"/>
    <s v="45000"/>
    <s v="45000"/>
    <s v="45000"/>
    <s v="45000"/>
    <n v="45000"/>
    <n v="0.06"/>
    <n v="2700"/>
  </r>
  <r>
    <s v="BKG1853"/>
    <s v="Tina"/>
    <x v="19"/>
    <s v="UAE"/>
    <s v="Corporate"/>
    <x v="126"/>
    <d v="2025-03-31T00:00:00"/>
    <s v="Paid"/>
    <s v="65000"/>
    <s v="65000"/>
    <s v="65000"/>
    <s v="65000"/>
    <n v="65000"/>
    <n v="7.0000000000000007E-2"/>
    <n v="4550"/>
  </r>
  <r>
    <s v="BKG1854"/>
    <s v="Sonia"/>
    <x v="11"/>
    <s v="Thailand"/>
    <s v="Family"/>
    <x v="145"/>
    <d v="2025-06-29T00:00:00"/>
    <s v="Paid"/>
    <s v="25000"/>
    <s v="25000"/>
    <s v="25000"/>
    <s v="25000"/>
    <n v="25000"/>
    <n v="7.0000000000000007E-2"/>
    <n v="1750.0000000000002"/>
  </r>
  <r>
    <s v="BKG1855"/>
    <s v="Karan"/>
    <x v="9"/>
    <s v="UAE"/>
    <s v="Family"/>
    <x v="181"/>
    <d v="2025-02-13T00:00:00"/>
    <s v="Paid"/>
    <s v="15000"/>
    <s v="15000"/>
    <s v="15000"/>
    <s v="15000"/>
    <n v="15000"/>
    <n v="0.05"/>
    <n v="750"/>
  </r>
  <r>
    <s v="BKG1856"/>
    <s v="Vikram"/>
    <x v="14"/>
    <s v="UK"/>
    <s v="Adventure"/>
    <x v="4"/>
    <m/>
    <s v="Pending"/>
    <s v="35000"/>
    <s v="35000"/>
    <s v="35000"/>
    <s v="35000"/>
    <n v="35000"/>
    <n v="7.0000000000000007E-2"/>
    <n v="2450.0000000000005"/>
  </r>
  <r>
    <s v="BKG1857"/>
    <s v="Sameer  "/>
    <x v="8"/>
    <s v="UAE"/>
    <s v="Family"/>
    <x v="25"/>
    <d v="2025-07-13T00:00:00"/>
    <s v="Paid"/>
    <s v="45000"/>
    <s v="45000"/>
    <s v="45000"/>
    <s v="45000"/>
    <n v="45000"/>
    <n v="7.0000000000000007E-2"/>
    <n v="3150.0000000000005"/>
  </r>
  <r>
    <s v="BKG1858"/>
    <s v="Karan"/>
    <x v="9"/>
    <s v="UAE"/>
    <s v="Family"/>
    <x v="26"/>
    <d v="2025-02-09T00:00:00"/>
    <s v="Paid"/>
    <s v="25000"/>
    <s v="25000"/>
    <s v="25000"/>
    <s v="25000"/>
    <n v="25000"/>
    <n v="0.05"/>
    <n v="1250"/>
  </r>
  <r>
    <s v="BKG1859"/>
    <s v="Karan"/>
    <x v="9"/>
    <s v="UK"/>
    <s v="Honeymoon"/>
    <x v="0"/>
    <m/>
    <s v="Pending"/>
    <s v="55000"/>
    <s v="55000"/>
    <s v="55000"/>
    <s v="55000"/>
    <n v="55000"/>
    <n v="0.05"/>
    <n v="2750"/>
  </r>
  <r>
    <s v="BKG1860"/>
    <s v="Nisha"/>
    <x v="6"/>
    <s v="Singapore"/>
    <s v="Corporate"/>
    <x v="168"/>
    <m/>
    <s v="Pending"/>
    <s v="45000"/>
    <s v="45000"/>
    <s v="45000"/>
    <s v="45000"/>
    <n v="45000"/>
    <n v="0.06"/>
    <n v="2700"/>
  </r>
  <r>
    <s v="BKG1861"/>
    <s v="Vikram"/>
    <x v="14"/>
    <s v="India"/>
    <s v="Honeymoon"/>
    <x v="72"/>
    <m/>
    <s v="Pending"/>
    <s v="25000"/>
    <s v="25000"/>
    <s v="25000"/>
    <s v="25000"/>
    <n v="25000"/>
    <n v="7.0000000000000007E-2"/>
    <n v="1750.0000000000002"/>
  </r>
  <r>
    <s v="BKG1862"/>
    <s v="Divya"/>
    <x v="13"/>
    <s v="UAE"/>
    <s v="Honeymoon"/>
    <x v="111"/>
    <d v="2025-09-01T00:00:00"/>
    <s v="Paid"/>
    <s v="15000"/>
    <s v="15000"/>
    <s v="15000"/>
    <s v="15000"/>
    <n v="15000"/>
    <n v="7.0000000000000007E-2"/>
    <n v="1050"/>
  </r>
  <r>
    <s v="BKG1863"/>
    <s v="Pooja"/>
    <x v="18"/>
    <s v="UAE"/>
    <s v="Leisure"/>
    <x v="256"/>
    <m/>
    <s v="Pending"/>
    <s v="15000"/>
    <s v="15000"/>
    <s v="15000"/>
    <s v="15000"/>
    <n v="15000"/>
    <n v="0.05"/>
    <n v="750"/>
  </r>
  <r>
    <s v="BKG1864"/>
    <s v="Ramesh"/>
    <x v="3"/>
    <s v="Thailand"/>
    <s v="Honeymoon"/>
    <x v="21"/>
    <d v="2025-05-09T00:00:00"/>
    <s v="Paid"/>
    <s v="45000"/>
    <s v="45000"/>
    <s v="45000"/>
    <s v="45000"/>
    <n v="45000"/>
    <n v="7.0000000000000007E-2"/>
    <n v="3150.0000000000005"/>
  </r>
  <r>
    <s v="BKG1865"/>
    <s v="Meena"/>
    <x v="12"/>
    <s v="UAE"/>
    <s v="Adventure"/>
    <x v="112"/>
    <m/>
    <s v="Pending"/>
    <s v="45,000 INR"/>
    <s v="45,000 INR"/>
    <s v="45,000 "/>
    <s v="45000 "/>
    <n v="45000"/>
    <n v="0.06"/>
    <n v="2700"/>
  </r>
  <r>
    <s v="BKG1866"/>
    <s v="Avtar"/>
    <x v="16"/>
    <s v="UAE"/>
    <s v="Adventure"/>
    <x v="252"/>
    <m/>
    <s v="Pending"/>
    <s v="45000"/>
    <s v="45000"/>
    <s v="45000"/>
    <s v="45000"/>
    <n v="45000"/>
    <n v="0.06"/>
    <n v="2700"/>
  </r>
  <r>
    <s v="BKG1867"/>
    <s v="Avtar"/>
    <x v="16"/>
    <s v="UAE"/>
    <s v="Leisure"/>
    <x v="20"/>
    <m/>
    <s v="Pending"/>
    <s v="65000"/>
    <s v="65000"/>
    <s v="65000"/>
    <s v="65000"/>
    <n v="65000"/>
    <n v="0.06"/>
    <n v="3900"/>
  </r>
  <r>
    <s v="BKG1868"/>
    <s v="Raj"/>
    <x v="10"/>
    <s v="Singapore"/>
    <s v="Corporate"/>
    <x v="193"/>
    <d v="2025-04-17T00:00:00"/>
    <s v="Paid"/>
    <s v="35000"/>
    <s v="35000"/>
    <s v="35000"/>
    <s v="35000"/>
    <n v="35000"/>
    <n v="7.0000000000000007E-2"/>
    <n v="2450.0000000000005"/>
  </r>
  <r>
    <s v="BKG1869"/>
    <s v="Avtar"/>
    <x v="16"/>
    <s v="Singapore"/>
    <s v="Corporate"/>
    <x v="7"/>
    <d v="2025-03-03T00:00:00"/>
    <s v="Paid"/>
    <s v="25000"/>
    <s v="25000"/>
    <s v="25000"/>
    <s v="25000"/>
    <n v="25000"/>
    <n v="0.06"/>
    <n v="1500"/>
  </r>
  <r>
    <s v="BKG1870"/>
    <s v="Vikram"/>
    <x v="14"/>
    <s v="UK"/>
    <s v="Honeymoon"/>
    <x v="55"/>
    <d v="2025-07-21T00:00:00"/>
    <s v="Paid"/>
    <s v="45000"/>
    <s v="45000"/>
    <s v="45000"/>
    <s v="45000"/>
    <n v="45000"/>
    <n v="7.0000000000000007E-2"/>
    <n v="3150.0000000000005"/>
  </r>
  <r>
    <s v="BKG1871"/>
    <s v="Nisha"/>
    <x v="6"/>
    <s v="USA"/>
    <s v="Honeymoon"/>
    <x v="81"/>
    <d v="2025-05-06T00:00:00"/>
    <s v="Paid"/>
    <s v="35000"/>
    <s v="35000"/>
    <s v="35000"/>
    <s v="35000"/>
    <n v="35000"/>
    <n v="0.06"/>
    <n v="2100"/>
  </r>
  <r>
    <s v="BKG1872"/>
    <s v="Monika"/>
    <x v="17"/>
    <s v="USA"/>
    <s v="Honeymoon"/>
    <x v="260"/>
    <d v="2025-09-20T00:00:00"/>
    <s v="Paid"/>
    <s v="65000"/>
    <s v="65000"/>
    <s v="65000"/>
    <s v="65000"/>
    <n v="65000"/>
    <n v="0.05"/>
    <n v="3250"/>
  </r>
  <r>
    <s v="BKG1873"/>
    <s v="Anil"/>
    <x v="0"/>
    <s v="India"/>
    <s v="Corporate"/>
    <x v="37"/>
    <m/>
    <s v="Pending"/>
    <s v="35000"/>
    <s v="35000"/>
    <s v="35000"/>
    <s v="35000"/>
    <n v="35000"/>
    <n v="7.0000000000000007E-2"/>
    <n v="2450.0000000000005"/>
  </r>
  <r>
    <s v="BKG1874"/>
    <s v="Deepa"/>
    <x v="5"/>
    <s v="USA"/>
    <s v="Family"/>
    <x v="219"/>
    <d v="2025-05-22T00:00:00"/>
    <s v="Paid"/>
    <s v="45000"/>
    <s v="45000"/>
    <s v="45000"/>
    <s v="45000"/>
    <n v="45000"/>
    <n v="0.06"/>
    <n v="2700"/>
  </r>
  <r>
    <s v="BKG1875"/>
    <s v="Anil"/>
    <x v="0"/>
    <s v="Thailand"/>
    <s v="Adventure"/>
    <x v="22"/>
    <d v="2025-09-09T00:00:00"/>
    <s v="Paid"/>
    <s v="15000"/>
    <s v="15000"/>
    <s v="15000"/>
    <s v="15000"/>
    <n v="15000"/>
    <n v="7.0000000000000007E-2"/>
    <n v="1050"/>
  </r>
  <r>
    <s v="BKG1877"/>
    <s v="Anil"/>
    <x v="0"/>
    <s v="UK"/>
    <s v="Family"/>
    <x v="176"/>
    <m/>
    <s v="Pending"/>
    <s v="25000"/>
    <s v="25000"/>
    <s v="25000"/>
    <s v="25000"/>
    <n v="25000"/>
    <n v="7.0000000000000007E-2"/>
    <n v="1750.0000000000002"/>
  </r>
  <r>
    <s v="BKG1878"/>
    <s v="Deepa"/>
    <x v="5"/>
    <s v="Singapore"/>
    <s v="Corporate"/>
    <x v="185"/>
    <m/>
    <s v="Pending"/>
    <s v="15000"/>
    <s v="15000"/>
    <s v="15000"/>
    <s v="15000"/>
    <n v="15000"/>
    <n v="0.06"/>
    <n v="900"/>
  </r>
  <r>
    <s v="BKG1879"/>
    <s v="Ritika"/>
    <x v="15"/>
    <s v="USA"/>
    <s v="Family"/>
    <x v="147"/>
    <d v="2025-01-22T00:00:00"/>
    <s v="Paid"/>
    <s v="45,000 INR"/>
    <s v="45,000 INR"/>
    <s v="45,000 "/>
    <s v="45000 "/>
    <n v="45000"/>
    <n v="0.05"/>
    <n v="2250"/>
  </r>
  <r>
    <s v="BKG1880"/>
    <s v="Vikram"/>
    <x v="14"/>
    <s v="UAE"/>
    <s v="Leisure"/>
    <x v="197"/>
    <d v="2025-09-13T00:00:00"/>
    <s v="Paid"/>
    <s v="45000"/>
    <s v="45000"/>
    <s v="45000"/>
    <s v="45000"/>
    <n v="45000"/>
    <n v="7.0000000000000007E-2"/>
    <n v="3150.0000000000005"/>
  </r>
  <r>
    <s v="BKG1881"/>
    <s v="Avtar"/>
    <x v="16"/>
    <s v="Singapore"/>
    <s v="Honeymoon"/>
    <x v="250"/>
    <m/>
    <s v="Pending"/>
    <s v="25000"/>
    <s v="25000"/>
    <s v="25000"/>
    <s v="25000"/>
    <n v="25000"/>
    <n v="0.06"/>
    <n v="1500"/>
  </r>
  <r>
    <s v="BKG1882"/>
    <s v="Avtar"/>
    <x v="16"/>
    <s v="Thailand"/>
    <s v="Leisure"/>
    <x v="64"/>
    <d v="2025-04-11T00:00:00"/>
    <s v="Paid"/>
    <s v="45000"/>
    <s v="45000"/>
    <s v="45000"/>
    <s v="45000"/>
    <n v="45000"/>
    <n v="0.06"/>
    <n v="2700"/>
  </r>
  <r>
    <s v="BKG1883"/>
    <s v="Nisha  "/>
    <x v="6"/>
    <s v="Singapore"/>
    <s v="Adventure"/>
    <x v="146"/>
    <d v="2025-02-13T00:00:00"/>
    <s v="Paid"/>
    <s v="65000"/>
    <s v="65000"/>
    <s v="65000"/>
    <s v="65000"/>
    <n v="65000"/>
    <n v="0.06"/>
    <n v="3900"/>
  </r>
  <r>
    <s v="BKG1884"/>
    <s v="Raj"/>
    <x v="10"/>
    <s v="Thailand"/>
    <s v="Honeymoon"/>
    <x v="122"/>
    <m/>
    <s v="Pending"/>
    <s v="45000"/>
    <s v="45000"/>
    <s v="45000"/>
    <s v="45000"/>
    <n v="45000"/>
    <n v="7.0000000000000007E-2"/>
    <n v="3150.0000000000005"/>
  </r>
  <r>
    <s v="BKG1886"/>
    <s v="Monika"/>
    <x v="17"/>
    <s v="Thailand"/>
    <s v="Adventure"/>
    <x v="145"/>
    <d v="2025-06-15T00:00:00"/>
    <s v="Paid"/>
    <s v="15000"/>
    <s v="15000"/>
    <s v="15000"/>
    <s v="15000"/>
    <n v="15000"/>
    <n v="0.05"/>
    <n v="750"/>
  </r>
  <r>
    <s v="BKG1887"/>
    <s v="Monika"/>
    <x v="17"/>
    <s v="UK"/>
    <s v="Honeymoon"/>
    <x v="206"/>
    <m/>
    <s v="Pending"/>
    <s v="45,000 INR"/>
    <s v="45,000 INR"/>
    <s v="45,000 "/>
    <s v="45000 "/>
    <n v="45000"/>
    <n v="0.05"/>
    <n v="2250"/>
  </r>
  <r>
    <s v="BKG1888"/>
    <s v="Sameer"/>
    <x v="8"/>
    <s v="Thailand"/>
    <s v="Family"/>
    <x v="58"/>
    <m/>
    <s v="Pending"/>
    <s v="45000"/>
    <s v="45000"/>
    <s v="45000"/>
    <s v="45000"/>
    <n v="45000"/>
    <n v="7.0000000000000007E-2"/>
    <n v="3150.0000000000005"/>
  </r>
  <r>
    <s v="BKG1889"/>
    <s v="Raj"/>
    <x v="10"/>
    <s v="Thailand"/>
    <s v="Leisure"/>
    <x v="200"/>
    <m/>
    <s v="Pending"/>
    <s v="45,000 INR"/>
    <s v="45,000 INR"/>
    <s v="45,000 "/>
    <s v="45000 "/>
    <n v="45000"/>
    <n v="7.0000000000000007E-2"/>
    <n v="3150.0000000000005"/>
  </r>
  <r>
    <s v="BKG1890"/>
    <s v="Nisha"/>
    <x v="6"/>
    <s v="UAE"/>
    <s v="Honeymoon"/>
    <x v="150"/>
    <d v="2025-07-04T00:00:00"/>
    <s v="Paid"/>
    <s v="45,000 INR"/>
    <s v="45,000 INR"/>
    <s v="45,000 "/>
    <s v="45000 "/>
    <n v="45000"/>
    <n v="0.06"/>
    <n v="2700"/>
  </r>
  <r>
    <s v="BKG1891"/>
    <s v="Avtar"/>
    <x v="16"/>
    <s v="India"/>
    <s v="Family"/>
    <x v="71"/>
    <m/>
    <s v="Pending"/>
    <s v="65000"/>
    <s v="65000"/>
    <s v="65000"/>
    <s v="65000"/>
    <n v="65000"/>
    <n v="0.06"/>
    <n v="3900"/>
  </r>
  <r>
    <s v="BKG1892"/>
    <s v="Ramesh"/>
    <x v="3"/>
    <s v="UAE"/>
    <s v="Leisure"/>
    <x v="203"/>
    <d v="2025-07-26T00:00:00"/>
    <s v="Paid"/>
    <s v="55000"/>
    <s v="55000"/>
    <s v="55000"/>
    <s v="55000"/>
    <n v="55000"/>
    <n v="7.0000000000000007E-2"/>
    <n v="3850.0000000000005"/>
  </r>
  <r>
    <s v="BKG1893"/>
    <s v="Arjun"/>
    <x v="7"/>
    <s v="India"/>
    <s v="Adventure"/>
    <x v="236"/>
    <m/>
    <s v="Pending"/>
    <s v="15000"/>
    <s v="15000"/>
    <s v="15000"/>
    <s v="15000"/>
    <n v="15000"/>
    <n v="0.06"/>
    <n v="900"/>
  </r>
  <r>
    <s v="BKG1894"/>
    <s v="Deepa"/>
    <x v="5"/>
    <s v="Thailand"/>
    <s v="Adventure"/>
    <x v="69"/>
    <d v="2025-03-09T00:00:00"/>
    <s v="Paid"/>
    <s v="45,000 INR"/>
    <s v="45,000 INR"/>
    <s v="45,000 "/>
    <s v="45000 "/>
    <n v="45000"/>
    <n v="0.06"/>
    <n v="2700"/>
  </r>
  <r>
    <s v="BKG1895"/>
    <s v="Deepa"/>
    <x v="5"/>
    <s v="UAE"/>
    <s v="Adventure"/>
    <x v="102"/>
    <m/>
    <s v="Cancelled"/>
    <s v="25000"/>
    <s v="25000"/>
    <s v="25000"/>
    <s v="25000"/>
    <n v="25000"/>
    <n v="0.06"/>
    <n v="1500"/>
  </r>
  <r>
    <s v="BKG1896"/>
    <s v="Anil"/>
    <x v="0"/>
    <s v="Singapore"/>
    <s v="Adventure"/>
    <x v="55"/>
    <d v="2025-07-29T00:00:00"/>
    <s v="Paid"/>
    <s v="35000"/>
    <s v="35000"/>
    <s v="35000"/>
    <s v="35000"/>
    <n v="35000"/>
    <n v="7.0000000000000007E-2"/>
    <n v="2450.0000000000005"/>
  </r>
  <r>
    <s v="BKG1897"/>
    <s v="Arjun"/>
    <x v="7"/>
    <s v="UAE"/>
    <s v="Corporate"/>
    <x v="168"/>
    <m/>
    <s v="Cancelled"/>
    <s v="25000"/>
    <s v="25000"/>
    <s v="25000"/>
    <s v="25000"/>
    <n v="25000"/>
    <n v="0.06"/>
    <n v="1500"/>
  </r>
  <r>
    <s v="BKG1898"/>
    <s v="Raj"/>
    <x v="10"/>
    <s v="Thailand"/>
    <s v="Honeymoon"/>
    <x v="132"/>
    <m/>
    <s v="Cancelled"/>
    <s v="65000"/>
    <s v="65000"/>
    <s v="65000"/>
    <s v="65000"/>
    <n v="65000"/>
    <n v="7.0000000000000007E-2"/>
    <n v="4550"/>
  </r>
  <r>
    <s v="BKG1899"/>
    <s v="Divya"/>
    <x v="13"/>
    <s v="UAE"/>
    <s v="Honeymoon"/>
    <x v="132"/>
    <m/>
    <s v="Cancelled"/>
    <s v="65000"/>
    <s v="65000"/>
    <s v="65000"/>
    <s v="65000"/>
    <n v="65000"/>
    <n v="7.0000000000000007E-2"/>
    <n v="4550"/>
  </r>
  <r>
    <s v="BKG1900"/>
    <s v="Monika"/>
    <x v="17"/>
    <s v="USA"/>
    <s v="Corporate"/>
    <x v="261"/>
    <m/>
    <s v="Pending"/>
    <s v="25000"/>
    <s v="25000"/>
    <s v="25000"/>
    <s v="25000"/>
    <n v="25000"/>
    <n v="0.05"/>
    <n v="1250"/>
  </r>
  <r>
    <s v="BKG1901"/>
    <s v="Anil"/>
    <x v="0"/>
    <s v="UAE"/>
    <s v="Family"/>
    <x v="35"/>
    <d v="2025-08-16T00:00:00"/>
    <s v="Paid"/>
    <s v="15000"/>
    <s v="15000"/>
    <s v="15000"/>
    <s v="15000"/>
    <n v="15000"/>
    <n v="7.0000000000000007E-2"/>
    <n v="1050"/>
  </r>
  <r>
    <s v="BKG1902"/>
    <s v="Karan"/>
    <x v="9"/>
    <s v="Thailand"/>
    <s v="Family"/>
    <x v="214"/>
    <m/>
    <s v=""/>
    <s v="25000"/>
    <s v="25000"/>
    <s v="25000"/>
    <s v="25000"/>
    <n v="25000"/>
    <n v="0.05"/>
    <n v="1250"/>
  </r>
  <r>
    <s v="BKG1903"/>
    <s v="Anil"/>
    <x v="0"/>
    <s v="UK"/>
    <s v="Adventure"/>
    <x v="147"/>
    <d v="2025-01-16T00:00:00"/>
    <s v="Paid"/>
    <s v="45000"/>
    <s v="45000"/>
    <s v="45000"/>
    <s v="45000"/>
    <n v="45000"/>
    <n v="7.0000000000000007E-2"/>
    <n v="3150.0000000000005"/>
  </r>
  <r>
    <s v="BKG1905"/>
    <s v="Ritika"/>
    <x v="15"/>
    <s v="UAE"/>
    <s v="Family"/>
    <x v="260"/>
    <m/>
    <s v="Pending"/>
    <s v="35000"/>
    <s v="35000"/>
    <s v="35000"/>
    <s v="35000"/>
    <n v="35000"/>
    <n v="0.05"/>
    <n v="1750"/>
  </r>
  <r>
    <s v="BKG1906"/>
    <s v="Ramesh"/>
    <x v="3"/>
    <s v="UAE"/>
    <s v="Leisure"/>
    <x v="129"/>
    <m/>
    <s v="Pending"/>
    <s v="35000"/>
    <s v="35000"/>
    <s v="35000"/>
    <s v="35000"/>
    <n v="35000"/>
    <n v="7.0000000000000007E-2"/>
    <n v="2450.0000000000005"/>
  </r>
  <r>
    <s v="BKG1907"/>
    <s v="Karan"/>
    <x v="9"/>
    <s v="UAE"/>
    <s v="Honeymoon"/>
    <x v="27"/>
    <d v="2025-05-20T00:00:00"/>
    <s v="Paid"/>
    <s v="55000"/>
    <s v="55000"/>
    <s v="55000"/>
    <s v="55000"/>
    <n v="55000"/>
    <n v="0.05"/>
    <n v="2750"/>
  </r>
  <r>
    <s v="BKG1908"/>
    <s v="Ramesh  "/>
    <x v="3"/>
    <s v="UAE"/>
    <s v="Leisure"/>
    <x v="221"/>
    <m/>
    <s v="Pending"/>
    <s v="35000"/>
    <s v="35000"/>
    <s v="35000"/>
    <s v="35000"/>
    <n v="35000"/>
    <n v="7.0000000000000007E-2"/>
    <n v="2450.0000000000005"/>
  </r>
  <r>
    <s v="BKG1909"/>
    <s v="Anil"/>
    <x v="0"/>
    <s v="UK"/>
    <s v="Honeymoon"/>
    <x v="24"/>
    <m/>
    <s v="Cancelled"/>
    <s v="25000"/>
    <s v="25000"/>
    <s v="25000"/>
    <s v="25000"/>
    <n v="25000"/>
    <n v="7.0000000000000007E-2"/>
    <n v="1750.0000000000002"/>
  </r>
  <r>
    <s v="BKG1910"/>
    <s v="Monika"/>
    <x v="17"/>
    <s v="Singapore"/>
    <s v="Corporate"/>
    <x v="108"/>
    <d v="2025-04-28T00:00:00"/>
    <s v="Paid"/>
    <s v="35000"/>
    <s v="35000"/>
    <s v="35000"/>
    <s v="35000"/>
    <n v="35000"/>
    <n v="0.05"/>
    <n v="1750"/>
  </r>
  <r>
    <s v="BKG1911"/>
    <s v="Pooja"/>
    <x v="18"/>
    <s v="Thailand"/>
    <s v="Corporate"/>
    <x v="58"/>
    <d v="2025-05-11T00:00:00"/>
    <s v="Paid"/>
    <s v="15000"/>
    <s v="15000"/>
    <s v="15000"/>
    <s v="15000"/>
    <n v="15000"/>
    <n v="0.05"/>
    <n v="750"/>
  </r>
  <r>
    <s v="BKG1912"/>
    <s v="Deepa"/>
    <x v="5"/>
    <s v="UAE"/>
    <s v="Adventure"/>
    <x v="44"/>
    <d v="2025-04-07T00:00:00"/>
    <s v="Paid"/>
    <s v="45,000 INR"/>
    <s v="45,000 INR"/>
    <s v="45,000 "/>
    <s v="45000 "/>
    <n v="45000"/>
    <n v="0.06"/>
    <n v="2700"/>
  </r>
  <r>
    <s v="BKG1913"/>
    <s v="Divya"/>
    <x v="13"/>
    <s v="Singapore"/>
    <s v="Family"/>
    <x v="110"/>
    <d v="2025-03-12T00:00:00"/>
    <s v="Paid"/>
    <s v="35000"/>
    <s v="35000"/>
    <s v="35000"/>
    <s v="35000"/>
    <n v="35000"/>
    <n v="7.0000000000000007E-2"/>
    <n v="2450.0000000000005"/>
  </r>
  <r>
    <s v="BKG1914"/>
    <s v="Pooja"/>
    <x v="18"/>
    <s v="UAE"/>
    <s v="Adventure"/>
    <x v="140"/>
    <d v="2025-02-11T00:00:00"/>
    <s v="Paid"/>
    <s v="45000"/>
    <s v="45000"/>
    <s v="45000"/>
    <s v="45000"/>
    <n v="45000"/>
    <n v="0.05"/>
    <n v="2250"/>
  </r>
  <r>
    <s v="BKG1915"/>
    <s v="Arjun"/>
    <x v="7"/>
    <s v="Singapore"/>
    <s v="Honeymoon"/>
    <x v="189"/>
    <d v="2025-06-19T00:00:00"/>
    <s v="Paid"/>
    <s v="15000"/>
    <s v="15000"/>
    <s v="15000"/>
    <s v="15000"/>
    <n v="15000"/>
    <n v="0.06"/>
    <n v="900"/>
  </r>
  <r>
    <s v="BKG1916"/>
    <s v="Deepa"/>
    <x v="5"/>
    <s v="USA"/>
    <s v="Adventure"/>
    <x v="215"/>
    <d v="2025-08-17T00:00:00"/>
    <s v="Paid"/>
    <s v="55000"/>
    <s v="55000"/>
    <s v="55000"/>
    <s v="55000"/>
    <n v="55000"/>
    <n v="0.06"/>
    <n v="3300"/>
  </r>
  <r>
    <s v="BKG1917"/>
    <s v="Avtar"/>
    <x v="16"/>
    <s v="India"/>
    <s v="Leisure"/>
    <x v="262"/>
    <d v="2025-01-29T00:00:00"/>
    <s v="Paid"/>
    <s v="45000"/>
    <s v="45000"/>
    <s v="45000"/>
    <s v="45000"/>
    <n v="45000"/>
    <n v="0.06"/>
    <n v="2700"/>
  </r>
  <r>
    <s v="BKG1918"/>
    <s v="Karan"/>
    <x v="9"/>
    <s v="UAE"/>
    <s v="Honeymoon"/>
    <x v="13"/>
    <d v="2025-07-10T00:00:00"/>
    <s v="Paid"/>
    <s v="25000"/>
    <s v="25000"/>
    <s v="25000"/>
    <s v="25000"/>
    <n v="25000"/>
    <n v="0.05"/>
    <n v="1250"/>
  </r>
  <r>
    <s v="BKG1919"/>
    <s v="Deepa"/>
    <x v="5"/>
    <s v="UAE"/>
    <s v="Corporate"/>
    <x v="104"/>
    <d v="2025-03-27T00:00:00"/>
    <s v="Paid"/>
    <s v="45,000 INR"/>
    <s v="45,000 INR"/>
    <s v="45,000 "/>
    <s v="45000 "/>
    <n v="45000"/>
    <n v="0.06"/>
    <n v="2700"/>
  </r>
  <r>
    <s v="BKG1920"/>
    <s v="Divya"/>
    <x v="13"/>
    <s v="Thailand"/>
    <s v="Family"/>
    <x v="47"/>
    <m/>
    <s v="Pending"/>
    <s v="25000"/>
    <s v="25000"/>
    <s v="25000"/>
    <s v="25000"/>
    <n v="25000"/>
    <n v="7.0000000000000007E-2"/>
    <n v="1750.0000000000002"/>
  </r>
  <r>
    <s v="BKG1921"/>
    <s v="Gaurav"/>
    <x v="1"/>
    <s v="UK"/>
    <s v="Honeymoon"/>
    <x v="132"/>
    <m/>
    <s v="Pending"/>
    <s v="45,000 INR"/>
    <s v="45,000 INR"/>
    <s v="45,000 "/>
    <s v="45000 "/>
    <n v="45000"/>
    <n v="7.0000000000000007E-2"/>
    <n v="3150.0000000000005"/>
  </r>
  <r>
    <s v="BKG1922"/>
    <s v="Pooja"/>
    <x v="18"/>
    <s v="USA"/>
    <s v="Honeymoon"/>
    <x v="191"/>
    <d v="2025-07-09T00:00:00"/>
    <s v="Paid"/>
    <s v="45,000 INR"/>
    <s v="45,000 INR"/>
    <s v="45,000 "/>
    <s v="45000 "/>
    <n v="45000"/>
    <n v="0.05"/>
    <n v="2250"/>
  </r>
  <r>
    <s v="BKG1923"/>
    <s v="Ritika"/>
    <x v="15"/>
    <s v="UAE"/>
    <s v="Leisure"/>
    <x v="201"/>
    <d v="2025-08-14T00:00:00"/>
    <s v="Paid"/>
    <s v="25000"/>
    <s v="25000"/>
    <s v="25000"/>
    <s v="25000"/>
    <n v="25000"/>
    <n v="0.05"/>
    <n v="1250"/>
  </r>
  <r>
    <s v="BKG1924"/>
    <s v="Nisha"/>
    <x v="6"/>
    <s v="Thailand"/>
    <s v="Family"/>
    <x v="193"/>
    <m/>
    <s v="Cancelled"/>
    <s v="45000"/>
    <s v="45000"/>
    <s v="45000"/>
    <s v="45000"/>
    <n v="45000"/>
    <n v="0.06"/>
    <n v="2700"/>
  </r>
  <r>
    <s v="BKG1925"/>
    <s v="Nisha"/>
    <x v="6"/>
    <s v="UK"/>
    <s v="Corporate"/>
    <x v="88"/>
    <d v="2025-04-23T00:00:00"/>
    <s v="Paid"/>
    <s v="45000"/>
    <s v="45000"/>
    <s v="45000"/>
    <s v="45000"/>
    <n v="45000"/>
    <n v="0.06"/>
    <n v="2700"/>
  </r>
  <r>
    <s v="BKG1926"/>
    <s v="Divya"/>
    <x v="13"/>
    <s v="UK"/>
    <s v="Honeymoon"/>
    <x v="104"/>
    <d v="2025-03-18T00:00:00"/>
    <s v="Paid"/>
    <s v="45,000 INR"/>
    <s v="45,000 INR"/>
    <s v="45,000 "/>
    <s v="45000 "/>
    <n v="45000"/>
    <n v="7.0000000000000007E-2"/>
    <n v="3150.0000000000005"/>
  </r>
  <r>
    <s v="BKG1927"/>
    <s v="Divya"/>
    <x v="13"/>
    <s v="UAE"/>
    <s v="Honeymoon"/>
    <x v="263"/>
    <d v="2025-07-31T00:00:00"/>
    <s v="Paid"/>
    <s v="45000"/>
    <s v="45000"/>
    <s v="45000"/>
    <s v="45000"/>
    <n v="45000"/>
    <n v="7.0000000000000007E-2"/>
    <n v="3150.0000000000005"/>
  </r>
  <r>
    <s v="BKG1928"/>
    <s v="Tina"/>
    <x v="19"/>
    <s v="USA"/>
    <s v="Leisure"/>
    <x v="66"/>
    <m/>
    <s v="Pending"/>
    <s v="45,000 INR"/>
    <s v="45,000 INR"/>
    <s v="45,000 "/>
    <s v="45000 "/>
    <n v="45000"/>
    <n v="7.0000000000000007E-2"/>
    <n v="3150.0000000000005"/>
  </r>
  <r>
    <s v="BKG1929"/>
    <s v="Karan"/>
    <x v="9"/>
    <s v="Singapore"/>
    <s v="Adventure"/>
    <x v="154"/>
    <d v="2025-06-17T00:00:00"/>
    <s v="Paid"/>
    <s v="45,000 INR"/>
    <s v="45,000 INR"/>
    <s v="45,000 "/>
    <s v="45000 "/>
    <n v="45000"/>
    <n v="0.05"/>
    <n v="2250"/>
  </r>
  <r>
    <s v="BKG1930"/>
    <s v="Arjun"/>
    <x v="7"/>
    <s v="Singapore"/>
    <s v="Corporate"/>
    <x v="87"/>
    <m/>
    <s v="Pending"/>
    <s v="15000"/>
    <s v="15000"/>
    <s v="15000"/>
    <s v="15000"/>
    <n v="15000"/>
    <n v="0.06"/>
    <n v="900"/>
  </r>
  <r>
    <s v="BKG1931"/>
    <s v="Tina"/>
    <x v="19"/>
    <s v="UK"/>
    <s v="Family"/>
    <x v="229"/>
    <d v="2025-06-03T00:00:00"/>
    <s v="Paid"/>
    <s v="65000"/>
    <s v="65000"/>
    <s v="65000"/>
    <s v="65000"/>
    <n v="65000"/>
    <n v="7.0000000000000007E-2"/>
    <n v="4550"/>
  </r>
  <r>
    <s v="BKG1932"/>
    <s v="Ramesh"/>
    <x v="3"/>
    <s v="Singapore"/>
    <s v="Honeymoon"/>
    <x v="127"/>
    <d v="2025-10-04T00:00:00"/>
    <s v="Paid"/>
    <s v="15000"/>
    <s v="15000"/>
    <s v="15000"/>
    <s v="15000"/>
    <n v="15000"/>
    <n v="7.0000000000000007E-2"/>
    <n v="1050"/>
  </r>
  <r>
    <s v="BKG1933"/>
    <s v="Avtar"/>
    <x v="16"/>
    <s v="India"/>
    <s v="Honeymoon"/>
    <x v="132"/>
    <d v="2025-06-21T00:00:00"/>
    <s v="Paid"/>
    <s v="25000"/>
    <s v="25000"/>
    <s v="25000"/>
    <s v="25000"/>
    <n v="25000"/>
    <n v="0.06"/>
    <n v="1500"/>
  </r>
  <r>
    <s v="BKG1934"/>
    <s v="Monika"/>
    <x v="17"/>
    <s v="UK"/>
    <s v="Corporate"/>
    <x v="95"/>
    <m/>
    <s v="Pending"/>
    <s v="65000"/>
    <s v="65000"/>
    <s v="65000"/>
    <s v="65000"/>
    <n v="65000"/>
    <n v="0.05"/>
    <n v="3250"/>
  </r>
  <r>
    <s v="BKG1935"/>
    <s v="Monika"/>
    <x v="17"/>
    <s v="UK"/>
    <s v="Adventure"/>
    <x v="60"/>
    <d v="2025-03-28T00:00:00"/>
    <s v="Paid"/>
    <s v="35000"/>
    <s v="35000"/>
    <s v="35000"/>
    <s v="35000"/>
    <n v="35000"/>
    <n v="0.05"/>
    <n v="1750"/>
  </r>
  <r>
    <s v="BKG1936"/>
    <s v="Avtar"/>
    <x v="16"/>
    <s v="Thailand"/>
    <s v="Honeymoon"/>
    <x v="56"/>
    <d v="2025-09-02T00:00:00"/>
    <s v="Paid"/>
    <s v="25000"/>
    <s v="25000"/>
    <s v="25000"/>
    <s v="25000"/>
    <n v="25000"/>
    <n v="0.06"/>
    <n v="1500"/>
  </r>
  <r>
    <s v="BKG1937"/>
    <s v="Deepa"/>
    <x v="5"/>
    <s v="Singapore"/>
    <s v="Corporate"/>
    <x v="121"/>
    <m/>
    <s v="Pending"/>
    <s v="55000"/>
    <s v="55000"/>
    <s v="55000"/>
    <s v="55000"/>
    <n v="55000"/>
    <n v="0.06"/>
    <n v="3300"/>
  </r>
  <r>
    <s v="BKG1938"/>
    <s v="Vikram"/>
    <x v="14"/>
    <s v="USA"/>
    <s v="Leisure"/>
    <x v="251"/>
    <d v="2025-03-25T00:00:00"/>
    <s v="Paid"/>
    <s v="15000"/>
    <s v="15000"/>
    <s v="15000"/>
    <s v="15000"/>
    <n v="15000"/>
    <n v="7.0000000000000007E-2"/>
    <n v="1050"/>
  </r>
  <r>
    <s v="BKG1939"/>
    <s v="Tina"/>
    <x v="19"/>
    <s v="UK"/>
    <s v="Adventure"/>
    <x v="94"/>
    <m/>
    <s v="Cancelled"/>
    <s v="45000"/>
    <s v="45000"/>
    <s v="45000"/>
    <s v="45000"/>
    <n v="45000"/>
    <n v="7.0000000000000007E-2"/>
    <n v="3150.0000000000005"/>
  </r>
  <r>
    <s v="BKG1940"/>
    <s v="Gaurav"/>
    <x v="1"/>
    <s v="USA"/>
    <s v="Family"/>
    <x v="232"/>
    <d v="2025-07-26T00:00:00"/>
    <s v="Paid"/>
    <s v="15000"/>
    <s v="15000"/>
    <s v="15000"/>
    <s v="15000"/>
    <n v="15000"/>
    <n v="7.0000000000000007E-2"/>
    <n v="1050"/>
  </r>
  <r>
    <s v="BKG1941"/>
    <s v="Pooja"/>
    <x v="18"/>
    <s v="India"/>
    <s v="Honeymoon"/>
    <x v="263"/>
    <m/>
    <s v="Cancelled"/>
    <s v="45000"/>
    <s v="45000"/>
    <s v="45000"/>
    <s v="45000"/>
    <n v="45000"/>
    <n v="0.05"/>
    <n v="2250"/>
  </r>
  <r>
    <s v="BKG1942"/>
    <s v="Avtar"/>
    <x v="16"/>
    <s v="Thailand"/>
    <s v="Corporate"/>
    <x v="47"/>
    <d v="2025-03-07T00:00:00"/>
    <s v="Paid"/>
    <s v="65000"/>
    <s v="65000"/>
    <s v="65000"/>
    <s v="65000"/>
    <n v="65000"/>
    <n v="0.06"/>
    <n v="3900"/>
  </r>
  <r>
    <s v="BKG1943"/>
    <s v="Meena"/>
    <x v="12"/>
    <s v="UAE"/>
    <s v="Leisure"/>
    <x v="35"/>
    <m/>
    <s v="Pending"/>
    <s v="55000"/>
    <s v="55000"/>
    <s v="55000"/>
    <s v="55000"/>
    <n v="55000"/>
    <n v="0.06"/>
    <n v="3300"/>
  </r>
  <r>
    <s v="BKG1944"/>
    <s v="Anil"/>
    <x v="0"/>
    <s v="USA"/>
    <s v="Family"/>
    <x v="124"/>
    <d v="2025-01-30T00:00:00"/>
    <s v="Paid"/>
    <s v="65000"/>
    <s v="65000"/>
    <s v="65000"/>
    <s v="65000"/>
    <n v="65000"/>
    <n v="7.0000000000000007E-2"/>
    <n v="4550"/>
  </r>
  <r>
    <s v="BKG1945"/>
    <s v="Deepa"/>
    <x v="5"/>
    <s v="UK"/>
    <s v="Corporate"/>
    <x v="38"/>
    <m/>
    <s v="Cancelled"/>
    <s v="55000"/>
    <s v="55000"/>
    <s v="55000"/>
    <s v="55000"/>
    <n v="55000"/>
    <n v="0.06"/>
    <n v="3300"/>
  </r>
  <r>
    <s v="BKG1946"/>
    <s v="Avtar"/>
    <x v="16"/>
    <s v="India"/>
    <s v="Corporate"/>
    <x v="188"/>
    <m/>
    <s v="Pending"/>
    <s v="15000"/>
    <s v="15000"/>
    <s v="15000"/>
    <s v="15000"/>
    <n v="15000"/>
    <n v="0.06"/>
    <n v="900"/>
  </r>
  <r>
    <s v="BKG1947"/>
    <s v="Tina"/>
    <x v="19"/>
    <s v="UAE"/>
    <s v="Family"/>
    <x v="12"/>
    <m/>
    <s v="Cancelled"/>
    <s v="45000"/>
    <s v="45000"/>
    <s v="45000"/>
    <s v="45000"/>
    <n v="45000"/>
    <n v="7.0000000000000007E-2"/>
    <n v="3150.0000000000005"/>
  </r>
  <r>
    <s v="BKG1948"/>
    <s v="Gaurav"/>
    <x v="1"/>
    <s v="India"/>
    <s v="Leisure"/>
    <x v="230"/>
    <d v="2025-07-13T00:00:00"/>
    <s v="Paid"/>
    <s v="65000"/>
    <s v="65000"/>
    <s v="65000"/>
    <s v="65000"/>
    <n v="65000"/>
    <n v="7.0000000000000007E-2"/>
    <n v="4550"/>
  </r>
  <r>
    <s v="BKG1949"/>
    <s v="Gaurav"/>
    <x v="1"/>
    <s v="India"/>
    <s v="Leisure"/>
    <x v="41"/>
    <m/>
    <s v="Pending"/>
    <s v="55000"/>
    <s v="55000"/>
    <s v="55000"/>
    <s v="55000"/>
    <n v="55000"/>
    <n v="7.0000000000000007E-2"/>
    <n v="3850.0000000000005"/>
  </r>
  <r>
    <s v="BKG1950"/>
    <s v="Divya"/>
    <x v="13"/>
    <s v="Thailand"/>
    <s v="Adventure"/>
    <x v="55"/>
    <d v="2025-08-14T00:00:00"/>
    <s v="Paid"/>
    <s v="45,000 INR"/>
    <s v="45,000 INR"/>
    <s v="45,000 "/>
    <s v="45000 "/>
    <n v="45000"/>
    <n v="7.0000000000000007E-2"/>
    <n v="3150.0000000000005"/>
  </r>
  <r>
    <s v="BKG1951"/>
    <s v="Amit"/>
    <x v="4"/>
    <s v="UAE"/>
    <s v="Honeymoon"/>
    <x v="264"/>
    <m/>
    <s v="Pending"/>
    <s v="25000"/>
    <s v="25000"/>
    <s v="25000"/>
    <s v="25000"/>
    <n v="25000"/>
    <n v="0.05"/>
    <n v="1250"/>
  </r>
  <r>
    <s v="BKG1952"/>
    <s v="Divya"/>
    <x v="13"/>
    <s v="UAE"/>
    <s v="Family"/>
    <x v="117"/>
    <d v="2025-03-09T00:00:00"/>
    <s v="Paid"/>
    <s v="25000"/>
    <s v="25000"/>
    <s v="25000"/>
    <s v="25000"/>
    <n v="25000"/>
    <n v="7.0000000000000007E-2"/>
    <n v="1750.0000000000002"/>
  </r>
  <r>
    <s v="BKG1953"/>
    <s v="Karan"/>
    <x v="9"/>
    <s v="Singapore"/>
    <s v="Family"/>
    <x v="8"/>
    <m/>
    <s v="Pending"/>
    <s v="65000"/>
    <s v="65000"/>
    <s v="65000"/>
    <s v="65000"/>
    <n v="65000"/>
    <n v="0.05"/>
    <n v="3250"/>
  </r>
  <r>
    <s v="BKG1954"/>
    <s v="Karan"/>
    <x v="9"/>
    <s v="Singapore"/>
    <s v="Family"/>
    <x v="255"/>
    <m/>
    <s v="Pending"/>
    <s v="45000"/>
    <s v="45000"/>
    <s v="45000"/>
    <s v="45000"/>
    <n v="45000"/>
    <n v="0.05"/>
    <n v="2250"/>
  </r>
  <r>
    <s v="BKG1618"/>
    <s v="Avtar"/>
    <x v="16"/>
    <s v="USA"/>
    <s v="Leisure"/>
    <x v="172"/>
    <m/>
    <s v="Pending"/>
    <s v="45,000 INR"/>
    <s v="45,000 INR"/>
    <s v="45,000 "/>
    <s v="45000 "/>
    <n v="45000"/>
    <n v="0.06"/>
    <n v="2700"/>
  </r>
  <r>
    <s v="BKG1956"/>
    <s v="Ramesh"/>
    <x v="3"/>
    <s v="India"/>
    <s v="Honeymoon"/>
    <x v="191"/>
    <d v="2025-06-27T00:00:00"/>
    <s v="Paid"/>
    <s v="65000"/>
    <s v="65000"/>
    <s v="65000"/>
    <s v="65000"/>
    <n v="65000"/>
    <n v="7.0000000000000007E-2"/>
    <n v="4550"/>
  </r>
  <r>
    <s v="BKG1957"/>
    <s v="Suresh"/>
    <x v="2"/>
    <s v="Thailand"/>
    <s v="Adventure"/>
    <x v="175"/>
    <m/>
    <s v="Pending"/>
    <s v="15000"/>
    <s v="15000"/>
    <s v="15000"/>
    <s v="15000"/>
    <n v="15000"/>
    <n v="0.06"/>
    <n v="900"/>
  </r>
  <r>
    <s v="BKG1958"/>
    <s v="Sonia"/>
    <x v="11"/>
    <s v="Thailand"/>
    <s v="Corporate"/>
    <x v="53"/>
    <d v="2025-02-23T00:00:00"/>
    <s v="Paid"/>
    <s v="55000"/>
    <s v="55000"/>
    <s v="55000"/>
    <s v="55000"/>
    <n v="55000"/>
    <n v="7.0000000000000007E-2"/>
    <n v="3850.0000000000005"/>
  </r>
  <r>
    <s v="BKG1959"/>
    <s v="Nisha"/>
    <x v="6"/>
    <s v="Singapore"/>
    <s v="Corporate"/>
    <x v="208"/>
    <d v="2025-09-18T00:00:00"/>
    <s v="Paid"/>
    <s v="15000"/>
    <s v="15000"/>
    <s v="15000"/>
    <s v="15000"/>
    <n v="15000"/>
    <n v="0.06"/>
    <n v="900"/>
  </r>
  <r>
    <s v="BKG1960"/>
    <s v="Vikram  "/>
    <x v="14"/>
    <s v="USA"/>
    <s v="Family"/>
    <x v="150"/>
    <d v="2025-06-26T00:00:00"/>
    <s v="Paid"/>
    <s v="25000"/>
    <s v="25000"/>
    <s v="25000"/>
    <s v="25000"/>
    <n v="25000"/>
    <n v="7.0000000000000007E-2"/>
    <n v="1750.0000000000002"/>
  </r>
  <r>
    <s v="BKG1961"/>
    <s v="Avtar"/>
    <x v="16"/>
    <s v="USA"/>
    <s v="Honeymoon"/>
    <x v="190"/>
    <d v="2025-08-11T00:00:00"/>
    <s v="Paid"/>
    <s v="55000"/>
    <s v="55000"/>
    <s v="55000"/>
    <s v="55000"/>
    <n v="55000"/>
    <n v="0.06"/>
    <n v="3300"/>
  </r>
  <r>
    <s v="BKG1962"/>
    <s v="Sonia"/>
    <x v="11"/>
    <s v="USA"/>
    <s v="Leisure"/>
    <x v="153"/>
    <d v="2025-03-06T00:00:00"/>
    <s v="Paid"/>
    <s v="65000"/>
    <s v="65000"/>
    <s v="65000"/>
    <s v="65000"/>
    <n v="65000"/>
    <n v="7.0000000000000007E-2"/>
    <n v="4550"/>
  </r>
  <r>
    <s v="BKG1963"/>
    <s v="Tina"/>
    <x v="19"/>
    <s v="UAE"/>
    <s v="Honeymoon"/>
    <x v="39"/>
    <m/>
    <s v="Pending"/>
    <s v="15000"/>
    <s v="15000"/>
    <s v="15000"/>
    <s v="15000"/>
    <n v="15000"/>
    <n v="7.0000000000000007E-2"/>
    <n v="1050"/>
  </r>
  <r>
    <s v="BKG1964"/>
    <s v="Anil"/>
    <x v="0"/>
    <s v="UAE"/>
    <s v="Honeymoon"/>
    <x v="4"/>
    <d v="2025-02-13T00:00:00"/>
    <s v="Paid"/>
    <s v="35000"/>
    <s v="35000"/>
    <s v="35000"/>
    <s v="35000"/>
    <n v="35000"/>
    <n v="7.0000000000000007E-2"/>
    <n v="2450.0000000000005"/>
  </r>
  <r>
    <s v="BKG1965"/>
    <s v="Vikram"/>
    <x v="14"/>
    <s v="UAE"/>
    <s v="Leisure"/>
    <x v="173"/>
    <d v="2025-02-12T00:00:00"/>
    <s v="Paid"/>
    <s v="45000"/>
    <s v="45000"/>
    <s v="45000"/>
    <s v="45000"/>
    <n v="45000"/>
    <n v="7.0000000000000007E-2"/>
    <n v="3150.0000000000005"/>
  </r>
  <r>
    <s v="BKG1966"/>
    <s v="Karan"/>
    <x v="9"/>
    <s v="UK"/>
    <s v="Family"/>
    <x v="195"/>
    <d v="2025-06-08T00:00:00"/>
    <s v="Paid"/>
    <s v="45,000 INR"/>
    <s v="45,000 INR"/>
    <s v="45,000 "/>
    <s v="45000 "/>
    <n v="45000"/>
    <n v="0.05"/>
    <n v="2250"/>
  </r>
  <r>
    <s v="BKG1967"/>
    <s v="Vikram"/>
    <x v="14"/>
    <s v="UK"/>
    <s v="Honeymoon"/>
    <x v="46"/>
    <d v="2025-09-20T00:00:00"/>
    <s v="Paid"/>
    <s v="45,000 INR"/>
    <s v="45,000 INR"/>
    <s v="45,000 "/>
    <s v="45000 "/>
    <n v="45000"/>
    <n v="7.0000000000000007E-2"/>
    <n v="3150.0000000000005"/>
  </r>
  <r>
    <s v="BKG1968"/>
    <s v="Divya"/>
    <x v="13"/>
    <s v="UAE"/>
    <s v="Corporate"/>
    <x v="153"/>
    <m/>
    <s v="Pending"/>
    <s v="45000"/>
    <s v="45000"/>
    <s v="45000"/>
    <s v="45000"/>
    <n v="45000"/>
    <n v="7.0000000000000007E-2"/>
    <n v="3150.0000000000005"/>
  </r>
  <r>
    <s v="BKG1969"/>
    <s v="Anil  "/>
    <x v="0"/>
    <s v="Singapore"/>
    <s v="Leisure"/>
    <x v="110"/>
    <m/>
    <s v="Pending"/>
    <s v="35000"/>
    <s v="35000"/>
    <s v="35000"/>
    <s v="35000"/>
    <n v="35000"/>
    <n v="7.0000000000000007E-2"/>
    <n v="2450.0000000000005"/>
  </r>
  <r>
    <s v="BKG1970"/>
    <s v="Nisha  "/>
    <x v="6"/>
    <s v="UAE"/>
    <s v="Adventure"/>
    <x v="139"/>
    <d v="2025-05-19T00:00:00"/>
    <s v="Paid"/>
    <s v="25000"/>
    <s v="25000"/>
    <s v="25000"/>
    <s v="25000"/>
    <n v="25000"/>
    <n v="0.06"/>
    <n v="1500"/>
  </r>
  <r>
    <s v="BKG1971"/>
    <s v="Avtar"/>
    <x v="16"/>
    <s v="Thailand"/>
    <s v="Family"/>
    <x v="226"/>
    <m/>
    <s v="Pending"/>
    <s v="55000"/>
    <s v="55000"/>
    <s v="55000"/>
    <s v="55000"/>
    <n v="55000"/>
    <n v="0.06"/>
    <n v="3300"/>
  </r>
  <r>
    <s v="BKG1972"/>
    <s v="Deepa"/>
    <x v="5"/>
    <s v="UK"/>
    <s v="Leisure"/>
    <x v="265"/>
    <m/>
    <s v="Pending"/>
    <s v="45000"/>
    <s v="45000"/>
    <s v="45000"/>
    <s v="45000"/>
    <n v="45000"/>
    <n v="0.06"/>
    <n v="2700"/>
  </r>
  <r>
    <s v="BKG1973"/>
    <s v="Deepa"/>
    <x v="5"/>
    <s v="India"/>
    <s v="Adventure"/>
    <x v="12"/>
    <m/>
    <s v="Cancelled"/>
    <s v="35000"/>
    <s v="35000"/>
    <s v="35000"/>
    <s v="35000"/>
    <n v="35000"/>
    <n v="0.06"/>
    <n v="2100"/>
  </r>
  <r>
    <s v="BKG1974"/>
    <s v="Sonia"/>
    <x v="11"/>
    <s v="India"/>
    <s v="Adventure"/>
    <x v="15"/>
    <d v="2025-07-22T00:00:00"/>
    <s v="Paid"/>
    <s v="65000"/>
    <s v="65000"/>
    <s v="65000"/>
    <s v="65000"/>
    <n v="65000"/>
    <n v="7.0000000000000007E-2"/>
    <n v="4550"/>
  </r>
  <r>
    <s v="BKG1975"/>
    <s v="Sonia"/>
    <x v="11"/>
    <s v="Singapore"/>
    <s v="Honeymoon"/>
    <x v="141"/>
    <m/>
    <s v="Cancelled"/>
    <s v="45,000 INR"/>
    <s v="45,000 INR"/>
    <s v="45,000 "/>
    <s v="45000 "/>
    <n v="45000"/>
    <n v="7.0000000000000007E-2"/>
    <n v="3150.0000000000005"/>
  </r>
  <r>
    <s v="BKG1976"/>
    <s v="Ramesh"/>
    <x v="3"/>
    <s v="Thailand"/>
    <s v="Honeymoon"/>
    <x v="131"/>
    <d v="2025-04-11T00:00:00"/>
    <s v="Paid"/>
    <s v="35000"/>
    <s v="35000"/>
    <s v="35000"/>
    <s v="35000"/>
    <n v="35000"/>
    <n v="7.0000000000000007E-2"/>
    <n v="2450.0000000000005"/>
  </r>
  <r>
    <s v="BKG1977"/>
    <s v="Arjun"/>
    <x v="7"/>
    <s v="UAE"/>
    <s v="Honeymoon"/>
    <x v="201"/>
    <d v="2025-08-27T00:00:00"/>
    <s v="Paid"/>
    <s v="25000"/>
    <s v="25000"/>
    <s v="25000"/>
    <s v="25000"/>
    <n v="25000"/>
    <n v="0.06"/>
    <n v="1500"/>
  </r>
  <r>
    <s v="BKG1978"/>
    <s v="Sonia"/>
    <x v="11"/>
    <s v="Thailand"/>
    <s v="Leisure"/>
    <x v="114"/>
    <d v="2025-03-03T00:00:00"/>
    <s v="Paid"/>
    <s v="25000"/>
    <s v="25000"/>
    <s v="25000"/>
    <s v="25000"/>
    <n v="25000"/>
    <n v="7.0000000000000007E-2"/>
    <n v="1750.0000000000002"/>
  </r>
  <r>
    <s v="BKG1979"/>
    <s v="Sameer"/>
    <x v="8"/>
    <s v="India"/>
    <s v="Leisure"/>
    <x v="76"/>
    <m/>
    <s v="Pending"/>
    <s v="15000"/>
    <s v="15000"/>
    <s v="15000"/>
    <s v="15000"/>
    <n v="15000"/>
    <n v="7.0000000000000007E-2"/>
    <n v="1050"/>
  </r>
  <r>
    <s v="BKG1980"/>
    <s v="Arjun"/>
    <x v="7"/>
    <s v="India"/>
    <s v="Family"/>
    <x v="107"/>
    <d v="2025-08-24T00:00:00"/>
    <s v="Paid"/>
    <s v="45000"/>
    <s v="45000"/>
    <s v="45000"/>
    <s v="45000"/>
    <n v="45000"/>
    <n v="0.06"/>
    <n v="2700"/>
  </r>
  <r>
    <s v="BKG1981"/>
    <s v="Tina"/>
    <x v="19"/>
    <s v="UK"/>
    <s v="Honeymoon"/>
    <x v="238"/>
    <m/>
    <s v="Pending"/>
    <s v="15000"/>
    <s v="15000"/>
    <s v="15000"/>
    <s v="15000"/>
    <n v="15000"/>
    <n v="7.0000000000000007E-2"/>
    <n v="1050"/>
  </r>
  <r>
    <s v="BKG1982"/>
    <s v="Monika"/>
    <x v="17"/>
    <s v="Thailand"/>
    <s v="Adventure"/>
    <x v="28"/>
    <d v="2025-01-22T00:00:00"/>
    <s v="Paid"/>
    <s v="45,000 INR"/>
    <s v="45,000 INR"/>
    <s v="45,000 "/>
    <s v="45000 "/>
    <n v="45000"/>
    <n v="0.05"/>
    <n v="2250"/>
  </r>
  <r>
    <s v="BKG1983"/>
    <s v="Ritika"/>
    <x v="15"/>
    <s v="Thailand"/>
    <s v="Corporate"/>
    <x v="15"/>
    <m/>
    <s v="Cancelled"/>
    <s v="35000"/>
    <s v="35000"/>
    <s v="35000"/>
    <s v="35000"/>
    <n v="35000"/>
    <n v="0.05"/>
    <n v="1750"/>
  </r>
  <r>
    <s v="BKG1984"/>
    <s v="Raj"/>
    <x v="10"/>
    <s v="India"/>
    <s v="Family"/>
    <x v="133"/>
    <m/>
    <s v="Cancelled"/>
    <s v="55000"/>
    <s v="55000"/>
    <s v="55000"/>
    <s v="55000"/>
    <n v="55000"/>
    <n v="7.0000000000000007E-2"/>
    <n v="3850.0000000000005"/>
  </r>
  <r>
    <s v="BKG1985"/>
    <s v="Meena"/>
    <x v="12"/>
    <s v="UAE"/>
    <s v="Leisure"/>
    <x v="259"/>
    <d v="2025-09-07T00:00:00"/>
    <s v="Paid"/>
    <s v="55000"/>
    <s v="55000"/>
    <s v="55000"/>
    <s v="55000"/>
    <n v="55000"/>
    <n v="0.06"/>
    <n v="3300"/>
  </r>
  <r>
    <s v="BKG1986"/>
    <s v="Ritika"/>
    <x v="15"/>
    <s v="Singapore"/>
    <s v="Family"/>
    <x v="259"/>
    <m/>
    <s v="Cancelled"/>
    <s v="25000"/>
    <s v="25000"/>
    <s v="25000"/>
    <s v="25000"/>
    <n v="25000"/>
    <n v="0.05"/>
    <n v="1250"/>
  </r>
  <r>
    <s v="BKG1987"/>
    <s v="Suresh"/>
    <x v="2"/>
    <s v="USA"/>
    <s v="Family"/>
    <x v="139"/>
    <m/>
    <s v="Pending"/>
    <s v="55000"/>
    <s v="55000"/>
    <s v="55000"/>
    <s v="55000"/>
    <n v="55000"/>
    <n v="0.06"/>
    <n v="3300"/>
  </r>
  <r>
    <s v="BKG1988"/>
    <s v="Tina"/>
    <x v="19"/>
    <s v="Singapore"/>
    <s v="Family"/>
    <x v="1"/>
    <m/>
    <s v="Pending"/>
    <s v="55000"/>
    <s v="55000"/>
    <s v="55000"/>
    <s v="55000"/>
    <n v="55000"/>
    <n v="7.0000000000000007E-2"/>
    <n v="3850.0000000000005"/>
  </r>
  <r>
    <s v="BKG1989"/>
    <s v="Gaurav"/>
    <x v="1"/>
    <s v="Thailand"/>
    <s v="Family"/>
    <x v="114"/>
    <d v="2025-03-15T00:00:00"/>
    <s v="Paid"/>
    <s v="45,000 INR"/>
    <s v="45,000 INR"/>
    <s v="45,000 "/>
    <s v="45000 "/>
    <n v="45000"/>
    <n v="7.0000000000000007E-2"/>
    <n v="3150.0000000000005"/>
  </r>
  <r>
    <s v="BKG1990"/>
    <s v="Nisha"/>
    <x v="6"/>
    <s v="Singapore"/>
    <s v="Corporate"/>
    <x v="230"/>
    <d v="2025-08-04T00:00:00"/>
    <s v="Paid"/>
    <s v="55000"/>
    <s v="55000"/>
    <s v="55000"/>
    <s v="55000"/>
    <n v="55000"/>
    <n v="0.06"/>
    <n v="3300"/>
  </r>
  <r>
    <s v="BKG1991"/>
    <s v="Raj"/>
    <x v="10"/>
    <s v="India"/>
    <s v="Honeymoon"/>
    <x v="168"/>
    <d v="2025-07-27T00:00:00"/>
    <s v="Paid"/>
    <s v="35000"/>
    <s v="35000"/>
    <s v="35000"/>
    <s v="35000"/>
    <n v="35000"/>
    <n v="7.0000000000000007E-2"/>
    <n v="2450.0000000000005"/>
  </r>
  <r>
    <s v="BKG1992"/>
    <s v="Arjun"/>
    <x v="7"/>
    <s v="India"/>
    <s v="Adventure"/>
    <x v="115"/>
    <d v="2025-02-23T00:00:00"/>
    <s v="Paid"/>
    <s v="55000"/>
    <s v="55000"/>
    <s v="55000"/>
    <s v="55000"/>
    <n v="55000"/>
    <n v="0.06"/>
    <n v="3300"/>
  </r>
  <r>
    <s v="BKG1993"/>
    <s v="Monika"/>
    <x v="17"/>
    <s v="Thailand"/>
    <s v="Family"/>
    <x v="232"/>
    <d v="2025-08-22T00:00:00"/>
    <s v="Paid"/>
    <s v="65000"/>
    <s v="65000"/>
    <s v="65000"/>
    <s v="65000"/>
    <n v="65000"/>
    <n v="0.05"/>
    <n v="3250"/>
  </r>
  <r>
    <s v="BKG1994"/>
    <s v="Anil"/>
    <x v="0"/>
    <s v="Thailand"/>
    <s v="Family"/>
    <x v="159"/>
    <d v="2025-06-08T00:00:00"/>
    <s v="Paid"/>
    <s v="55000"/>
    <s v="55000"/>
    <s v="55000"/>
    <s v="55000"/>
    <n v="55000"/>
    <n v="7.0000000000000007E-2"/>
    <n v="3850.0000000000005"/>
  </r>
  <r>
    <s v="BKG1995"/>
    <s v="Suresh"/>
    <x v="2"/>
    <s v="USA"/>
    <s v="Family"/>
    <x v="108"/>
    <m/>
    <s v="Cancelled"/>
    <s v="55000"/>
    <s v="55000"/>
    <s v="55000"/>
    <s v="55000"/>
    <n v="55000"/>
    <n v="0.06"/>
    <n v="3300"/>
  </r>
  <r>
    <s v="BKG1996"/>
    <s v="Tina"/>
    <x v="19"/>
    <s v="USA"/>
    <s v="Honeymoon"/>
    <x v="209"/>
    <d v="2025-03-07T00:00:00"/>
    <s v="Paid"/>
    <s v="15000"/>
    <s v="15000"/>
    <s v="15000"/>
    <s v="15000"/>
    <n v="15000"/>
    <n v="7.0000000000000007E-2"/>
    <n v="1050"/>
  </r>
  <r>
    <s v="BKG1997"/>
    <s v="Meena"/>
    <x v="12"/>
    <s v="UK"/>
    <s v="Leisure"/>
    <x v="12"/>
    <m/>
    <s v="Pending"/>
    <s v="35000"/>
    <s v="35000"/>
    <s v="35000"/>
    <s v="35000"/>
    <n v="35000"/>
    <n v="0.06"/>
    <n v="2100"/>
  </r>
  <r>
    <s v="BKG1998"/>
    <s v="Suresh"/>
    <x v="2"/>
    <s v="Thailand"/>
    <s v="Leisure"/>
    <x v="47"/>
    <m/>
    <s v="Pending"/>
    <s v="25000"/>
    <s v="25000"/>
    <s v="25000"/>
    <s v="25000"/>
    <n v="25000"/>
    <n v="0.06"/>
    <n v="1500"/>
  </r>
  <r>
    <s v="BKG1999"/>
    <s v="Raj"/>
    <x v="10"/>
    <s v="UAE"/>
    <s v="Corporate"/>
    <x v="33"/>
    <m/>
    <s v="Cancelled"/>
    <s v="15000"/>
    <s v="15000"/>
    <s v="15000"/>
    <s v="15000"/>
    <n v="15000"/>
    <n v="7.0000000000000007E-2"/>
    <n v="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A9677-41EA-4B14-8EE5-8ABF621512F9}" name="PivotTable14" cacheId="427" applyNumberFormats="0" applyBorderFormats="0" applyFontFormats="0" applyPatternFormats="0" applyAlignmentFormats="0" applyWidthHeightFormats="1" dataCaption="Values" tag="6f339794-a151-4198-bd70-504c90727d99" updatedVersion="8" minRefreshableVersion="3" useAutoFormatting="1" itemPrintTitles="1" createdVersion="8" indent="0" outline="1" outlineData="1" multipleFieldFilters="0">
  <location ref="D55:D5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0"/>
  </dataFields>
  <formats count="6">
    <format dxfId="3">
      <pivotArea type="all" dataOnly="0" outline="0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  <format dxfId="2">
      <pivotArea type="all" dataOnly="0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CAA5A-4CA5-462B-8205-05E109AAA1F2}" name="PivotTable1" cacheId="414" applyNumberFormats="0" applyBorderFormats="0" applyFontFormats="0" applyPatternFormats="0" applyAlignmentFormats="0" applyWidthHeightFormats="1" dataCaption="Values" tag="c13b584d-7e7a-43d5-9a1e-6a6854c0b956" updatedVersion="8" minRefreshableVersion="3" useAutoFormatting="1" itemPrintTitles="1" createdVersion="8" indent="0" outline="1" outlineData="1" multipleFieldFilters="0">
  <location ref="D50:D5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4F669-E5B3-425B-8AEE-8D6E90988E32}" name="PivotTable13" cacheId="399" applyNumberFormats="0" applyBorderFormats="0" applyFontFormats="0" applyPatternFormats="0" applyAlignmentFormats="0" applyWidthHeightFormats="1" dataCaption="Values" tag="73751e13-4fee-4f1d-9c44-6c7a8150712d" updatedVersion="8" minRefreshableVersion="3" useAutoFormatting="1" itemPrintTitles="1" createdVersion="8" indent="0" outline="1" outlineData="1" multipleFieldFilters="0">
  <location ref="I4:K16" firstHeaderRow="0" firstDataRow="1" firstDataCol="1"/>
  <pivotFields count="5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9832D-374D-4AF7-BE78-0788A1E86B29}" name="PivotTable11" cacheId="402" applyNumberFormats="0" applyBorderFormats="0" applyFontFormats="0" applyPatternFormats="0" applyAlignmentFormats="0" applyWidthHeightFormats="1" dataCaption="Values" tag="5c0eea0a-29cf-4082-b7ee-4f45a3c91319" updatedVersion="8" minRefreshableVersion="3" useAutoFormatting="1" itemPrintTitles="1" createdVersion="8" indent="0" outline="1" outlineData="1" multipleFieldFilters="0">
  <location ref="G42:H43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3"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35664-4233-4BF5-84E5-179D2EAC34A2}" name="PivotTable9" cacheId="405" applyNumberFormats="0" applyBorderFormats="0" applyFontFormats="0" applyPatternFormats="0" applyAlignmentFormats="0" applyWidthHeightFormats="1" dataCaption="Values" tag="87ce9e2a-7192-44a5-925e-7fbaaea086a3" updatedVersion="8" minRefreshableVersion="3" useAutoFormatting="1" subtotalHiddenItems="1" itemPrintTitles="1" createdVersion="8" indent="0" outline="1" outlineData="1" multipleFieldFilters="0">
  <location ref="D46:D47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5">
    <format dxfId="9">
      <pivotArea outline="0" collapsedLevelsAreSubtotals="1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outline="0" axis="axisValues" fieldPosition="0"/>
    </format>
    <format dxfId="13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E0BCB-12E6-43D1-8EC4-37D741A7C54A}" name="PivotTable8" cacheId="408" applyNumberFormats="0" applyBorderFormats="0" applyFontFormats="0" applyPatternFormats="0" applyAlignmentFormats="0" applyWidthHeightFormats="1" dataCaption="Values" tag="f28f9980-7712-493e-83a7-c1f98511bb80" updatedVersion="8" minRefreshableVersion="3" useAutoFormatting="1" subtotalHiddenItems="1" itemPrintTitles="1" createdVersion="8" indent="0" outline="1" outlineData="1" multipleFieldFilters="0">
  <location ref="D42:D4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5">
    <format dxfId="19">
      <pivotArea outline="0" collapsedLevelsAreSubtotals="1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outline="0" axis="axisValues" fieldPosition="0"/>
    </format>
    <format dxfId="23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D5FEA-3F17-410B-847E-683CA553A7FB}" name="PivotTable6" cacheId="420" applyNumberFormats="0" applyBorderFormats="0" applyFontFormats="0" applyPatternFormats="0" applyAlignmentFormats="0" applyWidthHeightFormats="1" dataCaption="Values" tag="8acd864a-6d9b-4848-9815-6b46f8eb84b7" updatedVersion="8" minRefreshableVersion="3" useAutoFormatting="1" subtotalHiddenItems="1" itemPrintTitles="1" createdVersion="8" indent="0" outline="1" outlineData="1" multipleFieldFilters="0">
  <location ref="D38:D3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5">
    <format dxfId="24">
      <pivotArea outline="0" collapsedLevelsAreSubtotals="1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dataOnly="0" labelOnly="1" outline="0" axis="axisValues" fieldPosition="0"/>
    </format>
    <format dxfId="28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2FE68-77EE-4549-84D3-B5232E766F8D}" name="PivotTable5" cacheId="411" applyNumberFormats="0" applyBorderFormats="0" applyFontFormats="0" applyPatternFormats="0" applyAlignmentFormats="0" applyWidthHeightFormats="1" dataCaption="Values" tag="f8f96a89-f479-4921-bdd6-1e5a94f4909d" updatedVersion="8" minRefreshableVersion="3" useAutoFormatting="1" subtotalHiddenItems="1" itemPrintTitles="1" createdVersion="8" indent="0" outline="1" outlineData="1" multipleFieldFilters="0">
  <location ref="D34:D3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9"/>
  </dataFields>
  <formats count="5">
    <format dxfId="30">
      <pivotArea outline="0" collapsedLevelsAreSubtotals="1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dataOnly="0" labelOnly="1" outline="0" axis="axisValues" fieldPosition="0"/>
    </format>
    <format dxfId="29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D4166-BBB4-4B0F-B451-467A30FFB2E0}" name="PivotTable4" cacheId="417" applyNumberFormats="0" applyBorderFormats="0" applyFontFormats="0" applyPatternFormats="0" applyAlignmentFormats="0" applyWidthHeightFormats="1" dataCaption="Values" tag="b71c6585-38a3-4d5c-a1bf-93f88b251485" updatedVersion="8" minRefreshableVersion="3" useAutoFormatting="1" itemPrintTitles="1" createdVersion="8" indent="0" outline="1" outlineData="1" multipleFieldFilters="0">
  <location ref="D30:D3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6"/>
  </dataFields>
  <formats count="4"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ok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E35AF-2F8A-4DE6-B2E0-00EE24E22666}" name="PivotTable3" cacheId="3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ts">
  <location ref="B4:D25" firstHeaderRow="0" firstDataRow="1" firstDataCol="1"/>
  <pivotFields count="17">
    <pivotField dataField="1" showAll="0"/>
    <pivotField showAll="0"/>
    <pivotField axis="axisRow" showAll="0">
      <items count="21">
        <item x="4"/>
        <item x="0"/>
        <item x="7"/>
        <item x="16"/>
        <item x="5"/>
        <item x="13"/>
        <item x="1"/>
        <item x="9"/>
        <item x="12"/>
        <item x="17"/>
        <item x="6"/>
        <item x="18"/>
        <item x="10"/>
        <item x="3"/>
        <item x="15"/>
        <item x="8"/>
        <item x="11"/>
        <item x="2"/>
        <item x="19"/>
        <item x="14"/>
        <item t="default"/>
      </items>
    </pivotField>
    <pivotField showAll="0"/>
    <pivotField showAll="0"/>
    <pivotField numFmtId="14" showAll="0">
      <items count="268">
        <item x="74"/>
        <item x="65"/>
        <item x="205"/>
        <item x="97"/>
        <item x="147"/>
        <item x="59"/>
        <item x="234"/>
        <item x="124"/>
        <item x="240"/>
        <item x="77"/>
        <item x="96"/>
        <item x="261"/>
        <item x="172"/>
        <item x="223"/>
        <item x="181"/>
        <item x="228"/>
        <item x="28"/>
        <item x="262"/>
        <item x="165"/>
        <item x="173"/>
        <item x="140"/>
        <item x="167"/>
        <item x="160"/>
        <item x="4"/>
        <item x="48"/>
        <item x="123"/>
        <item x="158"/>
        <item x="113"/>
        <item x="26"/>
        <item x="80"/>
        <item x="98"/>
        <item x="115"/>
        <item x="53"/>
        <item x="32"/>
        <item x="99"/>
        <item x="3"/>
        <item x="19"/>
        <item x="146"/>
        <item x="121"/>
        <item x="216"/>
        <item x="7"/>
        <item x="137"/>
        <item x="225"/>
        <item x="82"/>
        <item x="237"/>
        <item x="253"/>
        <item x="47"/>
        <item x="125"/>
        <item x="109"/>
        <item x="110"/>
        <item x="114"/>
        <item x="9"/>
        <item x="169"/>
        <item x="151"/>
        <item x="69"/>
        <item x="117"/>
        <item x="49"/>
        <item x="62"/>
        <item x="60"/>
        <item x="153"/>
        <item x="246"/>
        <item x="93"/>
        <item x="209"/>
        <item x="188"/>
        <item x="84"/>
        <item x="85"/>
        <item x="162"/>
        <item x="104"/>
        <item x="152"/>
        <item x="226"/>
        <item x="44"/>
        <item x="39"/>
        <item x="251"/>
        <item x="37"/>
        <item x="256"/>
        <item x="166"/>
        <item x="164"/>
        <item x="218"/>
        <item x="50"/>
        <item x="131"/>
        <item x="64"/>
        <item x="51"/>
        <item x="73"/>
        <item x="14"/>
        <item x="87"/>
        <item x="126"/>
        <item x="198"/>
        <item x="20"/>
        <item x="249"/>
        <item x="193"/>
        <item x="170"/>
        <item x="67"/>
        <item x="252"/>
        <item x="120"/>
        <item x="241"/>
        <item x="138"/>
        <item x="254"/>
        <item x="108"/>
        <item x="2"/>
        <item x="202"/>
        <item x="187"/>
        <item x="71"/>
        <item x="88"/>
        <item x="144"/>
        <item x="220"/>
        <item x="248"/>
        <item x="17"/>
        <item x="33"/>
        <item x="103"/>
        <item x="242"/>
        <item x="133"/>
        <item x="24"/>
        <item x="175"/>
        <item x="179"/>
        <item x="94"/>
        <item x="5"/>
        <item x="27"/>
        <item x="219"/>
        <item x="8"/>
        <item x="139"/>
        <item x="102"/>
        <item x="79"/>
        <item x="81"/>
        <item x="106"/>
        <item x="21"/>
        <item x="40"/>
        <item x="118"/>
        <item x="58"/>
        <item x="227"/>
        <item x="185"/>
        <item x="229"/>
        <item x="213"/>
        <item x="143"/>
        <item x="41"/>
        <item x="38"/>
        <item x="18"/>
        <item x="31"/>
        <item x="23"/>
        <item x="154"/>
        <item x="214"/>
        <item x="159"/>
        <item x="11"/>
        <item x="238"/>
        <item x="155"/>
        <item x="149"/>
        <item x="129"/>
        <item x="250"/>
        <item x="6"/>
        <item x="244"/>
        <item x="0"/>
        <item x="132"/>
        <item x="70"/>
        <item x="145"/>
        <item x="150"/>
        <item x="195"/>
        <item x="178"/>
        <item x="78"/>
        <item x="189"/>
        <item x="89"/>
        <item x="134"/>
        <item x="29"/>
        <item x="210"/>
        <item x="217"/>
        <item x="196"/>
        <item x="75"/>
        <item x="25"/>
        <item x="191"/>
        <item x="180"/>
        <item x="100"/>
        <item x="161"/>
        <item x="199"/>
        <item x="222"/>
        <item x="95"/>
        <item x="61"/>
        <item x="156"/>
        <item x="182"/>
        <item x="233"/>
        <item x="148"/>
        <item x="177"/>
        <item x="221"/>
        <item x="16"/>
        <item x="168"/>
        <item x="1"/>
        <item x="13"/>
        <item x="263"/>
        <item x="230"/>
        <item x="15"/>
        <item x="264"/>
        <item x="72"/>
        <item x="231"/>
        <item x="257"/>
        <item x="10"/>
        <item x="55"/>
        <item x="203"/>
        <item x="54"/>
        <item x="265"/>
        <item x="128"/>
        <item x="224"/>
        <item x="35"/>
        <item x="232"/>
        <item x="43"/>
        <item x="30"/>
        <item x="116"/>
        <item x="194"/>
        <item x="107"/>
        <item x="190"/>
        <item x="112"/>
        <item x="171"/>
        <item x="201"/>
        <item x="247"/>
        <item x="141"/>
        <item x="192"/>
        <item x="52"/>
        <item x="206"/>
        <item x="163"/>
        <item x="42"/>
        <item x="111"/>
        <item x="235"/>
        <item x="63"/>
        <item x="183"/>
        <item x="90"/>
        <item x="215"/>
        <item x="122"/>
        <item x="259"/>
        <item x="211"/>
        <item x="119"/>
        <item x="212"/>
        <item x="92"/>
        <item x="12"/>
        <item x="200"/>
        <item x="36"/>
        <item x="176"/>
        <item x="22"/>
        <item x="208"/>
        <item x="197"/>
        <item x="56"/>
        <item x="174"/>
        <item x="255"/>
        <item x="105"/>
        <item x="86"/>
        <item x="135"/>
        <item x="245"/>
        <item x="127"/>
        <item x="236"/>
        <item x="83"/>
        <item x="130"/>
        <item x="76"/>
        <item x="239"/>
        <item x="46"/>
        <item x="204"/>
        <item x="260"/>
        <item x="34"/>
        <item x="66"/>
        <item x="136"/>
        <item x="157"/>
        <item x="68"/>
        <item x="45"/>
        <item x="184"/>
        <item x="101"/>
        <item x="91"/>
        <item x="207"/>
        <item x="186"/>
        <item x="142"/>
        <item x="243"/>
        <item x="258"/>
        <item x="57"/>
        <item m="1" x="266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ooking ID" fld="0" subtotal="count" baseField="0" baseItem="0"/>
    <dataField name="Sum of Commission_Earn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C63024B2-BF83-465C-98C8-E4546F87DE33}" autoFormatId="16" applyNumberFormats="0" applyBorderFormats="0" applyFontFormats="0" applyPatternFormats="0" applyAlignmentFormats="0" applyWidthHeightFormats="0">
  <queryTableRefresh nextId="19" unboundColumnsRight="6">
    <queryTableFields count="15">
      <queryTableField id="1" name="Booking ID" tableColumnId="1"/>
      <queryTableField id="2" name="Agent" tableColumnId="2"/>
      <queryTableField id="13" dataBound="0" tableColumnId="13"/>
      <queryTableField id="3" name="Country" tableColumnId="3"/>
      <queryTableField id="4" name="Package Type" tableColumnId="4"/>
      <queryTableField id="5" name="Booking Date" tableColumnId="5"/>
      <queryTableField id="6" name="Payment Date" tableColumnId="6"/>
      <queryTableField id="7" name="Payment Status" tableColumnId="7"/>
      <queryTableField id="8" name="Total Amount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231F28-4FE7-4CDD-9389-94A62D43336E}" autoFormatId="16" applyNumberFormats="0" applyBorderFormats="0" applyFontFormats="0" applyPatternFormats="0" applyAlignmentFormats="0" applyWidthHeightFormats="0">
  <queryTableRefresh nextId="4">
    <queryTableFields count="3">
      <queryTableField id="1" name="Agent" tableColumnId="1"/>
      <queryTableField id="2" name="Commission %" tableColumnId="2"/>
      <queryTableField id="3" name="Team/Manage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B98DFE-693C-4452-8F63-2B264DEEDC85}" name="Booking_Data" displayName="Booking_Data" ref="A1:O983" tableType="queryTable" totalsRowShown="0">
  <autoFilter ref="A1:O983" xr:uid="{29B98DFE-693C-4452-8F63-2B264DEEDC85}"/>
  <tableColumns count="15">
    <tableColumn id="1" xr3:uid="{FE27A6EC-E589-45A9-BDB1-1128B997DC05}" uniqueName="1" name="Booking ID" queryTableFieldId="1" dataDxfId="56"/>
    <tableColumn id="2" xr3:uid="{1AE2E052-6263-46BC-8726-A366A3738905}" uniqueName="2" name="Agent" queryTableFieldId="2" dataDxfId="55"/>
    <tableColumn id="13" xr3:uid="{F935F499-E6AC-4E47-A813-4B0BCB42187E}" uniqueName="13" name="Agent_cleaned" queryTableFieldId="13" dataDxfId="54">
      <calculatedColumnFormula>TRIM(Booking_Data[[#This Row],[Agent]])</calculatedColumnFormula>
    </tableColumn>
    <tableColumn id="3" xr3:uid="{123F69CE-860B-48DE-9774-A1894D2117A7}" uniqueName="3" name="Country" queryTableFieldId="3" dataDxfId="53"/>
    <tableColumn id="4" xr3:uid="{43341EA1-6230-4FD1-878C-D4E266E3D379}" uniqueName="4" name="Package Type" queryTableFieldId="4" dataDxfId="52"/>
    <tableColumn id="5" xr3:uid="{9F610593-9F65-4802-9112-E8A0356DDC85}" uniqueName="5" name="Booking Date" queryTableFieldId="5" dataDxfId="40"/>
    <tableColumn id="6" xr3:uid="{A93D0359-60A1-46C5-8BE9-69B64EB1B188}" uniqueName="6" name="Payment Date" queryTableFieldId="6" dataDxfId="38"/>
    <tableColumn id="7" xr3:uid="{23F3525B-2839-42BD-A331-3C81765B637A}" uniqueName="7" name="Payment Status" queryTableFieldId="7" dataDxfId="39"/>
    <tableColumn id="8" xr3:uid="{F4BCC2E6-2268-4EEF-A331-61479ACF671E}" uniqueName="8" name="Total Amount" queryTableFieldId="8" dataDxfId="51"/>
    <tableColumn id="9" xr3:uid="{4D3D18C8-C626-4F0E-BDB3-86099F5271AB}" uniqueName="9" name="TRIM_TA" queryTableFieldId="9" dataDxfId="50">
      <calculatedColumnFormula>TRIM(Booking_Data[[#This Row],[Total Amount]])</calculatedColumnFormula>
    </tableColumn>
    <tableColumn id="10" xr3:uid="{8A33B03C-F1C4-4D87-A12E-70D369E5A0A0}" uniqueName="10" name="Removing &quot;INR&quot;" queryTableFieldId="10" dataDxfId="49">
      <calculatedColumnFormula>SUBSTITUTE(Booking_Data[[#This Row],[TRIM_TA]],"INR","")</calculatedColumnFormula>
    </tableColumn>
    <tableColumn id="11" xr3:uid="{988E02FF-9B40-43CA-9ACC-0C2021624A6B}" uniqueName="11" name="Removing &quot;Comma&quot;" queryTableFieldId="11" dataDxfId="48">
      <calculatedColumnFormula>SUBSTITUTE(Booking_Data[[#This Row],[Removing "INR"]],",","")</calculatedColumnFormula>
    </tableColumn>
    <tableColumn id="12" xr3:uid="{0538F90F-E3FE-4A03-A9B1-9ED7B064EF86}" uniqueName="12" name="Total_Amount_Clean" queryTableFieldId="12" dataDxfId="47">
      <calculatedColumnFormula>VALUE(Booking_Data[[#This Row],[Removing "Comma"]])</calculatedColumnFormula>
    </tableColumn>
    <tableColumn id="14" xr3:uid="{DBF043A0-A3F6-4179-8018-F82303D86FD1}" uniqueName="14" name="Commission_Perct" queryTableFieldId="14" dataDxfId="46">
      <calculatedColumnFormula>_xlfn.XLOOKUP(Booking_Data[[#This Row],[Agent_cleaned]],Agent_List[Agent],Agent_List[Commission %])</calculatedColumnFormula>
    </tableColumn>
    <tableColumn id="15" xr3:uid="{1D7BF516-888B-492A-A77E-E9E5621C5778}" uniqueName="15" name="Commission_Earned" queryTableFieldId="15" dataDxfId="18">
      <calculatedColumnFormula>Booking_Data[[#This Row],[Total_Amount_Clean]]*Booking_Data[[#This Row],[Commission_Perct]]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CDEC11-693C-4E90-B141-70E33343624B}" name="Agent_List" displayName="Agent_List" ref="A1:C21" tableType="queryTable" totalsRowShown="0">
  <autoFilter ref="A1:C21" xr:uid="{C0CDEC11-693C-4E90-B141-70E33343624B}"/>
  <tableColumns count="3">
    <tableColumn id="1" xr3:uid="{4AC9D014-6634-4CC7-89F5-BA428ED493E3}" uniqueName="1" name="Agent" queryTableFieldId="1" dataDxfId="45"/>
    <tableColumn id="2" xr3:uid="{2CEC30F3-08AA-4460-B0DE-360580C71668}" uniqueName="2" name="Commission %" queryTableFieldId="2"/>
    <tableColumn id="3" xr3:uid="{6E3B4D63-8DDD-4786-B73B-18B4150A4F44}" uniqueName="3" name="Team/Manager" queryTableFieldId="3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ADA3-2FAD-43F6-9D76-CBE0C07C96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64C5-A5C6-41C3-ADB9-26425E4838E0}">
  <dimension ref="A1:O1001"/>
  <sheetViews>
    <sheetView workbookViewId="0">
      <selection activeCell="P22" sqref="P22"/>
    </sheetView>
  </sheetViews>
  <sheetFormatPr defaultRowHeight="14.4" x14ac:dyDescent="0.3"/>
  <cols>
    <col min="1" max="1" width="12.33203125" bestFit="1" customWidth="1"/>
    <col min="2" max="2" width="8.5546875" bestFit="1" customWidth="1"/>
    <col min="3" max="3" width="16.21875" bestFit="1" customWidth="1"/>
    <col min="4" max="4" width="19.44140625" bestFit="1" customWidth="1"/>
    <col min="5" max="5" width="14.77734375" bestFit="1" customWidth="1"/>
    <col min="6" max="6" width="14.5546875" bestFit="1" customWidth="1"/>
    <col min="7" max="7" width="18.109375" style="2" bestFit="1" customWidth="1"/>
    <col min="8" max="8" width="16.6640625" bestFit="1" customWidth="1"/>
    <col min="9" max="9" width="15" bestFit="1" customWidth="1"/>
    <col min="10" max="10" width="10.88671875" bestFit="1" customWidth="1"/>
    <col min="11" max="11" width="17.33203125" bestFit="1" customWidth="1"/>
    <col min="12" max="12" width="21" bestFit="1" customWidth="1"/>
    <col min="13" max="13" width="21.5546875" bestFit="1" customWidth="1"/>
    <col min="14" max="14" width="19.44140625" bestFit="1" customWidth="1"/>
    <col min="15" max="15" width="21" bestFit="1" customWidth="1"/>
  </cols>
  <sheetData>
    <row r="1" spans="1:15" x14ac:dyDescent="0.3">
      <c r="A1" t="s">
        <v>0</v>
      </c>
      <c r="B1" t="s">
        <v>1</v>
      </c>
      <c r="C1" t="s">
        <v>1065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1044</v>
      </c>
      <c r="K1" t="s">
        <v>1043</v>
      </c>
      <c r="L1" t="s">
        <v>1064</v>
      </c>
      <c r="M1" t="s">
        <v>1074</v>
      </c>
      <c r="N1" t="s">
        <v>1066</v>
      </c>
      <c r="O1" t="s">
        <v>1067</v>
      </c>
    </row>
    <row r="2" spans="1:15" x14ac:dyDescent="0.3">
      <c r="A2" t="s">
        <v>8</v>
      </c>
      <c r="B2" t="s">
        <v>9</v>
      </c>
      <c r="C2" t="str">
        <f>TRIM(Booking_Data[[#This Row],[Agent]])</f>
        <v>Anil</v>
      </c>
      <c r="D2" t="s">
        <v>10</v>
      </c>
      <c r="E2" t="s">
        <v>11</v>
      </c>
      <c r="F2" s="1">
        <v>45808</v>
      </c>
      <c r="G2" s="2">
        <v>45829</v>
      </c>
      <c r="H2" t="s">
        <v>16</v>
      </c>
      <c r="I2" t="s">
        <v>1057</v>
      </c>
      <c r="J2" t="str">
        <f>TRIM(Booking_Data[[#This Row],[Total Amount]])</f>
        <v>45000</v>
      </c>
      <c r="K2" t="str">
        <f>SUBSTITUTE(Booking_Data[[#This Row],[TRIM_TA]],"INR","")</f>
        <v>45000</v>
      </c>
      <c r="L2" t="str">
        <f>SUBSTITUTE(Booking_Data[[#This Row],[Removing "INR"]],",","")</f>
        <v>45000</v>
      </c>
      <c r="M2">
        <f>VALUE(Booking_Data[[#This Row],[Removing "Comma"]])</f>
        <v>45000</v>
      </c>
      <c r="N2">
        <f>_xlfn.XLOOKUP(Booking_Data[[#This Row],[Agent_cleaned]],Agent_List[Agent],Agent_List[Commission %])</f>
        <v>7.0000000000000007E-2</v>
      </c>
      <c r="O2">
        <f>Booking_Data[[#This Row],[Total_Amount_Clean]]*Booking_Data[[#This Row],[Commission_Perct]]</f>
        <v>3150.0000000000005</v>
      </c>
    </row>
    <row r="3" spans="1:15" x14ac:dyDescent="0.3">
      <c r="A3" t="s">
        <v>12</v>
      </c>
      <c r="B3" t="s">
        <v>13</v>
      </c>
      <c r="C3" t="str">
        <f>TRIM(Booking_Data[[#This Row],[Agent]])</f>
        <v>Gaurav</v>
      </c>
      <c r="D3" t="s">
        <v>14</v>
      </c>
      <c r="E3" t="s">
        <v>15</v>
      </c>
      <c r="F3" s="1">
        <v>45843</v>
      </c>
      <c r="G3" s="2">
        <v>45864</v>
      </c>
      <c r="H3" t="s">
        <v>16</v>
      </c>
      <c r="I3" t="s">
        <v>17</v>
      </c>
      <c r="J3" t="str">
        <f>TRIM(Booking_Data[[#This Row],[Total Amount]])</f>
        <v>45,000 INR</v>
      </c>
      <c r="K3" t="str">
        <f>SUBSTITUTE(Booking_Data[[#This Row],[TRIM_TA]],"INR","")</f>
        <v xml:space="preserve">45,000 </v>
      </c>
      <c r="L3" t="str">
        <f>SUBSTITUTE(Booking_Data[[#This Row],[Removing "INR"]],",","")</f>
        <v xml:space="preserve">45000 </v>
      </c>
      <c r="M3">
        <f>VALUE(Booking_Data[[#This Row],[Removing "Comma"]])</f>
        <v>45000</v>
      </c>
      <c r="N3">
        <f>_xlfn.XLOOKUP(Booking_Data[[#This Row],[Agent_cleaned]],Agent_List[Agent],Agent_List[Commission %])</f>
        <v>7.0000000000000007E-2</v>
      </c>
      <c r="O3">
        <f>Booking_Data[[#This Row],[Total_Amount_Clean]]*Booking_Data[[#This Row],[Commission_Perct]]</f>
        <v>3150.0000000000005</v>
      </c>
    </row>
    <row r="4" spans="1:15" x14ac:dyDescent="0.3">
      <c r="A4" t="s">
        <v>18</v>
      </c>
      <c r="B4" t="s">
        <v>13</v>
      </c>
      <c r="C4" t="str">
        <f>TRIM(Booking_Data[[#This Row],[Agent]])</f>
        <v>Gaurav</v>
      </c>
      <c r="D4" t="s">
        <v>10</v>
      </c>
      <c r="E4" t="s">
        <v>19</v>
      </c>
      <c r="F4" s="1">
        <v>45756</v>
      </c>
      <c r="H4" t="s">
        <v>20</v>
      </c>
      <c r="I4" t="s">
        <v>1058</v>
      </c>
      <c r="J4" t="str">
        <f>TRIM(Booking_Data[[#This Row],[Total Amount]])</f>
        <v>35000</v>
      </c>
      <c r="K4" t="str">
        <f>SUBSTITUTE(Booking_Data[[#This Row],[TRIM_TA]],"INR","")</f>
        <v>35000</v>
      </c>
      <c r="L4" t="str">
        <f>SUBSTITUTE(Booking_Data[[#This Row],[Removing "INR"]],",","")</f>
        <v>35000</v>
      </c>
      <c r="M4">
        <f>VALUE(Booking_Data[[#This Row],[Removing "Comma"]])</f>
        <v>35000</v>
      </c>
      <c r="N4">
        <f>_xlfn.XLOOKUP(Booking_Data[[#This Row],[Agent_cleaned]],Agent_List[Agent],Agent_List[Commission %])</f>
        <v>7.0000000000000007E-2</v>
      </c>
      <c r="O4">
        <f>Booking_Data[[#This Row],[Total_Amount_Clean]]*Booking_Data[[#This Row],[Commission_Perct]]</f>
        <v>2450.0000000000005</v>
      </c>
    </row>
    <row r="5" spans="1:15" x14ac:dyDescent="0.3">
      <c r="A5" t="s">
        <v>21</v>
      </c>
      <c r="B5" t="s">
        <v>22</v>
      </c>
      <c r="C5" t="str">
        <f>TRIM(Booking_Data[[#This Row],[Agent]])</f>
        <v>Suresh</v>
      </c>
      <c r="D5" t="s">
        <v>10</v>
      </c>
      <c r="E5" t="s">
        <v>19</v>
      </c>
      <c r="F5" s="1">
        <v>45693</v>
      </c>
      <c r="G5" s="2">
        <v>45713</v>
      </c>
      <c r="H5" t="s">
        <v>16</v>
      </c>
      <c r="I5" t="s">
        <v>1059</v>
      </c>
      <c r="J5" t="str">
        <f>TRIM(Booking_Data[[#This Row],[Total Amount]])</f>
        <v>65000</v>
      </c>
      <c r="K5" t="str">
        <f>SUBSTITUTE(Booking_Data[[#This Row],[TRIM_TA]],"INR","")</f>
        <v>65000</v>
      </c>
      <c r="L5" t="str">
        <f>SUBSTITUTE(Booking_Data[[#This Row],[Removing "INR"]],",","")</f>
        <v>65000</v>
      </c>
      <c r="M5">
        <f>VALUE(Booking_Data[[#This Row],[Removing "Comma"]])</f>
        <v>65000</v>
      </c>
      <c r="N5">
        <f>_xlfn.XLOOKUP(Booking_Data[[#This Row],[Agent_cleaned]],Agent_List[Agent],Agent_List[Commission %])</f>
        <v>0.06</v>
      </c>
      <c r="O5">
        <f>Booking_Data[[#This Row],[Total_Amount_Clean]]*Booking_Data[[#This Row],[Commission_Perct]]</f>
        <v>3900</v>
      </c>
    </row>
    <row r="6" spans="1:15" x14ac:dyDescent="0.3">
      <c r="A6" t="s">
        <v>23</v>
      </c>
      <c r="B6" t="s">
        <v>24</v>
      </c>
      <c r="C6" t="str">
        <f>TRIM(Booking_Data[[#This Row],[Agent]])</f>
        <v>Ramesh</v>
      </c>
      <c r="D6" t="s">
        <v>14</v>
      </c>
      <c r="E6" t="s">
        <v>25</v>
      </c>
      <c r="F6" s="1">
        <v>45681</v>
      </c>
      <c r="H6" t="s">
        <v>26</v>
      </c>
      <c r="I6" t="s">
        <v>1060</v>
      </c>
      <c r="J6" t="str">
        <f>TRIM(Booking_Data[[#This Row],[Total Amount]])</f>
        <v>15000</v>
      </c>
      <c r="K6" t="str">
        <f>SUBSTITUTE(Booking_Data[[#This Row],[TRIM_TA]],"INR","")</f>
        <v>15000</v>
      </c>
      <c r="L6" t="str">
        <f>SUBSTITUTE(Booking_Data[[#This Row],[Removing "INR"]],",","")</f>
        <v>15000</v>
      </c>
      <c r="M6">
        <f>VALUE(Booking_Data[[#This Row],[Removing "Comma"]])</f>
        <v>15000</v>
      </c>
      <c r="N6">
        <f>_xlfn.XLOOKUP(Booking_Data[[#This Row],[Agent_cleaned]],Agent_List[Agent],Agent_List[Commission %])</f>
        <v>7.0000000000000007E-2</v>
      </c>
      <c r="O6">
        <f>Booking_Data[[#This Row],[Total_Amount_Clean]]*Booking_Data[[#This Row],[Commission_Perct]]</f>
        <v>1050</v>
      </c>
    </row>
    <row r="7" spans="1:15" x14ac:dyDescent="0.3">
      <c r="A7" t="s">
        <v>27</v>
      </c>
      <c r="B7" t="s">
        <v>28</v>
      </c>
      <c r="C7" t="str">
        <f>TRIM(Booking_Data[[#This Row],[Agent]])</f>
        <v>Amit</v>
      </c>
      <c r="D7" t="s">
        <v>29</v>
      </c>
      <c r="E7" t="s">
        <v>11</v>
      </c>
      <c r="F7" s="1">
        <v>45774</v>
      </c>
      <c r="H7" t="s">
        <v>20</v>
      </c>
      <c r="I7" t="s">
        <v>17</v>
      </c>
      <c r="J7" t="str">
        <f>TRIM(Booking_Data[[#This Row],[Total Amount]])</f>
        <v>45,000 INR</v>
      </c>
      <c r="K7" t="str">
        <f>SUBSTITUTE(Booking_Data[[#This Row],[TRIM_TA]],"INR","")</f>
        <v xml:space="preserve">45,000 </v>
      </c>
      <c r="L7" t="str">
        <f>SUBSTITUTE(Booking_Data[[#This Row],[Removing "INR"]],",","")</f>
        <v xml:space="preserve">45000 </v>
      </c>
      <c r="M7">
        <f>VALUE(Booking_Data[[#This Row],[Removing "Comma"]])</f>
        <v>45000</v>
      </c>
      <c r="N7">
        <f>_xlfn.XLOOKUP(Booking_Data[[#This Row],[Agent_cleaned]],Agent_List[Agent],Agent_List[Commission %])</f>
        <v>0.05</v>
      </c>
      <c r="O7">
        <f>Booking_Data[[#This Row],[Total_Amount_Clean]]*Booking_Data[[#This Row],[Commission_Perct]]</f>
        <v>2250</v>
      </c>
    </row>
    <row r="8" spans="1:15" x14ac:dyDescent="0.3">
      <c r="A8" t="s">
        <v>30</v>
      </c>
      <c r="B8" t="s">
        <v>31</v>
      </c>
      <c r="C8" t="str">
        <f>TRIM(Booking_Data[[#This Row],[Agent]])</f>
        <v>Deepa</v>
      </c>
      <c r="D8" t="s">
        <v>29</v>
      </c>
      <c r="E8" t="s">
        <v>15</v>
      </c>
      <c r="F8" s="1">
        <v>45806</v>
      </c>
      <c r="H8" t="s">
        <v>26</v>
      </c>
      <c r="I8" t="s">
        <v>1059</v>
      </c>
      <c r="J8" t="str">
        <f>TRIM(Booking_Data[[#This Row],[Total Amount]])</f>
        <v>65000</v>
      </c>
      <c r="K8" t="str">
        <f>SUBSTITUTE(Booking_Data[[#This Row],[TRIM_TA]],"INR","")</f>
        <v>65000</v>
      </c>
      <c r="L8" t="str">
        <f>SUBSTITUTE(Booking_Data[[#This Row],[Removing "INR"]],",","")</f>
        <v>65000</v>
      </c>
      <c r="M8">
        <f>VALUE(Booking_Data[[#This Row],[Removing "Comma"]])</f>
        <v>65000</v>
      </c>
      <c r="N8">
        <f>_xlfn.XLOOKUP(Booking_Data[[#This Row],[Agent_cleaned]],Agent_List[Agent],Agent_List[Commission %])</f>
        <v>0.06</v>
      </c>
      <c r="O8">
        <f>Booking_Data[[#This Row],[Total_Amount_Clean]]*Booking_Data[[#This Row],[Commission_Perct]]</f>
        <v>3900</v>
      </c>
    </row>
    <row r="9" spans="1:15" x14ac:dyDescent="0.3">
      <c r="A9" t="s">
        <v>32</v>
      </c>
      <c r="B9" t="s">
        <v>31</v>
      </c>
      <c r="C9" t="str">
        <f>TRIM(Booking_Data[[#This Row],[Agent]])</f>
        <v>Deepa</v>
      </c>
      <c r="D9" t="s">
        <v>14</v>
      </c>
      <c r="E9" t="s">
        <v>19</v>
      </c>
      <c r="F9" s="1">
        <v>45698</v>
      </c>
      <c r="G9" s="2">
        <v>45699</v>
      </c>
      <c r="H9" t="s">
        <v>16</v>
      </c>
      <c r="I9" t="s">
        <v>1060</v>
      </c>
      <c r="J9" t="str">
        <f>TRIM(Booking_Data[[#This Row],[Total Amount]])</f>
        <v>15000</v>
      </c>
      <c r="K9" t="str">
        <f>SUBSTITUTE(Booking_Data[[#This Row],[TRIM_TA]],"INR","")</f>
        <v>15000</v>
      </c>
      <c r="L9" t="str">
        <f>SUBSTITUTE(Booking_Data[[#This Row],[Removing "INR"]],",","")</f>
        <v>15000</v>
      </c>
      <c r="M9">
        <f>VALUE(Booking_Data[[#This Row],[Removing "Comma"]])</f>
        <v>15000</v>
      </c>
      <c r="N9">
        <f>_xlfn.XLOOKUP(Booking_Data[[#This Row],[Agent_cleaned]],Agent_List[Agent],Agent_List[Commission %])</f>
        <v>0.06</v>
      </c>
      <c r="O9">
        <f>Booking_Data[[#This Row],[Total_Amount_Clean]]*Booking_Data[[#This Row],[Commission_Perct]]</f>
        <v>900</v>
      </c>
    </row>
    <row r="10" spans="1:15" x14ac:dyDescent="0.3">
      <c r="A10" t="s">
        <v>33</v>
      </c>
      <c r="B10" t="s">
        <v>34</v>
      </c>
      <c r="C10" t="str">
        <f>TRIM(Booking_Data[[#This Row],[Agent]])</f>
        <v>Nisha</v>
      </c>
      <c r="D10" t="s">
        <v>35</v>
      </c>
      <c r="E10" t="s">
        <v>11</v>
      </c>
      <c r="F10" s="1">
        <v>45777</v>
      </c>
      <c r="H10" t="s">
        <v>20</v>
      </c>
      <c r="I10" t="s">
        <v>1061</v>
      </c>
      <c r="J10" t="str">
        <f>TRIM(Booking_Data[[#This Row],[Total Amount]])</f>
        <v>55000</v>
      </c>
      <c r="K10" t="str">
        <f>SUBSTITUTE(Booking_Data[[#This Row],[TRIM_TA]],"INR","")</f>
        <v>55000</v>
      </c>
      <c r="L10" t="str">
        <f>SUBSTITUTE(Booking_Data[[#This Row],[Removing "INR"]],",","")</f>
        <v>55000</v>
      </c>
      <c r="M10">
        <f>VALUE(Booking_Data[[#This Row],[Removing "Comma"]])</f>
        <v>55000</v>
      </c>
      <c r="N10">
        <f>_xlfn.XLOOKUP(Booking_Data[[#This Row],[Agent_cleaned]],Agent_List[Agent],Agent_List[Commission %])</f>
        <v>0.06</v>
      </c>
      <c r="O10">
        <f>Booking_Data[[#This Row],[Total_Amount_Clean]]*Booking_Data[[#This Row],[Commission_Perct]]</f>
        <v>3300</v>
      </c>
    </row>
    <row r="11" spans="1:15" x14ac:dyDescent="0.3">
      <c r="A11" t="s">
        <v>36</v>
      </c>
      <c r="B11" t="s">
        <v>13</v>
      </c>
      <c r="C11" t="str">
        <f>TRIM(Booking_Data[[#This Row],[Agent]])</f>
        <v>Gaurav</v>
      </c>
      <c r="D11" t="s">
        <v>37</v>
      </c>
      <c r="E11" t="s">
        <v>25</v>
      </c>
      <c r="F11" s="1">
        <v>45709</v>
      </c>
      <c r="H11" t="s">
        <v>20</v>
      </c>
      <c r="I11" t="s">
        <v>17</v>
      </c>
      <c r="J11" t="str">
        <f>TRIM(Booking_Data[[#This Row],[Total Amount]])</f>
        <v>45,000 INR</v>
      </c>
      <c r="K11" t="str">
        <f>SUBSTITUTE(Booking_Data[[#This Row],[TRIM_TA]],"INR","")</f>
        <v xml:space="preserve">45,000 </v>
      </c>
      <c r="L11" t="str">
        <f>SUBSTITUTE(Booking_Data[[#This Row],[Removing "INR"]],",","")</f>
        <v xml:space="preserve">45000 </v>
      </c>
      <c r="M11">
        <f>VALUE(Booking_Data[[#This Row],[Removing "Comma"]])</f>
        <v>45000</v>
      </c>
      <c r="N11">
        <f>_xlfn.XLOOKUP(Booking_Data[[#This Row],[Agent_cleaned]],Agent_List[Agent],Agent_List[Commission %])</f>
        <v>7.0000000000000007E-2</v>
      </c>
      <c r="O11">
        <f>Booking_Data[[#This Row],[Total_Amount_Clean]]*Booking_Data[[#This Row],[Commission_Perct]]</f>
        <v>3150.0000000000005</v>
      </c>
    </row>
    <row r="12" spans="1:15" x14ac:dyDescent="0.3">
      <c r="A12" t="s">
        <v>38</v>
      </c>
      <c r="B12" t="s">
        <v>39</v>
      </c>
      <c r="C12" t="str">
        <f>TRIM(Booking_Data[[#This Row],[Agent]])</f>
        <v>Arjun</v>
      </c>
      <c r="D12" t="s">
        <v>10</v>
      </c>
      <c r="E12" t="s">
        <v>40</v>
      </c>
      <c r="F12" s="1">
        <v>45852</v>
      </c>
      <c r="H12" t="s">
        <v>20</v>
      </c>
      <c r="I12" t="s">
        <v>1061</v>
      </c>
      <c r="J12" t="str">
        <f>TRIM(Booking_Data[[#This Row],[Total Amount]])</f>
        <v>55000</v>
      </c>
      <c r="K12" t="str">
        <f>SUBSTITUTE(Booking_Data[[#This Row],[TRIM_TA]],"INR","")</f>
        <v>55000</v>
      </c>
      <c r="L12" t="str">
        <f>SUBSTITUTE(Booking_Data[[#This Row],[Removing "INR"]],",","")</f>
        <v>55000</v>
      </c>
      <c r="M12">
        <f>VALUE(Booking_Data[[#This Row],[Removing "Comma"]])</f>
        <v>55000</v>
      </c>
      <c r="N12">
        <f>_xlfn.XLOOKUP(Booking_Data[[#This Row],[Agent_cleaned]],Agent_List[Agent],Agent_List[Commission %])</f>
        <v>0.06</v>
      </c>
      <c r="O12">
        <f>Booking_Data[[#This Row],[Total_Amount_Clean]]*Booking_Data[[#This Row],[Commission_Perct]]</f>
        <v>3300</v>
      </c>
    </row>
    <row r="13" spans="1:15" x14ac:dyDescent="0.3">
      <c r="A13" t="s">
        <v>41</v>
      </c>
      <c r="B13" t="s">
        <v>42</v>
      </c>
      <c r="C13" t="str">
        <f>TRIM(Booking_Data[[#This Row],[Agent]])</f>
        <v>Sameer</v>
      </c>
      <c r="D13" t="s">
        <v>35</v>
      </c>
      <c r="E13" t="s">
        <v>11</v>
      </c>
      <c r="F13" s="1">
        <v>45800</v>
      </c>
      <c r="H13" t="s">
        <v>20</v>
      </c>
      <c r="I13" t="s">
        <v>17</v>
      </c>
      <c r="J13" t="str">
        <f>TRIM(Booking_Data[[#This Row],[Total Amount]])</f>
        <v>45,000 INR</v>
      </c>
      <c r="K13" t="str">
        <f>SUBSTITUTE(Booking_Data[[#This Row],[TRIM_TA]],"INR","")</f>
        <v xml:space="preserve">45,000 </v>
      </c>
      <c r="L13" t="str">
        <f>SUBSTITUTE(Booking_Data[[#This Row],[Removing "INR"]],",","")</f>
        <v xml:space="preserve">45000 </v>
      </c>
      <c r="M13">
        <f>VALUE(Booking_Data[[#This Row],[Removing "Comma"]])</f>
        <v>45000</v>
      </c>
      <c r="N13">
        <f>_xlfn.XLOOKUP(Booking_Data[[#This Row],[Agent_cleaned]],Agent_List[Agent],Agent_List[Commission %])</f>
        <v>7.0000000000000007E-2</v>
      </c>
      <c r="O13">
        <f>Booking_Data[[#This Row],[Total_Amount_Clean]]*Booking_Data[[#This Row],[Commission_Perct]]</f>
        <v>3150.0000000000005</v>
      </c>
    </row>
    <row r="14" spans="1:15" x14ac:dyDescent="0.3">
      <c r="A14" t="s">
        <v>43</v>
      </c>
      <c r="B14" t="s">
        <v>44</v>
      </c>
      <c r="C14" t="str">
        <f>TRIM(Booking_Data[[#This Row],[Agent]])</f>
        <v>Karan</v>
      </c>
      <c r="D14" t="s">
        <v>10</v>
      </c>
      <c r="E14" t="s">
        <v>11</v>
      </c>
      <c r="F14" s="1">
        <v>45890</v>
      </c>
      <c r="H14" t="s">
        <v>20</v>
      </c>
      <c r="I14" t="s">
        <v>1061</v>
      </c>
      <c r="J14" t="str">
        <f>TRIM(Booking_Data[[#This Row],[Total Amount]])</f>
        <v>55000</v>
      </c>
      <c r="K14" t="str">
        <f>SUBSTITUTE(Booking_Data[[#This Row],[TRIM_TA]],"INR","")</f>
        <v>55000</v>
      </c>
      <c r="L14" t="str">
        <f>SUBSTITUTE(Booking_Data[[#This Row],[Removing "INR"]],",","")</f>
        <v>55000</v>
      </c>
      <c r="M14">
        <f>VALUE(Booking_Data[[#This Row],[Removing "Comma"]])</f>
        <v>55000</v>
      </c>
      <c r="N14">
        <f>_xlfn.XLOOKUP(Booking_Data[[#This Row],[Agent_cleaned]],Agent_List[Agent],Agent_List[Commission %])</f>
        <v>0.05</v>
      </c>
      <c r="O14">
        <f>Booking_Data[[#This Row],[Total_Amount_Clean]]*Booking_Data[[#This Row],[Commission_Perct]]</f>
        <v>2750</v>
      </c>
    </row>
    <row r="15" spans="1:15" x14ac:dyDescent="0.3">
      <c r="A15" t="s">
        <v>45</v>
      </c>
      <c r="B15" t="s">
        <v>34</v>
      </c>
      <c r="C15" t="str">
        <f>TRIM(Booking_Data[[#This Row],[Agent]])</f>
        <v>Nisha</v>
      </c>
      <c r="D15" t="s">
        <v>37</v>
      </c>
      <c r="E15" t="s">
        <v>40</v>
      </c>
      <c r="F15" s="1">
        <v>45844</v>
      </c>
      <c r="G15" s="2">
        <v>45846</v>
      </c>
      <c r="H15" t="s">
        <v>16</v>
      </c>
      <c r="I15" t="s">
        <v>1059</v>
      </c>
      <c r="J15" t="str">
        <f>TRIM(Booking_Data[[#This Row],[Total Amount]])</f>
        <v>65000</v>
      </c>
      <c r="K15" t="str">
        <f>SUBSTITUTE(Booking_Data[[#This Row],[TRIM_TA]],"INR","")</f>
        <v>65000</v>
      </c>
      <c r="L15" t="str">
        <f>SUBSTITUTE(Booking_Data[[#This Row],[Removing "INR"]],",","")</f>
        <v>65000</v>
      </c>
      <c r="M15">
        <f>VALUE(Booking_Data[[#This Row],[Removing "Comma"]])</f>
        <v>65000</v>
      </c>
      <c r="N15">
        <f>_xlfn.XLOOKUP(Booking_Data[[#This Row],[Agent_cleaned]],Agent_List[Agent],Agent_List[Commission %])</f>
        <v>0.06</v>
      </c>
      <c r="O15">
        <f>Booking_Data[[#This Row],[Total_Amount_Clean]]*Booking_Data[[#This Row],[Commission_Perct]]</f>
        <v>3900</v>
      </c>
    </row>
    <row r="16" spans="1:15" x14ac:dyDescent="0.3">
      <c r="A16" t="s">
        <v>46</v>
      </c>
      <c r="B16" t="s">
        <v>47</v>
      </c>
      <c r="C16" t="str">
        <f>TRIM(Booking_Data[[#This Row],[Agent]])</f>
        <v>Raj</v>
      </c>
      <c r="D16" t="s">
        <v>29</v>
      </c>
      <c r="E16" t="s">
        <v>11</v>
      </c>
      <c r="F16" s="1">
        <v>45741</v>
      </c>
      <c r="G16" s="2">
        <v>45767</v>
      </c>
      <c r="H16" t="s">
        <v>16</v>
      </c>
      <c r="I16" t="s">
        <v>1057</v>
      </c>
      <c r="J16" t="str">
        <f>TRIM(Booking_Data[[#This Row],[Total Amount]])</f>
        <v>45000</v>
      </c>
      <c r="K16" t="str">
        <f>SUBSTITUTE(Booking_Data[[#This Row],[TRIM_TA]],"INR","")</f>
        <v>45000</v>
      </c>
      <c r="L16" t="str">
        <f>SUBSTITUTE(Booking_Data[[#This Row],[Removing "INR"]],",","")</f>
        <v>45000</v>
      </c>
      <c r="M16">
        <f>VALUE(Booking_Data[[#This Row],[Removing "Comma"]])</f>
        <v>45000</v>
      </c>
      <c r="N16">
        <f>_xlfn.XLOOKUP(Booking_Data[[#This Row],[Agent_cleaned]],Agent_List[Agent],Agent_List[Commission %])</f>
        <v>7.0000000000000007E-2</v>
      </c>
      <c r="O16">
        <f>Booking_Data[[#This Row],[Total_Amount_Clean]]*Booking_Data[[#This Row],[Commission_Perct]]</f>
        <v>3150.0000000000005</v>
      </c>
    </row>
    <row r="17" spans="1:15" x14ac:dyDescent="0.3">
      <c r="A17" t="s">
        <v>48</v>
      </c>
      <c r="B17" t="s">
        <v>49</v>
      </c>
      <c r="C17" t="str">
        <f>TRIM(Booking_Data[[#This Row],[Agent]])</f>
        <v>Sonia</v>
      </c>
      <c r="D17" t="s">
        <v>35</v>
      </c>
      <c r="E17" t="s">
        <v>25</v>
      </c>
      <c r="F17" s="1">
        <v>45847</v>
      </c>
      <c r="G17" s="2">
        <v>45858</v>
      </c>
      <c r="H17" t="s">
        <v>16</v>
      </c>
      <c r="I17" t="s">
        <v>17</v>
      </c>
      <c r="J17" t="str">
        <f>TRIM(Booking_Data[[#This Row],[Total Amount]])</f>
        <v>45,000 INR</v>
      </c>
      <c r="K17" t="str">
        <f>SUBSTITUTE(Booking_Data[[#This Row],[TRIM_TA]],"INR","")</f>
        <v xml:space="preserve">45,000 </v>
      </c>
      <c r="L17" t="str">
        <f>SUBSTITUTE(Booking_Data[[#This Row],[Removing "INR"]],",","")</f>
        <v xml:space="preserve">45000 </v>
      </c>
      <c r="M17">
        <f>VALUE(Booking_Data[[#This Row],[Removing "Comma"]])</f>
        <v>45000</v>
      </c>
      <c r="N17">
        <f>_xlfn.XLOOKUP(Booking_Data[[#This Row],[Agent_cleaned]],Agent_List[Agent],Agent_List[Commission %])</f>
        <v>7.0000000000000007E-2</v>
      </c>
      <c r="O17">
        <f>Booking_Data[[#This Row],[Total_Amount_Clean]]*Booking_Data[[#This Row],[Commission_Perct]]</f>
        <v>3150.0000000000005</v>
      </c>
    </row>
    <row r="18" spans="1:15" x14ac:dyDescent="0.3">
      <c r="A18" t="s">
        <v>50</v>
      </c>
      <c r="B18" t="s">
        <v>47</v>
      </c>
      <c r="C18" t="str">
        <f>TRIM(Booking_Data[[#This Row],[Agent]])</f>
        <v>Raj</v>
      </c>
      <c r="D18" t="s">
        <v>67</v>
      </c>
      <c r="E18" t="s">
        <v>25</v>
      </c>
      <c r="F18" s="1">
        <v>45839</v>
      </c>
      <c r="G18" s="2">
        <v>45847</v>
      </c>
      <c r="H18" t="s">
        <v>16</v>
      </c>
      <c r="I18" t="s">
        <v>17</v>
      </c>
      <c r="J18" t="str">
        <f>TRIM(Booking_Data[[#This Row],[Total Amount]])</f>
        <v>45,000 INR</v>
      </c>
      <c r="K18" t="str">
        <f>SUBSTITUTE(Booking_Data[[#This Row],[TRIM_TA]],"INR","")</f>
        <v xml:space="preserve">45,000 </v>
      </c>
      <c r="L18" t="str">
        <f>SUBSTITUTE(Booking_Data[[#This Row],[Removing "INR"]],",","")</f>
        <v xml:space="preserve">45000 </v>
      </c>
      <c r="M18">
        <f>VALUE(Booking_Data[[#This Row],[Removing "Comma"]])</f>
        <v>45000</v>
      </c>
      <c r="N18">
        <f>_xlfn.XLOOKUP(Booking_Data[[#This Row],[Agent_cleaned]],Agent_List[Agent],Agent_List[Commission %])</f>
        <v>7.0000000000000007E-2</v>
      </c>
      <c r="O18">
        <f>Booking_Data[[#This Row],[Total_Amount_Clean]]*Booking_Data[[#This Row],[Commission_Perct]]</f>
        <v>3150.0000000000005</v>
      </c>
    </row>
    <row r="19" spans="1:15" x14ac:dyDescent="0.3">
      <c r="A19" t="s">
        <v>51</v>
      </c>
      <c r="B19" t="s">
        <v>52</v>
      </c>
      <c r="C19" t="str">
        <f>TRIM(Booking_Data[[#This Row],[Agent]])</f>
        <v>Meena</v>
      </c>
      <c r="D19" t="s">
        <v>67</v>
      </c>
      <c r="E19" t="s">
        <v>40</v>
      </c>
      <c r="F19" s="1">
        <v>45765</v>
      </c>
      <c r="G19" s="2">
        <v>45770</v>
      </c>
      <c r="H19" t="s">
        <v>16</v>
      </c>
      <c r="I19" t="s">
        <v>1061</v>
      </c>
      <c r="J19" t="str">
        <f>TRIM(Booking_Data[[#This Row],[Total Amount]])</f>
        <v>55000</v>
      </c>
      <c r="K19" t="str">
        <f>SUBSTITUTE(Booking_Data[[#This Row],[TRIM_TA]],"INR","")</f>
        <v>55000</v>
      </c>
      <c r="L19" t="str">
        <f>SUBSTITUTE(Booking_Data[[#This Row],[Removing "INR"]],",","")</f>
        <v>55000</v>
      </c>
      <c r="M19">
        <f>VALUE(Booking_Data[[#This Row],[Removing "Comma"]])</f>
        <v>55000</v>
      </c>
      <c r="N19">
        <f>_xlfn.XLOOKUP(Booking_Data[[#This Row],[Agent_cleaned]],Agent_List[Agent],Agent_List[Commission %])</f>
        <v>0.06</v>
      </c>
      <c r="O19">
        <f>Booking_Data[[#This Row],[Total_Amount_Clean]]*Booking_Data[[#This Row],[Commission_Perct]]</f>
        <v>3300</v>
      </c>
    </row>
    <row r="20" spans="1:15" x14ac:dyDescent="0.3">
      <c r="A20" t="s">
        <v>53</v>
      </c>
      <c r="B20" t="s">
        <v>54</v>
      </c>
      <c r="C20" t="str">
        <f>TRIM(Booking_Data[[#This Row],[Agent]])</f>
        <v>Divya</v>
      </c>
      <c r="D20" t="s">
        <v>67</v>
      </c>
      <c r="E20" t="s">
        <v>15</v>
      </c>
      <c r="F20" s="1">
        <v>45794</v>
      </c>
      <c r="G20" s="2">
        <v>45820</v>
      </c>
      <c r="H20" t="s">
        <v>16</v>
      </c>
      <c r="I20" t="s">
        <v>1060</v>
      </c>
      <c r="J20" t="str">
        <f>TRIM(Booking_Data[[#This Row],[Total Amount]])</f>
        <v>15000</v>
      </c>
      <c r="K20" t="str">
        <f>SUBSTITUTE(Booking_Data[[#This Row],[TRIM_TA]],"INR","")</f>
        <v>15000</v>
      </c>
      <c r="L20" t="str">
        <f>SUBSTITUTE(Booking_Data[[#This Row],[Removing "INR"]],",","")</f>
        <v>15000</v>
      </c>
      <c r="M20">
        <f>VALUE(Booking_Data[[#This Row],[Removing "Comma"]])</f>
        <v>15000</v>
      </c>
      <c r="N20">
        <f>_xlfn.XLOOKUP(Booking_Data[[#This Row],[Agent_cleaned]],Agent_List[Agent],Agent_List[Commission %])</f>
        <v>7.0000000000000007E-2</v>
      </c>
      <c r="O20">
        <f>Booking_Data[[#This Row],[Total_Amount_Clean]]*Booking_Data[[#This Row],[Commission_Perct]]</f>
        <v>1050</v>
      </c>
    </row>
    <row r="21" spans="1:15" x14ac:dyDescent="0.3">
      <c r="A21" t="s">
        <v>55</v>
      </c>
      <c r="B21" t="s">
        <v>56</v>
      </c>
      <c r="C21" t="str">
        <f>TRIM(Booking_Data[[#This Row],[Agent]])</f>
        <v>Vikram</v>
      </c>
      <c r="D21" t="s">
        <v>29</v>
      </c>
      <c r="E21" t="s">
        <v>19</v>
      </c>
      <c r="F21" s="1">
        <v>45694</v>
      </c>
      <c r="H21" t="s">
        <v>20</v>
      </c>
      <c r="I21" t="s">
        <v>17</v>
      </c>
      <c r="J21" t="str">
        <f>TRIM(Booking_Data[[#This Row],[Total Amount]])</f>
        <v>45,000 INR</v>
      </c>
      <c r="K21" t="str">
        <f>SUBSTITUTE(Booking_Data[[#This Row],[TRIM_TA]],"INR","")</f>
        <v xml:space="preserve">45,000 </v>
      </c>
      <c r="L21" t="str">
        <f>SUBSTITUTE(Booking_Data[[#This Row],[Removing "INR"]],",","")</f>
        <v xml:space="preserve">45000 </v>
      </c>
      <c r="M21">
        <f>VALUE(Booking_Data[[#This Row],[Removing "Comma"]])</f>
        <v>45000</v>
      </c>
      <c r="N21">
        <f>_xlfn.XLOOKUP(Booking_Data[[#This Row],[Agent_cleaned]],Agent_List[Agent],Agent_List[Commission %])</f>
        <v>7.0000000000000007E-2</v>
      </c>
      <c r="O21">
        <f>Booking_Data[[#This Row],[Total_Amount_Clean]]*Booking_Data[[#This Row],[Commission_Perct]]</f>
        <v>3150.0000000000005</v>
      </c>
    </row>
    <row r="22" spans="1:15" x14ac:dyDescent="0.3">
      <c r="A22" t="s">
        <v>57</v>
      </c>
      <c r="B22" t="s">
        <v>52</v>
      </c>
      <c r="C22" t="str">
        <f>TRIM(Booking_Data[[#This Row],[Agent]])</f>
        <v>Meena</v>
      </c>
      <c r="D22" t="s">
        <v>29</v>
      </c>
      <c r="E22" t="s">
        <v>15</v>
      </c>
      <c r="F22" s="1">
        <v>45745</v>
      </c>
      <c r="G22" s="2">
        <v>45764</v>
      </c>
      <c r="H22" t="s">
        <v>16</v>
      </c>
      <c r="I22" t="s">
        <v>1061</v>
      </c>
      <c r="J22" t="str">
        <f>TRIM(Booking_Data[[#This Row],[Total Amount]])</f>
        <v>55000</v>
      </c>
      <c r="K22" t="str">
        <f>SUBSTITUTE(Booking_Data[[#This Row],[TRIM_TA]],"INR","")</f>
        <v>55000</v>
      </c>
      <c r="L22" t="str">
        <f>SUBSTITUTE(Booking_Data[[#This Row],[Removing "INR"]],",","")</f>
        <v>55000</v>
      </c>
      <c r="M22">
        <f>VALUE(Booking_Data[[#This Row],[Removing "Comma"]])</f>
        <v>55000</v>
      </c>
      <c r="N22">
        <f>_xlfn.XLOOKUP(Booking_Data[[#This Row],[Agent_cleaned]],Agent_List[Agent],Agent_List[Commission %])</f>
        <v>0.06</v>
      </c>
      <c r="O22">
        <f>Booking_Data[[#This Row],[Total_Amount_Clean]]*Booking_Data[[#This Row],[Commission_Perct]]</f>
        <v>3300</v>
      </c>
    </row>
    <row r="23" spans="1:15" x14ac:dyDescent="0.3">
      <c r="A23" t="s">
        <v>58</v>
      </c>
      <c r="B23" t="s">
        <v>49</v>
      </c>
      <c r="C23" t="str">
        <f>TRIM(Booking_Data[[#This Row],[Agent]])</f>
        <v>Sonia</v>
      </c>
      <c r="D23" t="s">
        <v>37</v>
      </c>
      <c r="E23" t="s">
        <v>11</v>
      </c>
      <c r="F23" s="1">
        <v>45783</v>
      </c>
      <c r="H23" t="s">
        <v>26</v>
      </c>
      <c r="I23" t="s">
        <v>1062</v>
      </c>
      <c r="J23" t="str">
        <f>TRIM(Booking_Data[[#This Row],[Total Amount]])</f>
        <v>25000</v>
      </c>
      <c r="K23" t="str">
        <f>SUBSTITUTE(Booking_Data[[#This Row],[TRIM_TA]],"INR","")</f>
        <v>25000</v>
      </c>
      <c r="L23" t="str">
        <f>SUBSTITUTE(Booking_Data[[#This Row],[Removing "INR"]],",","")</f>
        <v>25000</v>
      </c>
      <c r="M23">
        <f>VALUE(Booking_Data[[#This Row],[Removing "Comma"]])</f>
        <v>25000</v>
      </c>
      <c r="N23">
        <f>_xlfn.XLOOKUP(Booking_Data[[#This Row],[Agent_cleaned]],Agent_List[Agent],Agent_List[Commission %])</f>
        <v>7.0000000000000007E-2</v>
      </c>
      <c r="O23">
        <f>Booking_Data[[#This Row],[Total_Amount_Clean]]*Booking_Data[[#This Row],[Commission_Perct]]</f>
        <v>1750.0000000000002</v>
      </c>
    </row>
    <row r="24" spans="1:15" x14ac:dyDescent="0.3">
      <c r="A24" t="s">
        <v>59</v>
      </c>
      <c r="B24" t="s">
        <v>60</v>
      </c>
      <c r="C24" t="str">
        <f>TRIM(Booking_Data[[#This Row],[Agent]])</f>
        <v>Ritika</v>
      </c>
      <c r="D24" t="s">
        <v>10</v>
      </c>
      <c r="E24" t="s">
        <v>19</v>
      </c>
      <c r="F24" s="1">
        <v>45741</v>
      </c>
      <c r="G24" s="2">
        <v>45748</v>
      </c>
      <c r="H24" t="s">
        <v>16</v>
      </c>
      <c r="I24" t="s">
        <v>1061</v>
      </c>
      <c r="J24" t="str">
        <f>TRIM(Booking_Data[[#This Row],[Total Amount]])</f>
        <v>55000</v>
      </c>
      <c r="K24" t="str">
        <f>SUBSTITUTE(Booking_Data[[#This Row],[TRIM_TA]],"INR","")</f>
        <v>55000</v>
      </c>
      <c r="L24" t="str">
        <f>SUBSTITUTE(Booking_Data[[#This Row],[Removing "INR"]],",","")</f>
        <v>55000</v>
      </c>
      <c r="M24">
        <f>VALUE(Booking_Data[[#This Row],[Removing "Comma"]])</f>
        <v>55000</v>
      </c>
      <c r="N24">
        <f>_xlfn.XLOOKUP(Booking_Data[[#This Row],[Agent_cleaned]],Agent_List[Agent],Agent_List[Commission %])</f>
        <v>0.05</v>
      </c>
      <c r="O24">
        <f>Booking_Data[[#This Row],[Total_Amount_Clean]]*Booking_Data[[#This Row],[Commission_Perct]]</f>
        <v>2750</v>
      </c>
    </row>
    <row r="25" spans="1:15" x14ac:dyDescent="0.3">
      <c r="A25" t="s">
        <v>61</v>
      </c>
      <c r="B25" t="s">
        <v>39</v>
      </c>
      <c r="C25" t="str">
        <f>TRIM(Booking_Data[[#This Row],[Agent]])</f>
        <v>Arjun</v>
      </c>
      <c r="D25" t="s">
        <v>37</v>
      </c>
      <c r="E25" t="s">
        <v>40</v>
      </c>
      <c r="F25" s="1">
        <v>45894</v>
      </c>
      <c r="G25" s="2">
        <v>45897</v>
      </c>
      <c r="H25" t="s">
        <v>16</v>
      </c>
      <c r="I25" t="s">
        <v>1059</v>
      </c>
      <c r="J25" t="str">
        <f>TRIM(Booking_Data[[#This Row],[Total Amount]])</f>
        <v>65000</v>
      </c>
      <c r="K25" t="str">
        <f>SUBSTITUTE(Booking_Data[[#This Row],[TRIM_TA]],"INR","")</f>
        <v>65000</v>
      </c>
      <c r="L25" t="str">
        <f>SUBSTITUTE(Booking_Data[[#This Row],[Removing "INR"]],",","")</f>
        <v>65000</v>
      </c>
      <c r="M25">
        <f>VALUE(Booking_Data[[#This Row],[Removing "Comma"]])</f>
        <v>65000</v>
      </c>
      <c r="N25">
        <f>_xlfn.XLOOKUP(Booking_Data[[#This Row],[Agent_cleaned]],Agent_List[Agent],Agent_List[Commission %])</f>
        <v>0.06</v>
      </c>
      <c r="O25">
        <f>Booking_Data[[#This Row],[Total_Amount_Clean]]*Booking_Data[[#This Row],[Commission_Perct]]</f>
        <v>3900</v>
      </c>
    </row>
    <row r="26" spans="1:15" x14ac:dyDescent="0.3">
      <c r="A26" t="s">
        <v>62</v>
      </c>
      <c r="B26" t="s">
        <v>31</v>
      </c>
      <c r="C26" t="str">
        <f>TRIM(Booking_Data[[#This Row],[Agent]])</f>
        <v>Deepa</v>
      </c>
      <c r="D26" t="s">
        <v>37</v>
      </c>
      <c r="E26" t="s">
        <v>40</v>
      </c>
      <c r="F26" s="1">
        <v>45852</v>
      </c>
      <c r="H26" t="s">
        <v>20</v>
      </c>
      <c r="I26" t="s">
        <v>1057</v>
      </c>
      <c r="J26" t="str">
        <f>TRIM(Booking_Data[[#This Row],[Total Amount]])</f>
        <v>45000</v>
      </c>
      <c r="K26" t="str">
        <f>SUBSTITUTE(Booking_Data[[#This Row],[TRIM_TA]],"INR","")</f>
        <v>45000</v>
      </c>
      <c r="L26" t="str">
        <f>SUBSTITUTE(Booking_Data[[#This Row],[Removing "INR"]],",","")</f>
        <v>45000</v>
      </c>
      <c r="M26">
        <f>VALUE(Booking_Data[[#This Row],[Removing "Comma"]])</f>
        <v>45000</v>
      </c>
      <c r="N26">
        <f>_xlfn.XLOOKUP(Booking_Data[[#This Row],[Agent_cleaned]],Agent_List[Agent],Agent_List[Commission %])</f>
        <v>0.06</v>
      </c>
      <c r="O26">
        <f>Booking_Data[[#This Row],[Total_Amount_Clean]]*Booking_Data[[#This Row],[Commission_Perct]]</f>
        <v>2700</v>
      </c>
    </row>
    <row r="27" spans="1:15" x14ac:dyDescent="0.3">
      <c r="A27" t="s">
        <v>63</v>
      </c>
      <c r="B27" t="s">
        <v>47</v>
      </c>
      <c r="C27" t="str">
        <f>TRIM(Booking_Data[[#This Row],[Agent]])</f>
        <v>Raj</v>
      </c>
      <c r="D27" t="s">
        <v>29</v>
      </c>
      <c r="E27" t="s">
        <v>19</v>
      </c>
      <c r="F27" s="1">
        <v>45796</v>
      </c>
      <c r="H27" t="s">
        <v>20</v>
      </c>
      <c r="I27" t="s">
        <v>1062</v>
      </c>
      <c r="J27" t="str">
        <f>TRIM(Booking_Data[[#This Row],[Total Amount]])</f>
        <v>25000</v>
      </c>
      <c r="K27" t="str">
        <f>SUBSTITUTE(Booking_Data[[#This Row],[TRIM_TA]],"INR","")</f>
        <v>25000</v>
      </c>
      <c r="L27" t="str">
        <f>SUBSTITUTE(Booking_Data[[#This Row],[Removing "INR"]],",","")</f>
        <v>25000</v>
      </c>
      <c r="M27">
        <f>VALUE(Booking_Data[[#This Row],[Removing "Comma"]])</f>
        <v>25000</v>
      </c>
      <c r="N27">
        <f>_xlfn.XLOOKUP(Booking_Data[[#This Row],[Agent_cleaned]],Agent_List[Agent],Agent_List[Commission %])</f>
        <v>7.0000000000000007E-2</v>
      </c>
      <c r="O27">
        <f>Booking_Data[[#This Row],[Total_Amount_Clean]]*Booking_Data[[#This Row],[Commission_Perct]]</f>
        <v>1750.0000000000002</v>
      </c>
    </row>
    <row r="28" spans="1:15" x14ac:dyDescent="0.3">
      <c r="A28" t="s">
        <v>64</v>
      </c>
      <c r="B28" t="s">
        <v>13</v>
      </c>
      <c r="C28" t="str">
        <f>TRIM(Booking_Data[[#This Row],[Agent]])</f>
        <v>Gaurav</v>
      </c>
      <c r="D28" t="s">
        <v>67</v>
      </c>
      <c r="E28" t="s">
        <v>25</v>
      </c>
      <c r="F28" s="1">
        <v>45770</v>
      </c>
      <c r="G28" s="2">
        <v>45797</v>
      </c>
      <c r="H28" t="s">
        <v>16</v>
      </c>
      <c r="I28" t="s">
        <v>1059</v>
      </c>
      <c r="J28" t="str">
        <f>TRIM(Booking_Data[[#This Row],[Total Amount]])</f>
        <v>65000</v>
      </c>
      <c r="K28" t="str">
        <f>SUBSTITUTE(Booking_Data[[#This Row],[TRIM_TA]],"INR","")</f>
        <v>65000</v>
      </c>
      <c r="L28" t="str">
        <f>SUBSTITUTE(Booking_Data[[#This Row],[Removing "INR"]],",","")</f>
        <v>65000</v>
      </c>
      <c r="M28">
        <f>VALUE(Booking_Data[[#This Row],[Removing "Comma"]])</f>
        <v>65000</v>
      </c>
      <c r="N28">
        <f>_xlfn.XLOOKUP(Booking_Data[[#This Row],[Agent_cleaned]],Agent_List[Agent],Agent_List[Commission %])</f>
        <v>7.0000000000000007E-2</v>
      </c>
      <c r="O28">
        <f>Booking_Data[[#This Row],[Total_Amount_Clean]]*Booking_Data[[#This Row],[Commission_Perct]]</f>
        <v>4550</v>
      </c>
    </row>
    <row r="29" spans="1:15" x14ac:dyDescent="0.3">
      <c r="A29" t="s">
        <v>65</v>
      </c>
      <c r="B29" t="s">
        <v>66</v>
      </c>
      <c r="C29" t="str">
        <f>TRIM(Booking_Data[[#This Row],[Agent]])</f>
        <v>Avtar</v>
      </c>
      <c r="D29" t="s">
        <v>67</v>
      </c>
      <c r="E29" t="s">
        <v>19</v>
      </c>
      <c r="F29" s="1">
        <v>45824</v>
      </c>
      <c r="H29" t="s">
        <v>26</v>
      </c>
      <c r="I29" t="s">
        <v>1059</v>
      </c>
      <c r="J29" t="str">
        <f>TRIM(Booking_Data[[#This Row],[Total Amount]])</f>
        <v>65000</v>
      </c>
      <c r="K29" t="str">
        <f>SUBSTITUTE(Booking_Data[[#This Row],[TRIM_TA]],"INR","")</f>
        <v>65000</v>
      </c>
      <c r="L29" t="str">
        <f>SUBSTITUTE(Booking_Data[[#This Row],[Removing "INR"]],",","")</f>
        <v>65000</v>
      </c>
      <c r="M29">
        <f>VALUE(Booking_Data[[#This Row],[Removing "Comma"]])</f>
        <v>65000</v>
      </c>
      <c r="N29">
        <f>_xlfn.XLOOKUP(Booking_Data[[#This Row],[Agent_cleaned]],Agent_List[Agent],Agent_List[Commission %])</f>
        <v>0.06</v>
      </c>
      <c r="O29">
        <f>Booking_Data[[#This Row],[Total_Amount_Clean]]*Booking_Data[[#This Row],[Commission_Perct]]</f>
        <v>3900</v>
      </c>
    </row>
    <row r="30" spans="1:15" x14ac:dyDescent="0.3">
      <c r="A30" t="s">
        <v>68</v>
      </c>
      <c r="B30" t="s">
        <v>31</v>
      </c>
      <c r="C30" t="str">
        <f>TRIM(Booking_Data[[#This Row],[Agent]])</f>
        <v>Deepa</v>
      </c>
      <c r="D30" t="s">
        <v>10</v>
      </c>
      <c r="E30" t="s">
        <v>11</v>
      </c>
      <c r="F30" s="1">
        <v>45686</v>
      </c>
      <c r="H30" t="s">
        <v>26</v>
      </c>
      <c r="I30" t="s">
        <v>1059</v>
      </c>
      <c r="J30" t="str">
        <f>TRIM(Booking_Data[[#This Row],[Total Amount]])</f>
        <v>65000</v>
      </c>
      <c r="K30" t="str">
        <f>SUBSTITUTE(Booking_Data[[#This Row],[TRIM_TA]],"INR","")</f>
        <v>65000</v>
      </c>
      <c r="L30" t="str">
        <f>SUBSTITUTE(Booking_Data[[#This Row],[Removing "INR"]],",","")</f>
        <v>65000</v>
      </c>
      <c r="M30">
        <f>VALUE(Booking_Data[[#This Row],[Removing "Comma"]])</f>
        <v>65000</v>
      </c>
      <c r="N30">
        <f>_xlfn.XLOOKUP(Booking_Data[[#This Row],[Agent_cleaned]],Agent_List[Agent],Agent_List[Commission %])</f>
        <v>0.06</v>
      </c>
      <c r="O30">
        <f>Booking_Data[[#This Row],[Total_Amount_Clean]]*Booking_Data[[#This Row],[Commission_Perct]]</f>
        <v>3900</v>
      </c>
    </row>
    <row r="31" spans="1:15" x14ac:dyDescent="0.3">
      <c r="A31" t="s">
        <v>69</v>
      </c>
      <c r="B31" t="s">
        <v>42</v>
      </c>
      <c r="C31" t="str">
        <f>TRIM(Booking_Data[[#This Row],[Agent]])</f>
        <v>Sameer</v>
      </c>
      <c r="D31" t="s">
        <v>29</v>
      </c>
      <c r="E31" t="s">
        <v>25</v>
      </c>
      <c r="F31" s="1">
        <v>45775</v>
      </c>
      <c r="G31" s="2">
        <v>45800</v>
      </c>
      <c r="H31" t="s">
        <v>16</v>
      </c>
      <c r="I31" t="s">
        <v>1060</v>
      </c>
      <c r="J31" t="str">
        <f>TRIM(Booking_Data[[#This Row],[Total Amount]])</f>
        <v>15000</v>
      </c>
      <c r="K31" t="str">
        <f>SUBSTITUTE(Booking_Data[[#This Row],[TRIM_TA]],"INR","")</f>
        <v>15000</v>
      </c>
      <c r="L31" t="str">
        <f>SUBSTITUTE(Booking_Data[[#This Row],[Removing "INR"]],",","")</f>
        <v>15000</v>
      </c>
      <c r="M31">
        <f>VALUE(Booking_Data[[#This Row],[Removing "Comma"]])</f>
        <v>15000</v>
      </c>
      <c r="N31">
        <f>_xlfn.XLOOKUP(Booking_Data[[#This Row],[Agent_cleaned]],Agent_List[Agent],Agent_List[Commission %])</f>
        <v>7.0000000000000007E-2</v>
      </c>
      <c r="O31">
        <f>Booking_Data[[#This Row],[Total_Amount_Clean]]*Booking_Data[[#This Row],[Commission_Perct]]</f>
        <v>1050</v>
      </c>
    </row>
    <row r="32" spans="1:15" x14ac:dyDescent="0.3">
      <c r="A32" t="s">
        <v>70</v>
      </c>
      <c r="B32" t="s">
        <v>56</v>
      </c>
      <c r="C32" t="str">
        <f>TRIM(Booking_Data[[#This Row],[Agent]])</f>
        <v>Vikram</v>
      </c>
      <c r="D32" t="s">
        <v>67</v>
      </c>
      <c r="E32" t="s">
        <v>40</v>
      </c>
      <c r="F32" s="1">
        <v>45674</v>
      </c>
      <c r="G32" s="2">
        <v>45692</v>
      </c>
      <c r="H32" t="s">
        <v>16</v>
      </c>
      <c r="I32" t="s">
        <v>1059</v>
      </c>
      <c r="J32" t="str">
        <f>TRIM(Booking_Data[[#This Row],[Total Amount]])</f>
        <v>65000</v>
      </c>
      <c r="K32" t="str">
        <f>SUBSTITUTE(Booking_Data[[#This Row],[TRIM_TA]],"INR","")</f>
        <v>65000</v>
      </c>
      <c r="L32" t="str">
        <f>SUBSTITUTE(Booking_Data[[#This Row],[Removing "INR"]],",","")</f>
        <v>65000</v>
      </c>
      <c r="M32">
        <f>VALUE(Booking_Data[[#This Row],[Removing "Comma"]])</f>
        <v>65000</v>
      </c>
      <c r="N32">
        <f>_xlfn.XLOOKUP(Booking_Data[[#This Row],[Agent_cleaned]],Agent_List[Agent],Agent_List[Commission %])</f>
        <v>7.0000000000000007E-2</v>
      </c>
      <c r="O32">
        <f>Booking_Data[[#This Row],[Total_Amount_Clean]]*Booking_Data[[#This Row],[Commission_Perct]]</f>
        <v>4550</v>
      </c>
    </row>
    <row r="33" spans="1:15" x14ac:dyDescent="0.3">
      <c r="A33" t="s">
        <v>71</v>
      </c>
      <c r="B33" t="s">
        <v>22</v>
      </c>
      <c r="C33" t="str">
        <f>TRIM(Booking_Data[[#This Row],[Agent]])</f>
        <v>Suresh</v>
      </c>
      <c r="D33" t="s">
        <v>35</v>
      </c>
      <c r="E33" t="s">
        <v>19</v>
      </c>
      <c r="F33" s="1">
        <v>45819</v>
      </c>
      <c r="G33" s="2">
        <v>45826</v>
      </c>
      <c r="H33" t="s">
        <v>16</v>
      </c>
      <c r="I33" t="s">
        <v>1060</v>
      </c>
      <c r="J33" t="str">
        <f>TRIM(Booking_Data[[#This Row],[Total Amount]])</f>
        <v>15000</v>
      </c>
      <c r="K33" t="str">
        <f>SUBSTITUTE(Booking_Data[[#This Row],[TRIM_TA]],"INR","")</f>
        <v>15000</v>
      </c>
      <c r="L33" t="str">
        <f>SUBSTITUTE(Booking_Data[[#This Row],[Removing "INR"]],",","")</f>
        <v>15000</v>
      </c>
      <c r="M33">
        <f>VALUE(Booking_Data[[#This Row],[Removing "Comma"]])</f>
        <v>15000</v>
      </c>
      <c r="N33">
        <f>_xlfn.XLOOKUP(Booking_Data[[#This Row],[Agent_cleaned]],Agent_List[Agent],Agent_List[Commission %])</f>
        <v>0.06</v>
      </c>
      <c r="O33">
        <f>Booking_Data[[#This Row],[Total_Amount_Clean]]*Booking_Data[[#This Row],[Commission_Perct]]</f>
        <v>900</v>
      </c>
    </row>
    <row r="34" spans="1:15" x14ac:dyDescent="0.3">
      <c r="A34" t="s">
        <v>72</v>
      </c>
      <c r="B34" t="s">
        <v>54</v>
      </c>
      <c r="C34" t="str">
        <f>TRIM(Booking_Data[[#This Row],[Agent]])</f>
        <v>Divya</v>
      </c>
      <c r="D34" t="s">
        <v>67</v>
      </c>
      <c r="E34" t="s">
        <v>15</v>
      </c>
      <c r="F34" s="1">
        <v>45863</v>
      </c>
      <c r="H34" t="s">
        <v>20</v>
      </c>
      <c r="I34" t="s">
        <v>1059</v>
      </c>
      <c r="J34" t="str">
        <f>TRIM(Booking_Data[[#This Row],[Total Amount]])</f>
        <v>65000</v>
      </c>
      <c r="K34" t="str">
        <f>SUBSTITUTE(Booking_Data[[#This Row],[TRIM_TA]],"INR","")</f>
        <v>65000</v>
      </c>
      <c r="L34" t="str">
        <f>SUBSTITUTE(Booking_Data[[#This Row],[Removing "INR"]],",","")</f>
        <v>65000</v>
      </c>
      <c r="M34">
        <f>VALUE(Booking_Data[[#This Row],[Removing "Comma"]])</f>
        <v>65000</v>
      </c>
      <c r="N34">
        <f>_xlfn.XLOOKUP(Booking_Data[[#This Row],[Agent_cleaned]],Agent_List[Agent],Agent_List[Commission %])</f>
        <v>7.0000000000000007E-2</v>
      </c>
      <c r="O34">
        <f>Booking_Data[[#This Row],[Total_Amount_Clean]]*Booking_Data[[#This Row],[Commission_Perct]]</f>
        <v>4550</v>
      </c>
    </row>
    <row r="35" spans="1:15" x14ac:dyDescent="0.3">
      <c r="A35" t="s">
        <v>73</v>
      </c>
      <c r="B35" t="s">
        <v>52</v>
      </c>
      <c r="C35" t="str">
        <f>TRIM(Booking_Data[[#This Row],[Agent]])</f>
        <v>Meena</v>
      </c>
      <c r="D35" t="s">
        <v>67</v>
      </c>
      <c r="E35" t="s">
        <v>15</v>
      </c>
      <c r="F35" s="1">
        <v>45795</v>
      </c>
      <c r="H35" t="s">
        <v>20</v>
      </c>
      <c r="I35" t="s">
        <v>1058</v>
      </c>
      <c r="J35" t="str">
        <f>TRIM(Booking_Data[[#This Row],[Total Amount]])</f>
        <v>35000</v>
      </c>
      <c r="K35" t="str">
        <f>SUBSTITUTE(Booking_Data[[#This Row],[TRIM_TA]],"INR","")</f>
        <v>35000</v>
      </c>
      <c r="L35" t="str">
        <f>SUBSTITUTE(Booking_Data[[#This Row],[Removing "INR"]],",","")</f>
        <v>35000</v>
      </c>
      <c r="M35">
        <f>VALUE(Booking_Data[[#This Row],[Removing "Comma"]])</f>
        <v>35000</v>
      </c>
      <c r="N35">
        <f>_xlfn.XLOOKUP(Booking_Data[[#This Row],[Agent_cleaned]],Agent_List[Agent],Agent_List[Commission %])</f>
        <v>0.06</v>
      </c>
      <c r="O35">
        <f>Booking_Data[[#This Row],[Total_Amount_Clean]]*Booking_Data[[#This Row],[Commission_Perct]]</f>
        <v>2100</v>
      </c>
    </row>
    <row r="36" spans="1:15" x14ac:dyDescent="0.3">
      <c r="A36" t="s">
        <v>74</v>
      </c>
      <c r="B36" t="s">
        <v>66</v>
      </c>
      <c r="C36" t="str">
        <f>TRIM(Booking_Data[[#This Row],[Agent]])</f>
        <v>Avtar</v>
      </c>
      <c r="D36" t="s">
        <v>29</v>
      </c>
      <c r="E36" t="s">
        <v>11</v>
      </c>
      <c r="F36" s="1">
        <v>45691</v>
      </c>
      <c r="H36" t="s">
        <v>26</v>
      </c>
      <c r="I36" t="s">
        <v>1062</v>
      </c>
      <c r="J36" t="str">
        <f>TRIM(Booking_Data[[#This Row],[Total Amount]])</f>
        <v>25000</v>
      </c>
      <c r="K36" t="str">
        <f>SUBSTITUTE(Booking_Data[[#This Row],[TRIM_TA]],"INR","")</f>
        <v>25000</v>
      </c>
      <c r="L36" t="str">
        <f>SUBSTITUTE(Booking_Data[[#This Row],[Removing "INR"]],",","")</f>
        <v>25000</v>
      </c>
      <c r="M36">
        <f>VALUE(Booking_Data[[#This Row],[Removing "Comma"]])</f>
        <v>25000</v>
      </c>
      <c r="N36">
        <f>_xlfn.XLOOKUP(Booking_Data[[#This Row],[Agent_cleaned]],Agent_List[Agent],Agent_List[Commission %])</f>
        <v>0.06</v>
      </c>
      <c r="O36">
        <f>Booking_Data[[#This Row],[Total_Amount_Clean]]*Booking_Data[[#This Row],[Commission_Perct]]</f>
        <v>1500</v>
      </c>
    </row>
    <row r="37" spans="1:15" x14ac:dyDescent="0.3">
      <c r="A37" t="s">
        <v>75</v>
      </c>
      <c r="B37" t="s">
        <v>54</v>
      </c>
      <c r="C37" t="str">
        <f>TRIM(Booking_Data[[#This Row],[Agent]])</f>
        <v>Divya</v>
      </c>
      <c r="D37" t="s">
        <v>14</v>
      </c>
      <c r="E37" t="s">
        <v>15</v>
      </c>
      <c r="F37" s="1">
        <v>45766</v>
      </c>
      <c r="G37" s="2">
        <v>45785</v>
      </c>
      <c r="H37" t="s">
        <v>16</v>
      </c>
      <c r="I37" t="s">
        <v>1058</v>
      </c>
      <c r="J37" t="str">
        <f>TRIM(Booking_Data[[#This Row],[Total Amount]])</f>
        <v>35000</v>
      </c>
      <c r="K37" t="str">
        <f>SUBSTITUTE(Booking_Data[[#This Row],[TRIM_TA]],"INR","")</f>
        <v>35000</v>
      </c>
      <c r="L37" t="str">
        <f>SUBSTITUTE(Booking_Data[[#This Row],[Removing "INR"]],",","")</f>
        <v>35000</v>
      </c>
      <c r="M37">
        <f>VALUE(Booking_Data[[#This Row],[Removing "Comma"]])</f>
        <v>35000</v>
      </c>
      <c r="N37">
        <f>_xlfn.XLOOKUP(Booking_Data[[#This Row],[Agent_cleaned]],Agent_List[Agent],Agent_List[Commission %])</f>
        <v>7.0000000000000007E-2</v>
      </c>
      <c r="O37">
        <f>Booking_Data[[#This Row],[Total_Amount_Clean]]*Booking_Data[[#This Row],[Commission_Perct]]</f>
        <v>2450.0000000000005</v>
      </c>
    </row>
    <row r="38" spans="1:15" x14ac:dyDescent="0.3">
      <c r="A38" t="s">
        <v>76</v>
      </c>
      <c r="B38" t="s">
        <v>77</v>
      </c>
      <c r="C38" t="str">
        <f>TRIM(Booking_Data[[#This Row],[Agent]])</f>
        <v>Ritika</v>
      </c>
      <c r="D38" t="s">
        <v>10</v>
      </c>
      <c r="E38" t="s">
        <v>19</v>
      </c>
      <c r="F38" s="1">
        <v>45819</v>
      </c>
      <c r="G38" s="2">
        <v>45826</v>
      </c>
      <c r="H38" t="s">
        <v>16</v>
      </c>
      <c r="I38" t="s">
        <v>1059</v>
      </c>
      <c r="J38" t="str">
        <f>TRIM(Booking_Data[[#This Row],[Total Amount]])</f>
        <v>65000</v>
      </c>
      <c r="K38" t="str">
        <f>SUBSTITUTE(Booking_Data[[#This Row],[TRIM_TA]],"INR","")</f>
        <v>65000</v>
      </c>
      <c r="L38" t="str">
        <f>SUBSTITUTE(Booking_Data[[#This Row],[Removing "INR"]],",","")</f>
        <v>65000</v>
      </c>
      <c r="M38">
        <f>VALUE(Booking_Data[[#This Row],[Removing "Comma"]])</f>
        <v>65000</v>
      </c>
      <c r="N38">
        <f>_xlfn.XLOOKUP(Booking_Data[[#This Row],[Agent_cleaned]],Agent_List[Agent],Agent_List[Commission %])</f>
        <v>0.05</v>
      </c>
      <c r="O38">
        <f>Booking_Data[[#This Row],[Total_Amount_Clean]]*Booking_Data[[#This Row],[Commission_Perct]]</f>
        <v>3250</v>
      </c>
    </row>
    <row r="39" spans="1:15" x14ac:dyDescent="0.3">
      <c r="A39" t="s">
        <v>78</v>
      </c>
      <c r="B39" t="s">
        <v>79</v>
      </c>
      <c r="C39" t="str">
        <f>TRIM(Booking_Data[[#This Row],[Agent]])</f>
        <v>Monika</v>
      </c>
      <c r="D39" t="s">
        <v>67</v>
      </c>
      <c r="E39" t="s">
        <v>19</v>
      </c>
      <c r="F39" s="1">
        <v>45766</v>
      </c>
      <c r="G39" s="2">
        <v>45793</v>
      </c>
      <c r="H39" t="s">
        <v>16</v>
      </c>
      <c r="I39" t="s">
        <v>1062</v>
      </c>
      <c r="J39" t="str">
        <f>TRIM(Booking_Data[[#This Row],[Total Amount]])</f>
        <v>25000</v>
      </c>
      <c r="K39" t="str">
        <f>SUBSTITUTE(Booking_Data[[#This Row],[TRIM_TA]],"INR","")</f>
        <v>25000</v>
      </c>
      <c r="L39" t="str">
        <f>SUBSTITUTE(Booking_Data[[#This Row],[Removing "INR"]],",","")</f>
        <v>25000</v>
      </c>
      <c r="M39">
        <f>VALUE(Booking_Data[[#This Row],[Removing "Comma"]])</f>
        <v>25000</v>
      </c>
      <c r="N39">
        <f>_xlfn.XLOOKUP(Booking_Data[[#This Row],[Agent_cleaned]],Agent_List[Agent],Agent_List[Commission %])</f>
        <v>0.05</v>
      </c>
      <c r="O39">
        <f>Booking_Data[[#This Row],[Total_Amount_Clean]]*Booking_Data[[#This Row],[Commission_Perct]]</f>
        <v>1250</v>
      </c>
    </row>
    <row r="40" spans="1:15" x14ac:dyDescent="0.3">
      <c r="A40" t="s">
        <v>80</v>
      </c>
      <c r="B40" t="s">
        <v>24</v>
      </c>
      <c r="C40" t="str">
        <f>TRIM(Booking_Data[[#This Row],[Agent]])</f>
        <v>Ramesh</v>
      </c>
      <c r="D40" t="s">
        <v>29</v>
      </c>
      <c r="E40" t="s">
        <v>15</v>
      </c>
      <c r="F40" s="1">
        <v>45913</v>
      </c>
      <c r="H40" t="s">
        <v>20</v>
      </c>
      <c r="I40" t="s">
        <v>1062</v>
      </c>
      <c r="J40" t="str">
        <f>TRIM(Booking_Data[[#This Row],[Total Amount]])</f>
        <v>25000</v>
      </c>
      <c r="K40" t="str">
        <f>SUBSTITUTE(Booking_Data[[#This Row],[TRIM_TA]],"INR","")</f>
        <v>25000</v>
      </c>
      <c r="L40" t="str">
        <f>SUBSTITUTE(Booking_Data[[#This Row],[Removing "INR"]],",","")</f>
        <v>25000</v>
      </c>
      <c r="M40">
        <f>VALUE(Booking_Data[[#This Row],[Removing "Comma"]])</f>
        <v>25000</v>
      </c>
      <c r="N40">
        <f>_xlfn.XLOOKUP(Booking_Data[[#This Row],[Agent_cleaned]],Agent_List[Agent],Agent_List[Commission %])</f>
        <v>7.0000000000000007E-2</v>
      </c>
      <c r="O40">
        <f>Booking_Data[[#This Row],[Total_Amount_Clean]]*Booking_Data[[#This Row],[Commission_Perct]]</f>
        <v>1750.0000000000002</v>
      </c>
    </row>
    <row r="41" spans="1:15" x14ac:dyDescent="0.3">
      <c r="A41" t="s">
        <v>81</v>
      </c>
      <c r="B41" t="s">
        <v>82</v>
      </c>
      <c r="C41" t="str">
        <f>TRIM(Booking_Data[[#This Row],[Agent]])</f>
        <v>Divya</v>
      </c>
      <c r="D41" t="s">
        <v>29</v>
      </c>
      <c r="E41" t="s">
        <v>19</v>
      </c>
      <c r="F41" s="1">
        <v>45860</v>
      </c>
      <c r="H41" t="s">
        <v>20</v>
      </c>
      <c r="I41" t="s">
        <v>17</v>
      </c>
      <c r="J41" t="str">
        <f>TRIM(Booking_Data[[#This Row],[Total Amount]])</f>
        <v>45,000 INR</v>
      </c>
      <c r="K41" t="str">
        <f>SUBSTITUTE(Booking_Data[[#This Row],[TRIM_TA]],"INR","")</f>
        <v xml:space="preserve">45,000 </v>
      </c>
      <c r="L41" t="str">
        <f>SUBSTITUTE(Booking_Data[[#This Row],[Removing "INR"]],",","")</f>
        <v xml:space="preserve">45000 </v>
      </c>
      <c r="M41">
        <f>VALUE(Booking_Data[[#This Row],[Removing "Comma"]])</f>
        <v>45000</v>
      </c>
      <c r="N41">
        <f>_xlfn.XLOOKUP(Booking_Data[[#This Row],[Agent_cleaned]],Agent_List[Agent],Agent_List[Commission %])</f>
        <v>7.0000000000000007E-2</v>
      </c>
      <c r="O41">
        <f>Booking_Data[[#This Row],[Total_Amount_Clean]]*Booking_Data[[#This Row],[Commission_Perct]]</f>
        <v>3150.0000000000005</v>
      </c>
    </row>
    <row r="42" spans="1:15" x14ac:dyDescent="0.3">
      <c r="A42" t="s">
        <v>83</v>
      </c>
      <c r="B42" t="s">
        <v>84</v>
      </c>
      <c r="C42" t="str">
        <f>TRIM(Booking_Data[[#This Row],[Agent]])</f>
        <v>Meena</v>
      </c>
      <c r="D42" t="s">
        <v>67</v>
      </c>
      <c r="E42" t="s">
        <v>11</v>
      </c>
      <c r="F42" s="1">
        <v>45892</v>
      </c>
      <c r="H42" t="s">
        <v>20</v>
      </c>
      <c r="I42" t="s">
        <v>1057</v>
      </c>
      <c r="J42" t="str">
        <f>TRIM(Booking_Data[[#This Row],[Total Amount]])</f>
        <v>45000</v>
      </c>
      <c r="K42" t="str">
        <f>SUBSTITUTE(Booking_Data[[#This Row],[TRIM_TA]],"INR","")</f>
        <v>45000</v>
      </c>
      <c r="L42" t="str">
        <f>SUBSTITUTE(Booking_Data[[#This Row],[Removing "INR"]],",","")</f>
        <v>45000</v>
      </c>
      <c r="M42">
        <f>VALUE(Booking_Data[[#This Row],[Removing "Comma"]])</f>
        <v>45000</v>
      </c>
      <c r="N42">
        <f>_xlfn.XLOOKUP(Booking_Data[[#This Row],[Agent_cleaned]],Agent_List[Agent],Agent_List[Commission %])</f>
        <v>0.06</v>
      </c>
      <c r="O42">
        <f>Booking_Data[[#This Row],[Total_Amount_Clean]]*Booking_Data[[#This Row],[Commission_Perct]]</f>
        <v>2700</v>
      </c>
    </row>
    <row r="43" spans="1:15" x14ac:dyDescent="0.3">
      <c r="A43" t="s">
        <v>85</v>
      </c>
      <c r="B43" t="s">
        <v>13</v>
      </c>
      <c r="C43" t="str">
        <f>TRIM(Booking_Data[[#This Row],[Agent]])</f>
        <v>Gaurav</v>
      </c>
      <c r="D43" t="s">
        <v>35</v>
      </c>
      <c r="E43" t="s">
        <v>25</v>
      </c>
      <c r="F43" s="1">
        <v>45731</v>
      </c>
      <c r="G43" s="2">
        <v>45759</v>
      </c>
      <c r="H43" t="s">
        <v>16</v>
      </c>
      <c r="I43" t="s">
        <v>1058</v>
      </c>
      <c r="J43" t="str">
        <f>TRIM(Booking_Data[[#This Row],[Total Amount]])</f>
        <v>35000</v>
      </c>
      <c r="K43" t="str">
        <f>SUBSTITUTE(Booking_Data[[#This Row],[TRIM_TA]],"INR","")</f>
        <v>35000</v>
      </c>
      <c r="L43" t="str">
        <f>SUBSTITUTE(Booking_Data[[#This Row],[Removing "INR"]],",","")</f>
        <v>35000</v>
      </c>
      <c r="M43">
        <f>VALUE(Booking_Data[[#This Row],[Removing "Comma"]])</f>
        <v>35000</v>
      </c>
      <c r="N43">
        <f>_xlfn.XLOOKUP(Booking_Data[[#This Row],[Agent_cleaned]],Agent_List[Agent],Agent_List[Commission %])</f>
        <v>7.0000000000000007E-2</v>
      </c>
      <c r="O43">
        <f>Booking_Data[[#This Row],[Total_Amount_Clean]]*Booking_Data[[#This Row],[Commission_Perct]]</f>
        <v>2450.0000000000005</v>
      </c>
    </row>
    <row r="44" spans="1:15" x14ac:dyDescent="0.3">
      <c r="A44" t="s">
        <v>86</v>
      </c>
      <c r="B44" t="s">
        <v>60</v>
      </c>
      <c r="C44" t="str">
        <f>TRIM(Booking_Data[[#This Row],[Agent]])</f>
        <v>Ritika</v>
      </c>
      <c r="D44" t="s">
        <v>14</v>
      </c>
      <c r="E44" t="s">
        <v>11</v>
      </c>
      <c r="F44" s="1">
        <v>45793</v>
      </c>
      <c r="G44" s="2">
        <v>45801</v>
      </c>
      <c r="H44" t="s">
        <v>16</v>
      </c>
      <c r="I44" t="s">
        <v>1057</v>
      </c>
      <c r="J44" t="str">
        <f>TRIM(Booking_Data[[#This Row],[Total Amount]])</f>
        <v>45000</v>
      </c>
      <c r="K44" t="str">
        <f>SUBSTITUTE(Booking_Data[[#This Row],[TRIM_TA]],"INR","")</f>
        <v>45000</v>
      </c>
      <c r="L44" t="str">
        <f>SUBSTITUTE(Booking_Data[[#This Row],[Removing "INR"]],",","")</f>
        <v>45000</v>
      </c>
      <c r="M44">
        <f>VALUE(Booking_Data[[#This Row],[Removing "Comma"]])</f>
        <v>45000</v>
      </c>
      <c r="N44">
        <f>_xlfn.XLOOKUP(Booking_Data[[#This Row],[Agent_cleaned]],Agent_List[Agent],Agent_List[Commission %])</f>
        <v>0.05</v>
      </c>
      <c r="O44">
        <f>Booking_Data[[#This Row],[Total_Amount_Clean]]*Booking_Data[[#This Row],[Commission_Perct]]</f>
        <v>2250</v>
      </c>
    </row>
    <row r="45" spans="1:15" x14ac:dyDescent="0.3">
      <c r="A45" t="s">
        <v>87</v>
      </c>
      <c r="B45" t="s">
        <v>24</v>
      </c>
      <c r="C45" t="str">
        <f>TRIM(Booking_Data[[#This Row],[Agent]])</f>
        <v>Ramesh</v>
      </c>
      <c r="D45" t="s">
        <v>10</v>
      </c>
      <c r="E45" t="s">
        <v>11</v>
      </c>
      <c r="F45" s="1">
        <v>45729</v>
      </c>
      <c r="G45" s="2">
        <v>45740</v>
      </c>
      <c r="H45" t="s">
        <v>16</v>
      </c>
      <c r="I45" t="s">
        <v>1062</v>
      </c>
      <c r="J45" t="str">
        <f>TRIM(Booking_Data[[#This Row],[Total Amount]])</f>
        <v>25000</v>
      </c>
      <c r="K45" t="str">
        <f>SUBSTITUTE(Booking_Data[[#This Row],[TRIM_TA]],"INR","")</f>
        <v>25000</v>
      </c>
      <c r="L45" t="str">
        <f>SUBSTITUTE(Booking_Data[[#This Row],[Removing "INR"]],",","")</f>
        <v>25000</v>
      </c>
      <c r="M45">
        <f>VALUE(Booking_Data[[#This Row],[Removing "Comma"]])</f>
        <v>25000</v>
      </c>
      <c r="N45">
        <f>_xlfn.XLOOKUP(Booking_Data[[#This Row],[Agent_cleaned]],Agent_List[Agent],Agent_List[Commission %])</f>
        <v>7.0000000000000007E-2</v>
      </c>
      <c r="O45">
        <f>Booking_Data[[#This Row],[Total_Amount_Clean]]*Booking_Data[[#This Row],[Commission_Perct]]</f>
        <v>1750.0000000000002</v>
      </c>
    </row>
    <row r="46" spans="1:15" x14ac:dyDescent="0.3">
      <c r="A46" t="s">
        <v>88</v>
      </c>
      <c r="B46" t="s">
        <v>54</v>
      </c>
      <c r="C46" t="str">
        <f>TRIM(Booking_Data[[#This Row],[Agent]])</f>
        <v>Divya</v>
      </c>
      <c r="D46" t="s">
        <v>37</v>
      </c>
      <c r="E46" t="s">
        <v>19</v>
      </c>
      <c r="F46" s="1">
        <v>45784</v>
      </c>
      <c r="H46" t="s">
        <v>20</v>
      </c>
      <c r="I46" t="s">
        <v>1060</v>
      </c>
      <c r="J46" t="str">
        <f>TRIM(Booking_Data[[#This Row],[Total Amount]])</f>
        <v>15000</v>
      </c>
      <c r="K46" t="str">
        <f>SUBSTITUTE(Booking_Data[[#This Row],[TRIM_TA]],"INR","")</f>
        <v>15000</v>
      </c>
      <c r="L46" t="str">
        <f>SUBSTITUTE(Booking_Data[[#This Row],[Removing "INR"]],",","")</f>
        <v>15000</v>
      </c>
      <c r="M46">
        <f>VALUE(Booking_Data[[#This Row],[Removing "Comma"]])</f>
        <v>15000</v>
      </c>
      <c r="N46">
        <f>_xlfn.XLOOKUP(Booking_Data[[#This Row],[Agent_cleaned]],Agent_List[Agent],Agent_List[Commission %])</f>
        <v>7.0000000000000007E-2</v>
      </c>
      <c r="O46">
        <f>Booking_Data[[#This Row],[Total_Amount_Clean]]*Booking_Data[[#This Row],[Commission_Perct]]</f>
        <v>1050</v>
      </c>
    </row>
    <row r="47" spans="1:15" x14ac:dyDescent="0.3">
      <c r="A47" t="s">
        <v>89</v>
      </c>
      <c r="B47" t="s">
        <v>56</v>
      </c>
      <c r="C47" t="str">
        <f>TRIM(Booking_Data[[#This Row],[Agent]])</f>
        <v>Vikram</v>
      </c>
      <c r="D47" t="s">
        <v>35</v>
      </c>
      <c r="E47" t="s">
        <v>25</v>
      </c>
      <c r="F47" s="1">
        <v>45792</v>
      </c>
      <c r="H47" t="s">
        <v>20</v>
      </c>
      <c r="I47" t="s">
        <v>1062</v>
      </c>
      <c r="J47" t="str">
        <f>TRIM(Booking_Data[[#This Row],[Total Amount]])</f>
        <v>25000</v>
      </c>
      <c r="K47" t="str">
        <f>SUBSTITUTE(Booking_Data[[#This Row],[TRIM_TA]],"INR","")</f>
        <v>25000</v>
      </c>
      <c r="L47" t="str">
        <f>SUBSTITUTE(Booking_Data[[#This Row],[Removing "INR"]],",","")</f>
        <v>25000</v>
      </c>
      <c r="M47">
        <f>VALUE(Booking_Data[[#This Row],[Removing "Comma"]])</f>
        <v>25000</v>
      </c>
      <c r="N47">
        <f>_xlfn.XLOOKUP(Booking_Data[[#This Row],[Agent_cleaned]],Agent_List[Agent],Agent_List[Commission %])</f>
        <v>7.0000000000000007E-2</v>
      </c>
      <c r="O47">
        <f>Booking_Data[[#This Row],[Total_Amount_Clean]]*Booking_Data[[#This Row],[Commission_Perct]]</f>
        <v>1750.0000000000002</v>
      </c>
    </row>
    <row r="48" spans="1:15" x14ac:dyDescent="0.3">
      <c r="A48" t="s">
        <v>90</v>
      </c>
      <c r="B48" t="s">
        <v>28</v>
      </c>
      <c r="C48" t="str">
        <f>TRIM(Booking_Data[[#This Row],[Agent]])</f>
        <v>Amit</v>
      </c>
      <c r="D48" t="s">
        <v>35</v>
      </c>
      <c r="E48" t="s">
        <v>19</v>
      </c>
      <c r="F48" s="1">
        <v>45877</v>
      </c>
      <c r="G48" s="2">
        <v>45902</v>
      </c>
      <c r="H48" t="s">
        <v>16</v>
      </c>
      <c r="I48" t="s">
        <v>1057</v>
      </c>
      <c r="J48" t="str">
        <f>TRIM(Booking_Data[[#This Row],[Total Amount]])</f>
        <v>45000</v>
      </c>
      <c r="K48" t="str">
        <f>SUBSTITUTE(Booking_Data[[#This Row],[TRIM_TA]],"INR","")</f>
        <v>45000</v>
      </c>
      <c r="L48" t="str">
        <f>SUBSTITUTE(Booking_Data[[#This Row],[Removing "INR"]],",","")</f>
        <v>45000</v>
      </c>
      <c r="M48">
        <f>VALUE(Booking_Data[[#This Row],[Removing "Comma"]])</f>
        <v>45000</v>
      </c>
      <c r="N48">
        <f>_xlfn.XLOOKUP(Booking_Data[[#This Row],[Agent_cleaned]],Agent_List[Agent],Agent_List[Commission %])</f>
        <v>0.05</v>
      </c>
      <c r="O48">
        <f>Booking_Data[[#This Row],[Total_Amount_Clean]]*Booking_Data[[#This Row],[Commission_Perct]]</f>
        <v>2250</v>
      </c>
    </row>
    <row r="49" spans="1:15" x14ac:dyDescent="0.3">
      <c r="A49" t="s">
        <v>91</v>
      </c>
      <c r="B49" t="s">
        <v>31</v>
      </c>
      <c r="C49" t="str">
        <f>TRIM(Booking_Data[[#This Row],[Agent]])</f>
        <v>Deepa</v>
      </c>
      <c r="D49" t="s">
        <v>67</v>
      </c>
      <c r="E49" t="s">
        <v>40</v>
      </c>
      <c r="F49" s="1">
        <v>45862</v>
      </c>
      <c r="H49" t="s">
        <v>26</v>
      </c>
      <c r="I49" t="s">
        <v>1058</v>
      </c>
      <c r="J49" t="str">
        <f>TRIM(Booking_Data[[#This Row],[Total Amount]])</f>
        <v>35000</v>
      </c>
      <c r="K49" t="str">
        <f>SUBSTITUTE(Booking_Data[[#This Row],[TRIM_TA]],"INR","")</f>
        <v>35000</v>
      </c>
      <c r="L49" t="str">
        <f>SUBSTITUTE(Booking_Data[[#This Row],[Removing "INR"]],",","")</f>
        <v>35000</v>
      </c>
      <c r="M49">
        <f>VALUE(Booking_Data[[#This Row],[Removing "Comma"]])</f>
        <v>35000</v>
      </c>
      <c r="N49">
        <f>_xlfn.XLOOKUP(Booking_Data[[#This Row],[Agent_cleaned]],Agent_List[Agent],Agent_List[Commission %])</f>
        <v>0.06</v>
      </c>
      <c r="O49">
        <f>Booking_Data[[#This Row],[Total_Amount_Clean]]*Booking_Data[[#This Row],[Commission_Perct]]</f>
        <v>2100</v>
      </c>
    </row>
    <row r="50" spans="1:15" x14ac:dyDescent="0.3">
      <c r="A50" t="s">
        <v>92</v>
      </c>
      <c r="B50" t="s">
        <v>93</v>
      </c>
      <c r="C50" t="str">
        <f>TRIM(Booking_Data[[#This Row],[Agent]])</f>
        <v>Avtar</v>
      </c>
      <c r="D50" t="s">
        <v>67</v>
      </c>
      <c r="E50" t="s">
        <v>19</v>
      </c>
      <c r="F50" s="1">
        <v>45843</v>
      </c>
      <c r="G50" s="2">
        <v>45848</v>
      </c>
      <c r="H50" t="s">
        <v>16</v>
      </c>
      <c r="I50" t="s">
        <v>1059</v>
      </c>
      <c r="J50" t="str">
        <f>TRIM(Booking_Data[[#This Row],[Total Amount]])</f>
        <v>65000</v>
      </c>
      <c r="K50" t="str">
        <f>SUBSTITUTE(Booking_Data[[#This Row],[TRIM_TA]],"INR","")</f>
        <v>65000</v>
      </c>
      <c r="L50" t="str">
        <f>SUBSTITUTE(Booking_Data[[#This Row],[Removing "INR"]],",","")</f>
        <v>65000</v>
      </c>
      <c r="M50">
        <f>VALUE(Booking_Data[[#This Row],[Removing "Comma"]])</f>
        <v>65000</v>
      </c>
      <c r="N50">
        <f>_xlfn.XLOOKUP(Booking_Data[[#This Row],[Agent_cleaned]],Agent_List[Agent],Agent_List[Commission %])</f>
        <v>0.06</v>
      </c>
      <c r="O50">
        <f>Booking_Data[[#This Row],[Total_Amount_Clean]]*Booking_Data[[#This Row],[Commission_Perct]]</f>
        <v>3900</v>
      </c>
    </row>
    <row r="51" spans="1:15" x14ac:dyDescent="0.3">
      <c r="A51" t="s">
        <v>94</v>
      </c>
      <c r="B51" t="s">
        <v>56</v>
      </c>
      <c r="C51" t="str">
        <f>TRIM(Booking_Data[[#This Row],[Agent]])</f>
        <v>Vikram</v>
      </c>
      <c r="D51" t="s">
        <v>67</v>
      </c>
      <c r="E51" t="s">
        <v>19</v>
      </c>
      <c r="F51" s="1">
        <v>45770</v>
      </c>
      <c r="G51" s="2">
        <v>45796</v>
      </c>
      <c r="H51" t="s">
        <v>16</v>
      </c>
      <c r="I51" t="s">
        <v>17</v>
      </c>
      <c r="J51" t="str">
        <f>TRIM(Booking_Data[[#This Row],[Total Amount]])</f>
        <v>45,000 INR</v>
      </c>
      <c r="K51" t="str">
        <f>SUBSTITUTE(Booking_Data[[#This Row],[TRIM_TA]],"INR","")</f>
        <v xml:space="preserve">45,000 </v>
      </c>
      <c r="L51" t="str">
        <f>SUBSTITUTE(Booking_Data[[#This Row],[Removing "INR"]],",","")</f>
        <v xml:space="preserve">45000 </v>
      </c>
      <c r="M51">
        <f>VALUE(Booking_Data[[#This Row],[Removing "Comma"]])</f>
        <v>45000</v>
      </c>
      <c r="N51">
        <f>_xlfn.XLOOKUP(Booking_Data[[#This Row],[Agent_cleaned]],Agent_List[Agent],Agent_List[Commission %])</f>
        <v>7.0000000000000007E-2</v>
      </c>
      <c r="O51">
        <f>Booking_Data[[#This Row],[Total_Amount_Clean]]*Booking_Data[[#This Row],[Commission_Perct]]</f>
        <v>3150.0000000000005</v>
      </c>
    </row>
    <row r="52" spans="1:15" x14ac:dyDescent="0.3">
      <c r="A52" t="s">
        <v>95</v>
      </c>
      <c r="B52" t="s">
        <v>66</v>
      </c>
      <c r="C52" t="str">
        <f>TRIM(Booking_Data[[#This Row],[Agent]])</f>
        <v>Avtar</v>
      </c>
      <c r="D52" t="s">
        <v>67</v>
      </c>
      <c r="E52" t="s">
        <v>19</v>
      </c>
      <c r="F52" s="1">
        <v>45728</v>
      </c>
      <c r="G52" s="2">
        <v>45757</v>
      </c>
      <c r="H52" t="s">
        <v>16</v>
      </c>
      <c r="I52" t="s">
        <v>17</v>
      </c>
      <c r="J52" t="str">
        <f>TRIM(Booking_Data[[#This Row],[Total Amount]])</f>
        <v>45,000 INR</v>
      </c>
      <c r="K52" t="str">
        <f>SUBSTITUTE(Booking_Data[[#This Row],[TRIM_TA]],"INR","")</f>
        <v xml:space="preserve">45,000 </v>
      </c>
      <c r="L52" t="str">
        <f>SUBSTITUTE(Booking_Data[[#This Row],[Removing "INR"]],",","")</f>
        <v xml:space="preserve">45000 </v>
      </c>
      <c r="M52">
        <f>VALUE(Booking_Data[[#This Row],[Removing "Comma"]])</f>
        <v>45000</v>
      </c>
      <c r="N52">
        <f>_xlfn.XLOOKUP(Booking_Data[[#This Row],[Agent_cleaned]],Agent_List[Agent],Agent_List[Commission %])</f>
        <v>0.06</v>
      </c>
      <c r="O52">
        <f>Booking_Data[[#This Row],[Total_Amount_Clean]]*Booking_Data[[#This Row],[Commission_Perct]]</f>
        <v>2700</v>
      </c>
    </row>
    <row r="53" spans="1:15" x14ac:dyDescent="0.3">
      <c r="A53" t="s">
        <v>96</v>
      </c>
      <c r="B53" t="s">
        <v>28</v>
      </c>
      <c r="C53" t="str">
        <f>TRIM(Booking_Data[[#This Row],[Agent]])</f>
        <v>Amit</v>
      </c>
      <c r="D53" t="s">
        <v>29</v>
      </c>
      <c r="E53" t="s">
        <v>25</v>
      </c>
      <c r="F53" s="1">
        <v>45918</v>
      </c>
      <c r="H53" t="s">
        <v>20</v>
      </c>
      <c r="I53" t="s">
        <v>17</v>
      </c>
      <c r="J53" t="str">
        <f>TRIM(Booking_Data[[#This Row],[Total Amount]])</f>
        <v>45,000 INR</v>
      </c>
      <c r="K53" t="str">
        <f>SUBSTITUTE(Booking_Data[[#This Row],[TRIM_TA]],"INR","")</f>
        <v xml:space="preserve">45,000 </v>
      </c>
      <c r="L53" t="str">
        <f>SUBSTITUTE(Booking_Data[[#This Row],[Removing "INR"]],",","")</f>
        <v xml:space="preserve">45000 </v>
      </c>
      <c r="M53">
        <f>VALUE(Booking_Data[[#This Row],[Removing "Comma"]])</f>
        <v>45000</v>
      </c>
      <c r="N53">
        <f>_xlfn.XLOOKUP(Booking_Data[[#This Row],[Agent_cleaned]],Agent_List[Agent],Agent_List[Commission %])</f>
        <v>0.05</v>
      </c>
      <c r="O53">
        <f>Booking_Data[[#This Row],[Total_Amount_Clean]]*Booking_Data[[#This Row],[Commission_Perct]]</f>
        <v>2250</v>
      </c>
    </row>
    <row r="54" spans="1:15" x14ac:dyDescent="0.3">
      <c r="A54" t="s">
        <v>97</v>
      </c>
      <c r="B54" t="s">
        <v>98</v>
      </c>
      <c r="C54" t="str">
        <f>TRIM(Booking_Data[[#This Row],[Agent]])</f>
        <v>Pooja</v>
      </c>
      <c r="D54" t="s">
        <v>67</v>
      </c>
      <c r="E54" t="s">
        <v>19</v>
      </c>
      <c r="F54" s="1">
        <v>45910</v>
      </c>
      <c r="G54" s="2">
        <v>45930</v>
      </c>
      <c r="H54" t="s">
        <v>16</v>
      </c>
      <c r="I54" t="s">
        <v>1059</v>
      </c>
      <c r="J54" t="str">
        <f>TRIM(Booking_Data[[#This Row],[Total Amount]])</f>
        <v>65000</v>
      </c>
      <c r="K54" t="str">
        <f>SUBSTITUTE(Booking_Data[[#This Row],[TRIM_TA]],"INR","")</f>
        <v>65000</v>
      </c>
      <c r="L54" t="str">
        <f>SUBSTITUTE(Booking_Data[[#This Row],[Removing "INR"]],",","")</f>
        <v>65000</v>
      </c>
      <c r="M54">
        <f>VALUE(Booking_Data[[#This Row],[Removing "Comma"]])</f>
        <v>65000</v>
      </c>
      <c r="N54">
        <f>_xlfn.XLOOKUP(Booking_Data[[#This Row],[Agent_cleaned]],Agent_List[Agent],Agent_List[Commission %])</f>
        <v>0.05</v>
      </c>
      <c r="O54">
        <f>Booking_Data[[#This Row],[Total_Amount_Clean]]*Booking_Data[[#This Row],[Commission_Perct]]</f>
        <v>3250</v>
      </c>
    </row>
    <row r="55" spans="1:15" x14ac:dyDescent="0.3">
      <c r="A55" t="s">
        <v>99</v>
      </c>
      <c r="B55" t="s">
        <v>52</v>
      </c>
      <c r="C55" t="str">
        <f>TRIM(Booking_Data[[#This Row],[Agent]])</f>
        <v>Meena</v>
      </c>
      <c r="D55" t="s">
        <v>14</v>
      </c>
      <c r="E55" t="s">
        <v>25</v>
      </c>
      <c r="F55" s="1">
        <v>45704</v>
      </c>
      <c r="G55" s="2">
        <v>45705</v>
      </c>
      <c r="H55" t="s">
        <v>16</v>
      </c>
      <c r="I55" t="s">
        <v>17</v>
      </c>
      <c r="J55" t="str">
        <f>TRIM(Booking_Data[[#This Row],[Total Amount]])</f>
        <v>45,000 INR</v>
      </c>
      <c r="K55" t="str">
        <f>SUBSTITUTE(Booking_Data[[#This Row],[TRIM_TA]],"INR","")</f>
        <v xml:space="preserve">45,000 </v>
      </c>
      <c r="L55" t="str">
        <f>SUBSTITUTE(Booking_Data[[#This Row],[Removing "INR"]],",","")</f>
        <v xml:space="preserve">45000 </v>
      </c>
      <c r="M55">
        <f>VALUE(Booking_Data[[#This Row],[Removing "Comma"]])</f>
        <v>45000</v>
      </c>
      <c r="N55">
        <f>_xlfn.XLOOKUP(Booking_Data[[#This Row],[Agent_cleaned]],Agent_List[Agent],Agent_List[Commission %])</f>
        <v>0.06</v>
      </c>
      <c r="O55">
        <f>Booking_Data[[#This Row],[Total_Amount_Clean]]*Booking_Data[[#This Row],[Commission_Perct]]</f>
        <v>2700</v>
      </c>
    </row>
    <row r="56" spans="1:15" x14ac:dyDescent="0.3">
      <c r="A56" t="s">
        <v>100</v>
      </c>
      <c r="B56" t="s">
        <v>31</v>
      </c>
      <c r="C56" t="str">
        <f>TRIM(Booking_Data[[#This Row],[Agent]])</f>
        <v>Deepa</v>
      </c>
      <c r="D56" t="s">
        <v>10</v>
      </c>
      <c r="E56" t="s">
        <v>15</v>
      </c>
      <c r="F56" s="1">
        <v>45682</v>
      </c>
      <c r="G56" s="2">
        <v>45691</v>
      </c>
      <c r="H56" t="s">
        <v>16</v>
      </c>
      <c r="I56" t="s">
        <v>1058</v>
      </c>
      <c r="J56" t="str">
        <f>TRIM(Booking_Data[[#This Row],[Total Amount]])</f>
        <v>35000</v>
      </c>
      <c r="K56" t="str">
        <f>SUBSTITUTE(Booking_Data[[#This Row],[TRIM_TA]],"INR","")</f>
        <v>35000</v>
      </c>
      <c r="L56" t="str">
        <f>SUBSTITUTE(Booking_Data[[#This Row],[Removing "INR"]],",","")</f>
        <v>35000</v>
      </c>
      <c r="M56">
        <f>VALUE(Booking_Data[[#This Row],[Removing "Comma"]])</f>
        <v>35000</v>
      </c>
      <c r="N56">
        <f>_xlfn.XLOOKUP(Booking_Data[[#This Row],[Agent_cleaned]],Agent_List[Agent],Agent_List[Commission %])</f>
        <v>0.06</v>
      </c>
      <c r="O56">
        <f>Booking_Data[[#This Row],[Total_Amount_Clean]]*Booking_Data[[#This Row],[Commission_Perct]]</f>
        <v>2100</v>
      </c>
    </row>
    <row r="57" spans="1:15" x14ac:dyDescent="0.3">
      <c r="A57" t="s">
        <v>101</v>
      </c>
      <c r="B57" t="s">
        <v>98</v>
      </c>
      <c r="C57" t="str">
        <f>TRIM(Booking_Data[[#This Row],[Agent]])</f>
        <v>Pooja</v>
      </c>
      <c r="D57" t="s">
        <v>35</v>
      </c>
      <c r="E57" t="s">
        <v>40</v>
      </c>
      <c r="F57" s="1">
        <v>45714</v>
      </c>
      <c r="G57" s="2">
        <v>45742</v>
      </c>
      <c r="H57" t="s">
        <v>16</v>
      </c>
      <c r="I57" t="s">
        <v>1059</v>
      </c>
      <c r="J57" t="str">
        <f>TRIM(Booking_Data[[#This Row],[Total Amount]])</f>
        <v>65000</v>
      </c>
      <c r="K57" t="str">
        <f>SUBSTITUTE(Booking_Data[[#This Row],[TRIM_TA]],"INR","")</f>
        <v>65000</v>
      </c>
      <c r="L57" t="str">
        <f>SUBSTITUTE(Booking_Data[[#This Row],[Removing "INR"]],",","")</f>
        <v>65000</v>
      </c>
      <c r="M57">
        <f>VALUE(Booking_Data[[#This Row],[Removing "Comma"]])</f>
        <v>65000</v>
      </c>
      <c r="N57">
        <f>_xlfn.XLOOKUP(Booking_Data[[#This Row],[Agent_cleaned]],Agent_List[Agent],Agent_List[Commission %])</f>
        <v>0.05</v>
      </c>
      <c r="O57">
        <f>Booking_Data[[#This Row],[Total_Amount_Clean]]*Booking_Data[[#This Row],[Commission_Perct]]</f>
        <v>3250</v>
      </c>
    </row>
    <row r="58" spans="1:15" x14ac:dyDescent="0.3">
      <c r="A58" t="s">
        <v>102</v>
      </c>
      <c r="B58" t="s">
        <v>49</v>
      </c>
      <c r="C58" t="str">
        <f>TRIM(Booking_Data[[#This Row],[Agent]])</f>
        <v>Sonia</v>
      </c>
      <c r="D58" t="s">
        <v>35</v>
      </c>
      <c r="E58" t="s">
        <v>25</v>
      </c>
      <c r="F58" s="1">
        <v>45736</v>
      </c>
      <c r="G58" s="2">
        <v>45741</v>
      </c>
      <c r="H58" t="s">
        <v>16</v>
      </c>
      <c r="I58" t="s">
        <v>17</v>
      </c>
      <c r="J58" t="str">
        <f>TRIM(Booking_Data[[#This Row],[Total Amount]])</f>
        <v>45,000 INR</v>
      </c>
      <c r="K58" t="str">
        <f>SUBSTITUTE(Booking_Data[[#This Row],[TRIM_TA]],"INR","")</f>
        <v xml:space="preserve">45,000 </v>
      </c>
      <c r="L58" t="str">
        <f>SUBSTITUTE(Booking_Data[[#This Row],[Removing "INR"]],",","")</f>
        <v xml:space="preserve">45000 </v>
      </c>
      <c r="M58">
        <f>VALUE(Booking_Data[[#This Row],[Removing "Comma"]])</f>
        <v>45000</v>
      </c>
      <c r="N58">
        <f>_xlfn.XLOOKUP(Booking_Data[[#This Row],[Agent_cleaned]],Agent_List[Agent],Agent_List[Commission %])</f>
        <v>7.0000000000000007E-2</v>
      </c>
      <c r="O58">
        <f>Booking_Data[[#This Row],[Total_Amount_Clean]]*Booking_Data[[#This Row],[Commission_Perct]]</f>
        <v>3150.0000000000005</v>
      </c>
    </row>
    <row r="59" spans="1:15" x14ac:dyDescent="0.3">
      <c r="A59" t="s">
        <v>103</v>
      </c>
      <c r="B59" t="s">
        <v>31</v>
      </c>
      <c r="C59" t="str">
        <f>TRIM(Booking_Data[[#This Row],[Agent]])</f>
        <v>Deepa</v>
      </c>
      <c r="D59" t="s">
        <v>14</v>
      </c>
      <c r="E59" t="s">
        <v>15</v>
      </c>
      <c r="F59" s="1">
        <v>45739</v>
      </c>
      <c r="G59" s="2">
        <v>45744</v>
      </c>
      <c r="H59" t="s">
        <v>16</v>
      </c>
      <c r="I59" t="s">
        <v>1059</v>
      </c>
      <c r="J59" t="str">
        <f>TRIM(Booking_Data[[#This Row],[Total Amount]])</f>
        <v>65000</v>
      </c>
      <c r="K59" t="str">
        <f>SUBSTITUTE(Booking_Data[[#This Row],[TRIM_TA]],"INR","")</f>
        <v>65000</v>
      </c>
      <c r="L59" t="str">
        <f>SUBSTITUTE(Booking_Data[[#This Row],[Removing "INR"]],",","")</f>
        <v>65000</v>
      </c>
      <c r="M59">
        <f>VALUE(Booking_Data[[#This Row],[Removing "Comma"]])</f>
        <v>65000</v>
      </c>
      <c r="N59">
        <f>_xlfn.XLOOKUP(Booking_Data[[#This Row],[Agent_cleaned]],Agent_List[Agent],Agent_List[Commission %])</f>
        <v>0.06</v>
      </c>
      <c r="O59">
        <f>Booking_Data[[#This Row],[Total_Amount_Clean]]*Booking_Data[[#This Row],[Commission_Perct]]</f>
        <v>3900</v>
      </c>
    </row>
    <row r="60" spans="1:15" x14ac:dyDescent="0.3">
      <c r="A60" t="s">
        <v>104</v>
      </c>
      <c r="B60" t="s">
        <v>98</v>
      </c>
      <c r="C60" t="str">
        <f>TRIM(Booking_Data[[#This Row],[Agent]])</f>
        <v>Pooja</v>
      </c>
      <c r="D60" t="s">
        <v>67</v>
      </c>
      <c r="E60" t="s">
        <v>25</v>
      </c>
      <c r="F60" s="1">
        <v>45874</v>
      </c>
      <c r="G60" s="2">
        <v>45892</v>
      </c>
      <c r="H60" t="s">
        <v>16</v>
      </c>
      <c r="I60" t="s">
        <v>1057</v>
      </c>
      <c r="J60" t="str">
        <f>TRIM(Booking_Data[[#This Row],[Total Amount]])</f>
        <v>45000</v>
      </c>
      <c r="K60" t="str">
        <f>SUBSTITUTE(Booking_Data[[#This Row],[TRIM_TA]],"INR","")</f>
        <v>45000</v>
      </c>
      <c r="L60" t="str">
        <f>SUBSTITUTE(Booking_Data[[#This Row],[Removing "INR"]],",","")</f>
        <v>45000</v>
      </c>
      <c r="M60">
        <f>VALUE(Booking_Data[[#This Row],[Removing "Comma"]])</f>
        <v>45000</v>
      </c>
      <c r="N60">
        <f>_xlfn.XLOOKUP(Booking_Data[[#This Row],[Agent_cleaned]],Agent_List[Agent],Agent_List[Commission %])</f>
        <v>0.05</v>
      </c>
      <c r="O60">
        <f>Booking_Data[[#This Row],[Total_Amount_Clean]]*Booking_Data[[#This Row],[Commission_Perct]]</f>
        <v>2250</v>
      </c>
    </row>
    <row r="61" spans="1:15" x14ac:dyDescent="0.3">
      <c r="A61" t="s">
        <v>105</v>
      </c>
      <c r="B61" t="s">
        <v>9</v>
      </c>
      <c r="C61" t="str">
        <f>TRIM(Booking_Data[[#This Row],[Agent]])</f>
        <v>Anil</v>
      </c>
      <c r="D61" t="s">
        <v>35</v>
      </c>
      <c r="E61" t="s">
        <v>25</v>
      </c>
      <c r="F61" s="1">
        <v>45690</v>
      </c>
      <c r="G61" s="2">
        <v>45699</v>
      </c>
      <c r="H61" t="s">
        <v>16</v>
      </c>
      <c r="I61" t="s">
        <v>1058</v>
      </c>
      <c r="J61" t="str">
        <f>TRIM(Booking_Data[[#This Row],[Total Amount]])</f>
        <v>35000</v>
      </c>
      <c r="K61" t="str">
        <f>SUBSTITUTE(Booking_Data[[#This Row],[TRIM_TA]],"INR","")</f>
        <v>35000</v>
      </c>
      <c r="L61" t="str">
        <f>SUBSTITUTE(Booking_Data[[#This Row],[Removing "INR"]],",","")</f>
        <v>35000</v>
      </c>
      <c r="M61">
        <f>VALUE(Booking_Data[[#This Row],[Removing "Comma"]])</f>
        <v>35000</v>
      </c>
      <c r="N61">
        <f>_xlfn.XLOOKUP(Booking_Data[[#This Row],[Agent_cleaned]],Agent_List[Agent],Agent_List[Commission %])</f>
        <v>7.0000000000000007E-2</v>
      </c>
      <c r="O61">
        <f>Booking_Data[[#This Row],[Total_Amount_Clean]]*Booking_Data[[#This Row],[Commission_Perct]]</f>
        <v>2450.0000000000005</v>
      </c>
    </row>
    <row r="62" spans="1:15" x14ac:dyDescent="0.3">
      <c r="A62" t="s">
        <v>106</v>
      </c>
      <c r="B62" t="s">
        <v>47</v>
      </c>
      <c r="C62" t="str">
        <f>TRIM(Booking_Data[[#This Row],[Agent]])</f>
        <v>Raj</v>
      </c>
      <c r="D62" t="s">
        <v>37</v>
      </c>
      <c r="E62" t="s">
        <v>40</v>
      </c>
      <c r="F62" s="1">
        <v>45855</v>
      </c>
      <c r="G62" s="2">
        <v>45881</v>
      </c>
      <c r="H62" t="s">
        <v>16</v>
      </c>
      <c r="I62" t="s">
        <v>1061</v>
      </c>
      <c r="J62" t="str">
        <f>TRIM(Booking_Data[[#This Row],[Total Amount]])</f>
        <v>55000</v>
      </c>
      <c r="K62" t="str">
        <f>SUBSTITUTE(Booking_Data[[#This Row],[TRIM_TA]],"INR","")</f>
        <v>55000</v>
      </c>
      <c r="L62" t="str">
        <f>SUBSTITUTE(Booking_Data[[#This Row],[Removing "INR"]],",","")</f>
        <v>55000</v>
      </c>
      <c r="M62">
        <f>VALUE(Booking_Data[[#This Row],[Removing "Comma"]])</f>
        <v>55000</v>
      </c>
      <c r="N62">
        <f>_xlfn.XLOOKUP(Booking_Data[[#This Row],[Agent_cleaned]],Agent_List[Agent],Agent_List[Commission %])</f>
        <v>7.0000000000000007E-2</v>
      </c>
      <c r="O62">
        <f>Booking_Data[[#This Row],[Total_Amount_Clean]]*Booking_Data[[#This Row],[Commission_Perct]]</f>
        <v>3850.0000000000005</v>
      </c>
    </row>
    <row r="63" spans="1:15" x14ac:dyDescent="0.3">
      <c r="A63" t="s">
        <v>107</v>
      </c>
      <c r="B63" t="s">
        <v>49</v>
      </c>
      <c r="C63" t="str">
        <f>TRIM(Booking_Data[[#This Row],[Agent]])</f>
        <v>Sonia</v>
      </c>
      <c r="D63" t="s">
        <v>10</v>
      </c>
      <c r="E63" t="s">
        <v>11</v>
      </c>
      <c r="F63" s="1">
        <v>45853</v>
      </c>
      <c r="H63" t="s">
        <v>20</v>
      </c>
      <c r="I63" t="s">
        <v>1060</v>
      </c>
      <c r="J63" t="str">
        <f>TRIM(Booking_Data[[#This Row],[Total Amount]])</f>
        <v>15000</v>
      </c>
      <c r="K63" t="str">
        <f>SUBSTITUTE(Booking_Data[[#This Row],[TRIM_TA]],"INR","")</f>
        <v>15000</v>
      </c>
      <c r="L63" t="str">
        <f>SUBSTITUTE(Booking_Data[[#This Row],[Removing "INR"]],",","")</f>
        <v>15000</v>
      </c>
      <c r="M63">
        <f>VALUE(Booking_Data[[#This Row],[Removing "Comma"]])</f>
        <v>15000</v>
      </c>
      <c r="N63">
        <f>_xlfn.XLOOKUP(Booking_Data[[#This Row],[Agent_cleaned]],Agent_List[Agent],Agent_List[Commission %])</f>
        <v>7.0000000000000007E-2</v>
      </c>
      <c r="O63">
        <f>Booking_Data[[#This Row],[Total_Amount_Clean]]*Booking_Data[[#This Row],[Commission_Perct]]</f>
        <v>1050</v>
      </c>
    </row>
    <row r="64" spans="1:15" x14ac:dyDescent="0.3">
      <c r="A64" t="s">
        <v>108</v>
      </c>
      <c r="B64" t="s">
        <v>9</v>
      </c>
      <c r="C64" t="str">
        <f>TRIM(Booking_Data[[#This Row],[Agent]])</f>
        <v>Anil</v>
      </c>
      <c r="D64" t="s">
        <v>10</v>
      </c>
      <c r="E64" t="s">
        <v>11</v>
      </c>
      <c r="F64" s="1">
        <v>45897</v>
      </c>
      <c r="H64" t="s">
        <v>20</v>
      </c>
      <c r="I64" t="s">
        <v>17</v>
      </c>
      <c r="J64" t="str">
        <f>TRIM(Booking_Data[[#This Row],[Total Amount]])</f>
        <v>45,000 INR</v>
      </c>
      <c r="K64" t="str">
        <f>SUBSTITUTE(Booking_Data[[#This Row],[TRIM_TA]],"INR","")</f>
        <v xml:space="preserve">45,000 </v>
      </c>
      <c r="L64" t="str">
        <f>SUBSTITUTE(Booking_Data[[#This Row],[Removing "INR"]],",","")</f>
        <v xml:space="preserve">45000 </v>
      </c>
      <c r="M64">
        <f>VALUE(Booking_Data[[#This Row],[Removing "Comma"]])</f>
        <v>45000</v>
      </c>
      <c r="N64">
        <f>_xlfn.XLOOKUP(Booking_Data[[#This Row],[Agent_cleaned]],Agent_List[Agent],Agent_List[Commission %])</f>
        <v>7.0000000000000007E-2</v>
      </c>
      <c r="O64">
        <f>Booking_Data[[#This Row],[Total_Amount_Clean]]*Booking_Data[[#This Row],[Commission_Perct]]</f>
        <v>3150.0000000000005</v>
      </c>
    </row>
    <row r="65" spans="1:15" x14ac:dyDescent="0.3">
      <c r="A65" t="s">
        <v>109</v>
      </c>
      <c r="B65" t="s">
        <v>13</v>
      </c>
      <c r="C65" t="str">
        <f>TRIM(Booking_Data[[#This Row],[Agent]])</f>
        <v>Gaurav</v>
      </c>
      <c r="D65" t="s">
        <v>35</v>
      </c>
      <c r="E65" t="s">
        <v>25</v>
      </c>
      <c r="F65" s="1">
        <v>45928</v>
      </c>
      <c r="H65" t="s">
        <v>20</v>
      </c>
      <c r="I65" t="s">
        <v>1060</v>
      </c>
      <c r="J65" t="str">
        <f>TRIM(Booking_Data[[#This Row],[Total Amount]])</f>
        <v>15000</v>
      </c>
      <c r="K65" t="str">
        <f>SUBSTITUTE(Booking_Data[[#This Row],[TRIM_TA]],"INR","")</f>
        <v>15000</v>
      </c>
      <c r="L65" t="str">
        <f>SUBSTITUTE(Booking_Data[[#This Row],[Removing "INR"]],",","")</f>
        <v>15000</v>
      </c>
      <c r="M65">
        <f>VALUE(Booking_Data[[#This Row],[Removing "Comma"]])</f>
        <v>15000</v>
      </c>
      <c r="N65">
        <f>_xlfn.XLOOKUP(Booking_Data[[#This Row],[Agent_cleaned]],Agent_List[Agent],Agent_List[Commission %])</f>
        <v>7.0000000000000007E-2</v>
      </c>
      <c r="O65">
        <f>Booking_Data[[#This Row],[Total_Amount_Clean]]*Booking_Data[[#This Row],[Commission_Perct]]</f>
        <v>1050</v>
      </c>
    </row>
    <row r="66" spans="1:15" x14ac:dyDescent="0.3">
      <c r="A66" t="s">
        <v>110</v>
      </c>
      <c r="B66" t="s">
        <v>66</v>
      </c>
      <c r="C66" t="str">
        <f>TRIM(Booking_Data[[#This Row],[Agent]])</f>
        <v>Avtar</v>
      </c>
      <c r="D66" t="s">
        <v>67</v>
      </c>
      <c r="E66" t="s">
        <v>19</v>
      </c>
      <c r="F66" s="1">
        <v>45786</v>
      </c>
      <c r="G66" s="2">
        <v>45792</v>
      </c>
      <c r="H66" t="s">
        <v>16</v>
      </c>
      <c r="I66" t="s">
        <v>1059</v>
      </c>
      <c r="J66" t="str">
        <f>TRIM(Booking_Data[[#This Row],[Total Amount]])</f>
        <v>65000</v>
      </c>
      <c r="K66" t="str">
        <f>SUBSTITUTE(Booking_Data[[#This Row],[TRIM_TA]],"INR","")</f>
        <v>65000</v>
      </c>
      <c r="L66" t="str">
        <f>SUBSTITUTE(Booking_Data[[#This Row],[Removing "INR"]],",","")</f>
        <v>65000</v>
      </c>
      <c r="M66">
        <f>VALUE(Booking_Data[[#This Row],[Removing "Comma"]])</f>
        <v>65000</v>
      </c>
      <c r="N66">
        <f>_xlfn.XLOOKUP(Booking_Data[[#This Row],[Agent_cleaned]],Agent_List[Agent],Agent_List[Commission %])</f>
        <v>0.06</v>
      </c>
      <c r="O66">
        <f>Booking_Data[[#This Row],[Total_Amount_Clean]]*Booking_Data[[#This Row],[Commission_Perct]]</f>
        <v>3900</v>
      </c>
    </row>
    <row r="67" spans="1:15" x14ac:dyDescent="0.3">
      <c r="A67" t="s">
        <v>111</v>
      </c>
      <c r="B67" t="s">
        <v>112</v>
      </c>
      <c r="C67" t="str">
        <f>TRIM(Booking_Data[[#This Row],[Agent]])</f>
        <v>Tina</v>
      </c>
      <c r="D67" t="s">
        <v>35</v>
      </c>
      <c r="E67" t="s">
        <v>15</v>
      </c>
      <c r="F67" s="1">
        <v>45663</v>
      </c>
      <c r="G67" s="2">
        <v>45667</v>
      </c>
      <c r="H67" t="s">
        <v>16</v>
      </c>
      <c r="I67" t="s">
        <v>1060</v>
      </c>
      <c r="J67" t="str">
        <f>TRIM(Booking_Data[[#This Row],[Total Amount]])</f>
        <v>15000</v>
      </c>
      <c r="K67" t="str">
        <f>SUBSTITUTE(Booking_Data[[#This Row],[TRIM_TA]],"INR","")</f>
        <v>15000</v>
      </c>
      <c r="L67" t="str">
        <f>SUBSTITUTE(Booking_Data[[#This Row],[Removing "INR"]],",","")</f>
        <v>15000</v>
      </c>
      <c r="M67">
        <f>VALUE(Booking_Data[[#This Row],[Removing "Comma"]])</f>
        <v>15000</v>
      </c>
      <c r="N67">
        <f>_xlfn.XLOOKUP(Booking_Data[[#This Row],[Agent_cleaned]],Agent_List[Agent],Agent_List[Commission %])</f>
        <v>7.0000000000000007E-2</v>
      </c>
      <c r="O67">
        <f>Booking_Data[[#This Row],[Total_Amount_Clean]]*Booking_Data[[#This Row],[Commission_Perct]]</f>
        <v>1050</v>
      </c>
    </row>
    <row r="68" spans="1:15" x14ac:dyDescent="0.3">
      <c r="A68" t="s">
        <v>113</v>
      </c>
      <c r="B68" t="s">
        <v>34</v>
      </c>
      <c r="C68" t="str">
        <f>TRIM(Booking_Data[[#This Row],[Agent]])</f>
        <v>Nisha</v>
      </c>
      <c r="D68" t="s">
        <v>67</v>
      </c>
      <c r="E68" t="s">
        <v>19</v>
      </c>
      <c r="F68" s="1">
        <v>45716</v>
      </c>
      <c r="H68" t="s">
        <v>20</v>
      </c>
      <c r="I68" t="s">
        <v>1058</v>
      </c>
      <c r="J68" t="str">
        <f>TRIM(Booking_Data[[#This Row],[Total Amount]])</f>
        <v>35000</v>
      </c>
      <c r="K68" t="str">
        <f>SUBSTITUTE(Booking_Data[[#This Row],[TRIM_TA]],"INR","")</f>
        <v>35000</v>
      </c>
      <c r="L68" t="str">
        <f>SUBSTITUTE(Booking_Data[[#This Row],[Removing "INR"]],",","")</f>
        <v>35000</v>
      </c>
      <c r="M68">
        <f>VALUE(Booking_Data[[#This Row],[Removing "Comma"]])</f>
        <v>35000</v>
      </c>
      <c r="N68">
        <f>_xlfn.XLOOKUP(Booking_Data[[#This Row],[Agent_cleaned]],Agent_List[Agent],Agent_List[Commission %])</f>
        <v>0.06</v>
      </c>
      <c r="O68">
        <f>Booking_Data[[#This Row],[Total_Amount_Clean]]*Booking_Data[[#This Row],[Commission_Perct]]</f>
        <v>2100</v>
      </c>
    </row>
    <row r="69" spans="1:15" x14ac:dyDescent="0.3">
      <c r="A69" t="s">
        <v>114</v>
      </c>
      <c r="B69" t="s">
        <v>22</v>
      </c>
      <c r="C69" t="str">
        <f>TRIM(Booking_Data[[#This Row],[Agent]])</f>
        <v>Suresh</v>
      </c>
      <c r="D69" t="s">
        <v>35</v>
      </c>
      <c r="E69" t="s">
        <v>19</v>
      </c>
      <c r="F69" s="1">
        <v>45794</v>
      </c>
      <c r="G69" s="2">
        <v>45816</v>
      </c>
      <c r="H69" t="s">
        <v>16</v>
      </c>
      <c r="I69" t="s">
        <v>1058</v>
      </c>
      <c r="J69" t="str">
        <f>TRIM(Booking_Data[[#This Row],[Total Amount]])</f>
        <v>35000</v>
      </c>
      <c r="K69" t="str">
        <f>SUBSTITUTE(Booking_Data[[#This Row],[TRIM_TA]],"INR","")</f>
        <v>35000</v>
      </c>
      <c r="L69" t="str">
        <f>SUBSTITUTE(Booking_Data[[#This Row],[Removing "INR"]],",","")</f>
        <v>35000</v>
      </c>
      <c r="M69">
        <f>VALUE(Booking_Data[[#This Row],[Removing "Comma"]])</f>
        <v>35000</v>
      </c>
      <c r="N69">
        <f>_xlfn.XLOOKUP(Booking_Data[[#This Row],[Agent_cleaned]],Agent_List[Agent],Agent_List[Commission %])</f>
        <v>0.06</v>
      </c>
      <c r="O69">
        <f>Booking_Data[[#This Row],[Total_Amount_Clean]]*Booking_Data[[#This Row],[Commission_Perct]]</f>
        <v>2100</v>
      </c>
    </row>
    <row r="70" spans="1:15" x14ac:dyDescent="0.3">
      <c r="A70" t="s">
        <v>115</v>
      </c>
      <c r="B70" t="s">
        <v>66</v>
      </c>
      <c r="C70" t="str">
        <f>TRIM(Booking_Data[[#This Row],[Agent]])</f>
        <v>Avtar</v>
      </c>
      <c r="D70" t="s">
        <v>37</v>
      </c>
      <c r="E70" t="s">
        <v>25</v>
      </c>
      <c r="F70" s="1">
        <v>45832</v>
      </c>
      <c r="G70" s="2">
        <v>45860</v>
      </c>
      <c r="H70" t="s">
        <v>16</v>
      </c>
      <c r="I70" t="s">
        <v>1062</v>
      </c>
      <c r="J70" t="str">
        <f>TRIM(Booking_Data[[#This Row],[Total Amount]])</f>
        <v>25000</v>
      </c>
      <c r="K70" t="str">
        <f>SUBSTITUTE(Booking_Data[[#This Row],[TRIM_TA]],"INR","")</f>
        <v>25000</v>
      </c>
      <c r="L70" t="str">
        <f>SUBSTITUTE(Booking_Data[[#This Row],[Removing "INR"]],",","")</f>
        <v>25000</v>
      </c>
      <c r="M70">
        <f>VALUE(Booking_Data[[#This Row],[Removing "Comma"]])</f>
        <v>25000</v>
      </c>
      <c r="N70">
        <f>_xlfn.XLOOKUP(Booking_Data[[#This Row],[Agent_cleaned]],Agent_List[Agent],Agent_List[Commission %])</f>
        <v>0.06</v>
      </c>
      <c r="O70">
        <f>Booking_Data[[#This Row],[Total_Amount_Clean]]*Booking_Data[[#This Row],[Commission_Perct]]</f>
        <v>1500</v>
      </c>
    </row>
    <row r="71" spans="1:15" x14ac:dyDescent="0.3">
      <c r="A71" t="s">
        <v>116</v>
      </c>
      <c r="B71" t="s">
        <v>42</v>
      </c>
      <c r="C71" t="str">
        <f>TRIM(Booking_Data[[#This Row],[Agent]])</f>
        <v>Sameer</v>
      </c>
      <c r="D71" t="s">
        <v>29</v>
      </c>
      <c r="E71" t="s">
        <v>25</v>
      </c>
      <c r="F71" s="1">
        <v>45715</v>
      </c>
      <c r="G71" s="2">
        <v>45716</v>
      </c>
      <c r="H71" t="s">
        <v>16</v>
      </c>
      <c r="I71" t="s">
        <v>17</v>
      </c>
      <c r="J71" t="str">
        <f>TRIM(Booking_Data[[#This Row],[Total Amount]])</f>
        <v>45,000 INR</v>
      </c>
      <c r="K71" t="str">
        <f>SUBSTITUTE(Booking_Data[[#This Row],[TRIM_TA]],"INR","")</f>
        <v xml:space="preserve">45,000 </v>
      </c>
      <c r="L71" t="str">
        <f>SUBSTITUTE(Booking_Data[[#This Row],[Removing "INR"]],",","")</f>
        <v xml:space="preserve">45000 </v>
      </c>
      <c r="M71">
        <f>VALUE(Booking_Data[[#This Row],[Removing "Comma"]])</f>
        <v>45000</v>
      </c>
      <c r="N71">
        <f>_xlfn.XLOOKUP(Booking_Data[[#This Row],[Agent_cleaned]],Agent_List[Agent],Agent_List[Commission %])</f>
        <v>7.0000000000000007E-2</v>
      </c>
      <c r="O71">
        <f>Booking_Data[[#This Row],[Total_Amount_Clean]]*Booking_Data[[#This Row],[Commission_Perct]]</f>
        <v>3150.0000000000005</v>
      </c>
    </row>
    <row r="72" spans="1:15" x14ac:dyDescent="0.3">
      <c r="A72" t="s">
        <v>117</v>
      </c>
      <c r="B72" t="s">
        <v>42</v>
      </c>
      <c r="C72" t="str">
        <f>TRIM(Booking_Data[[#This Row],[Agent]])</f>
        <v>Sameer</v>
      </c>
      <c r="D72" t="s">
        <v>10</v>
      </c>
      <c r="E72" t="s">
        <v>25</v>
      </c>
      <c r="F72" s="1">
        <v>45808</v>
      </c>
      <c r="G72" s="2">
        <v>45813</v>
      </c>
      <c r="H72" t="s">
        <v>16</v>
      </c>
      <c r="I72" t="s">
        <v>1062</v>
      </c>
      <c r="J72" t="str">
        <f>TRIM(Booking_Data[[#This Row],[Total Amount]])</f>
        <v>25000</v>
      </c>
      <c r="K72" t="str">
        <f>SUBSTITUTE(Booking_Data[[#This Row],[TRIM_TA]],"INR","")</f>
        <v>25000</v>
      </c>
      <c r="L72" t="str">
        <f>SUBSTITUTE(Booking_Data[[#This Row],[Removing "INR"]],",","")</f>
        <v>25000</v>
      </c>
      <c r="M72">
        <f>VALUE(Booking_Data[[#This Row],[Removing "Comma"]])</f>
        <v>25000</v>
      </c>
      <c r="N72">
        <f>_xlfn.XLOOKUP(Booking_Data[[#This Row],[Agent_cleaned]],Agent_List[Agent],Agent_List[Commission %])</f>
        <v>7.0000000000000007E-2</v>
      </c>
      <c r="O72">
        <f>Booking_Data[[#This Row],[Total_Amount_Clean]]*Booking_Data[[#This Row],[Commission_Perct]]</f>
        <v>1750.0000000000002</v>
      </c>
    </row>
    <row r="73" spans="1:15" x14ac:dyDescent="0.3">
      <c r="A73" t="s">
        <v>118</v>
      </c>
      <c r="B73" t="s">
        <v>9</v>
      </c>
      <c r="C73" t="str">
        <f>TRIM(Booking_Data[[#This Row],[Agent]])</f>
        <v>Anil</v>
      </c>
      <c r="D73" t="s">
        <v>35</v>
      </c>
      <c r="E73" t="s">
        <v>25</v>
      </c>
      <c r="F73" s="1">
        <v>45880</v>
      </c>
      <c r="G73" s="2">
        <v>45881</v>
      </c>
      <c r="H73" t="s">
        <v>16</v>
      </c>
      <c r="I73" t="s">
        <v>1060</v>
      </c>
      <c r="J73" t="str">
        <f>TRIM(Booking_Data[[#This Row],[Total Amount]])</f>
        <v>15000</v>
      </c>
      <c r="K73" t="str">
        <f>SUBSTITUTE(Booking_Data[[#This Row],[TRIM_TA]],"INR","")</f>
        <v>15000</v>
      </c>
      <c r="L73" t="str">
        <f>SUBSTITUTE(Booking_Data[[#This Row],[Removing "INR"]],",","")</f>
        <v>15000</v>
      </c>
      <c r="M73">
        <f>VALUE(Booking_Data[[#This Row],[Removing "Comma"]])</f>
        <v>15000</v>
      </c>
      <c r="N73">
        <f>_xlfn.XLOOKUP(Booking_Data[[#This Row],[Agent_cleaned]],Agent_List[Agent],Agent_List[Commission %])</f>
        <v>7.0000000000000007E-2</v>
      </c>
      <c r="O73">
        <f>Booking_Data[[#This Row],[Total_Amount_Clean]]*Booking_Data[[#This Row],[Commission_Perct]]</f>
        <v>1050</v>
      </c>
    </row>
    <row r="74" spans="1:15" x14ac:dyDescent="0.3">
      <c r="A74" t="s">
        <v>119</v>
      </c>
      <c r="B74" t="s">
        <v>44</v>
      </c>
      <c r="C74" t="str">
        <f>TRIM(Booking_Data[[#This Row],[Agent]])</f>
        <v>Karan</v>
      </c>
      <c r="D74" t="s">
        <v>37</v>
      </c>
      <c r="E74" t="s">
        <v>11</v>
      </c>
      <c r="F74" s="1">
        <v>45738</v>
      </c>
      <c r="G74" s="2">
        <v>45750</v>
      </c>
      <c r="H74" t="s">
        <v>16</v>
      </c>
      <c r="I74" t="s">
        <v>1061</v>
      </c>
      <c r="J74" t="str">
        <f>TRIM(Booking_Data[[#This Row],[Total Amount]])</f>
        <v>55000</v>
      </c>
      <c r="K74" t="str">
        <f>SUBSTITUTE(Booking_Data[[#This Row],[TRIM_TA]],"INR","")</f>
        <v>55000</v>
      </c>
      <c r="L74" t="str">
        <f>SUBSTITUTE(Booking_Data[[#This Row],[Removing "INR"]],",","")</f>
        <v>55000</v>
      </c>
      <c r="M74">
        <f>VALUE(Booking_Data[[#This Row],[Removing "Comma"]])</f>
        <v>55000</v>
      </c>
      <c r="N74">
        <f>_xlfn.XLOOKUP(Booking_Data[[#This Row],[Agent_cleaned]],Agent_List[Agent],Agent_List[Commission %])</f>
        <v>0.05</v>
      </c>
      <c r="O74">
        <f>Booking_Data[[#This Row],[Total_Amount_Clean]]*Booking_Data[[#This Row],[Commission_Perct]]</f>
        <v>2750</v>
      </c>
    </row>
    <row r="75" spans="1:15" x14ac:dyDescent="0.3">
      <c r="A75" t="s">
        <v>120</v>
      </c>
      <c r="B75" t="s">
        <v>24</v>
      </c>
      <c r="C75" t="str">
        <f>TRIM(Booking_Data[[#This Row],[Agent]])</f>
        <v>Ramesh</v>
      </c>
      <c r="D75" t="s">
        <v>67</v>
      </c>
      <c r="E75" t="s">
        <v>25</v>
      </c>
      <c r="F75" s="1">
        <v>45890</v>
      </c>
      <c r="G75" s="2">
        <v>45916</v>
      </c>
      <c r="H75" t="s">
        <v>16</v>
      </c>
      <c r="I75" t="s">
        <v>1062</v>
      </c>
      <c r="J75" t="str">
        <f>TRIM(Booking_Data[[#This Row],[Total Amount]])</f>
        <v>25000</v>
      </c>
      <c r="K75" t="str">
        <f>SUBSTITUTE(Booking_Data[[#This Row],[TRIM_TA]],"INR","")</f>
        <v>25000</v>
      </c>
      <c r="L75" t="str">
        <f>SUBSTITUTE(Booking_Data[[#This Row],[Removing "INR"]],",","")</f>
        <v>25000</v>
      </c>
      <c r="M75">
        <f>VALUE(Booking_Data[[#This Row],[Removing "Comma"]])</f>
        <v>25000</v>
      </c>
      <c r="N75">
        <f>_xlfn.XLOOKUP(Booking_Data[[#This Row],[Agent_cleaned]],Agent_List[Agent],Agent_List[Commission %])</f>
        <v>7.0000000000000007E-2</v>
      </c>
      <c r="O75">
        <f>Booking_Data[[#This Row],[Total_Amount_Clean]]*Booking_Data[[#This Row],[Commission_Perct]]</f>
        <v>1750.0000000000002</v>
      </c>
    </row>
    <row r="76" spans="1:15" x14ac:dyDescent="0.3">
      <c r="A76" t="s">
        <v>121</v>
      </c>
      <c r="B76" t="s">
        <v>47</v>
      </c>
      <c r="C76" t="str">
        <f>TRIM(Booking_Data[[#This Row],[Agent]])</f>
        <v>Raj</v>
      </c>
      <c r="D76" t="s">
        <v>67</v>
      </c>
      <c r="E76" t="s">
        <v>11</v>
      </c>
      <c r="F76" s="1">
        <v>45659</v>
      </c>
      <c r="H76" t="s">
        <v>26</v>
      </c>
      <c r="I76" t="s">
        <v>1062</v>
      </c>
      <c r="J76" t="str">
        <f>TRIM(Booking_Data[[#This Row],[Total Amount]])</f>
        <v>25000</v>
      </c>
      <c r="K76" t="str">
        <f>SUBSTITUTE(Booking_Data[[#This Row],[TRIM_TA]],"INR","")</f>
        <v>25000</v>
      </c>
      <c r="L76" t="str">
        <f>SUBSTITUTE(Booking_Data[[#This Row],[Removing "INR"]],",","")</f>
        <v>25000</v>
      </c>
      <c r="M76">
        <f>VALUE(Booking_Data[[#This Row],[Removing "Comma"]])</f>
        <v>25000</v>
      </c>
      <c r="N76">
        <f>_xlfn.XLOOKUP(Booking_Data[[#This Row],[Agent_cleaned]],Agent_List[Agent],Agent_List[Commission %])</f>
        <v>7.0000000000000007E-2</v>
      </c>
      <c r="O76">
        <f>Booking_Data[[#This Row],[Total_Amount_Clean]]*Booking_Data[[#This Row],[Commission_Perct]]</f>
        <v>1750.0000000000002</v>
      </c>
    </row>
    <row r="77" spans="1:15" x14ac:dyDescent="0.3">
      <c r="A77" t="s">
        <v>122</v>
      </c>
      <c r="B77" t="s">
        <v>49</v>
      </c>
      <c r="C77" t="str">
        <f>TRIM(Booking_Data[[#This Row],[Agent]])</f>
        <v>Sonia</v>
      </c>
      <c r="D77" t="s">
        <v>10</v>
      </c>
      <c r="E77" t="s">
        <v>11</v>
      </c>
      <c r="F77" s="1">
        <v>45792</v>
      </c>
      <c r="G77" s="2">
        <v>45818</v>
      </c>
      <c r="H77" t="s">
        <v>16</v>
      </c>
      <c r="I77" t="s">
        <v>1058</v>
      </c>
      <c r="J77" t="str">
        <f>TRIM(Booking_Data[[#This Row],[Total Amount]])</f>
        <v>35000</v>
      </c>
      <c r="K77" t="str">
        <f>SUBSTITUTE(Booking_Data[[#This Row],[TRIM_TA]],"INR","")</f>
        <v>35000</v>
      </c>
      <c r="L77" t="str">
        <f>SUBSTITUTE(Booking_Data[[#This Row],[Removing "INR"]],",","")</f>
        <v>35000</v>
      </c>
      <c r="M77">
        <f>VALUE(Booking_Data[[#This Row],[Removing "Comma"]])</f>
        <v>35000</v>
      </c>
      <c r="N77">
        <f>_xlfn.XLOOKUP(Booking_Data[[#This Row],[Agent_cleaned]],Agent_List[Agent],Agent_List[Commission %])</f>
        <v>7.0000000000000007E-2</v>
      </c>
      <c r="O77">
        <f>Booking_Data[[#This Row],[Total_Amount_Clean]]*Booking_Data[[#This Row],[Commission_Perct]]</f>
        <v>2450.0000000000005</v>
      </c>
    </row>
    <row r="78" spans="1:15" x14ac:dyDescent="0.3">
      <c r="A78" t="s">
        <v>123</v>
      </c>
      <c r="B78" t="s">
        <v>47</v>
      </c>
      <c r="C78" t="str">
        <f>TRIM(Booking_Data[[#This Row],[Agent]])</f>
        <v>Raj</v>
      </c>
      <c r="D78" t="s">
        <v>14</v>
      </c>
      <c r="E78" t="s">
        <v>25</v>
      </c>
      <c r="F78" s="1">
        <v>45914</v>
      </c>
      <c r="G78" s="2">
        <v>45922</v>
      </c>
      <c r="H78" t="s">
        <v>16</v>
      </c>
      <c r="I78" t="s">
        <v>1061</v>
      </c>
      <c r="J78" t="str">
        <f>TRIM(Booking_Data[[#This Row],[Total Amount]])</f>
        <v>55000</v>
      </c>
      <c r="K78" t="str">
        <f>SUBSTITUTE(Booking_Data[[#This Row],[TRIM_TA]],"INR","")</f>
        <v>55000</v>
      </c>
      <c r="L78" t="str">
        <f>SUBSTITUTE(Booking_Data[[#This Row],[Removing "INR"]],",","")</f>
        <v>55000</v>
      </c>
      <c r="M78">
        <f>VALUE(Booking_Data[[#This Row],[Removing "Comma"]])</f>
        <v>55000</v>
      </c>
      <c r="N78">
        <f>_xlfn.XLOOKUP(Booking_Data[[#This Row],[Agent_cleaned]],Agent_List[Agent],Agent_List[Commission %])</f>
        <v>7.0000000000000007E-2</v>
      </c>
      <c r="O78">
        <f>Booking_Data[[#This Row],[Total_Amount_Clean]]*Booking_Data[[#This Row],[Commission_Perct]]</f>
        <v>3850.0000000000005</v>
      </c>
    </row>
    <row r="79" spans="1:15" x14ac:dyDescent="0.3">
      <c r="A79" t="s">
        <v>124</v>
      </c>
      <c r="B79" t="s">
        <v>49</v>
      </c>
      <c r="C79" t="str">
        <f>TRIM(Booking_Data[[#This Row],[Agent]])</f>
        <v>Sonia</v>
      </c>
      <c r="D79" t="s">
        <v>35</v>
      </c>
      <c r="E79" t="s">
        <v>40</v>
      </c>
      <c r="F79" s="1">
        <v>45749</v>
      </c>
      <c r="H79" t="s">
        <v>20</v>
      </c>
      <c r="I79" t="s">
        <v>1059</v>
      </c>
      <c r="J79" t="str">
        <f>TRIM(Booking_Data[[#This Row],[Total Amount]])</f>
        <v>65000</v>
      </c>
      <c r="K79" t="str">
        <f>SUBSTITUTE(Booking_Data[[#This Row],[TRIM_TA]],"INR","")</f>
        <v>65000</v>
      </c>
      <c r="L79" t="str">
        <f>SUBSTITUTE(Booking_Data[[#This Row],[Removing "INR"]],",","")</f>
        <v>65000</v>
      </c>
      <c r="M79">
        <f>VALUE(Booking_Data[[#This Row],[Removing "Comma"]])</f>
        <v>65000</v>
      </c>
      <c r="N79">
        <f>_xlfn.XLOOKUP(Booking_Data[[#This Row],[Agent_cleaned]],Agent_List[Agent],Agent_List[Commission %])</f>
        <v>7.0000000000000007E-2</v>
      </c>
      <c r="O79">
        <f>Booking_Data[[#This Row],[Total_Amount_Clean]]*Booking_Data[[#This Row],[Commission_Perct]]</f>
        <v>4550</v>
      </c>
    </row>
    <row r="80" spans="1:15" x14ac:dyDescent="0.3">
      <c r="A80" t="s">
        <v>125</v>
      </c>
      <c r="B80" t="s">
        <v>66</v>
      </c>
      <c r="C80" t="str">
        <f>TRIM(Booking_Data[[#This Row],[Agent]])</f>
        <v>Avtar</v>
      </c>
      <c r="D80" t="s">
        <v>67</v>
      </c>
      <c r="E80" t="s">
        <v>15</v>
      </c>
      <c r="F80" s="1">
        <v>45917</v>
      </c>
      <c r="G80" s="2">
        <v>45936</v>
      </c>
      <c r="H80" t="s">
        <v>16</v>
      </c>
      <c r="I80" t="s">
        <v>1060</v>
      </c>
      <c r="J80" t="str">
        <f>TRIM(Booking_Data[[#This Row],[Total Amount]])</f>
        <v>15000</v>
      </c>
      <c r="K80" t="str">
        <f>SUBSTITUTE(Booking_Data[[#This Row],[TRIM_TA]],"INR","")</f>
        <v>15000</v>
      </c>
      <c r="L80" t="str">
        <f>SUBSTITUTE(Booking_Data[[#This Row],[Removing "INR"]],",","")</f>
        <v>15000</v>
      </c>
      <c r="M80">
        <f>VALUE(Booking_Data[[#This Row],[Removing "Comma"]])</f>
        <v>15000</v>
      </c>
      <c r="N80">
        <f>_xlfn.XLOOKUP(Booking_Data[[#This Row],[Agent_cleaned]],Agent_List[Agent],Agent_List[Commission %])</f>
        <v>0.06</v>
      </c>
      <c r="O80">
        <f>Booking_Data[[#This Row],[Total_Amount_Clean]]*Booking_Data[[#This Row],[Commission_Perct]]</f>
        <v>900</v>
      </c>
    </row>
    <row r="81" spans="1:15" x14ac:dyDescent="0.3">
      <c r="A81" t="s">
        <v>126</v>
      </c>
      <c r="B81" t="s">
        <v>13</v>
      </c>
      <c r="C81" t="str">
        <f>TRIM(Booking_Data[[#This Row],[Agent]])</f>
        <v>Gaurav</v>
      </c>
      <c r="D81" t="s">
        <v>67</v>
      </c>
      <c r="E81" t="s">
        <v>19</v>
      </c>
      <c r="F81" s="1">
        <v>45712</v>
      </c>
      <c r="G81" s="2">
        <v>45723</v>
      </c>
      <c r="H81" t="s">
        <v>16</v>
      </c>
      <c r="I81" t="s">
        <v>1062</v>
      </c>
      <c r="J81" t="str">
        <f>TRIM(Booking_Data[[#This Row],[Total Amount]])</f>
        <v>25000</v>
      </c>
      <c r="K81" t="str">
        <f>SUBSTITUTE(Booking_Data[[#This Row],[TRIM_TA]],"INR","")</f>
        <v>25000</v>
      </c>
      <c r="L81" t="str">
        <f>SUBSTITUTE(Booking_Data[[#This Row],[Removing "INR"]],",","")</f>
        <v>25000</v>
      </c>
      <c r="M81">
        <f>VALUE(Booking_Data[[#This Row],[Removing "Comma"]])</f>
        <v>25000</v>
      </c>
      <c r="N81">
        <f>_xlfn.XLOOKUP(Booking_Data[[#This Row],[Agent_cleaned]],Agent_List[Agent],Agent_List[Commission %])</f>
        <v>7.0000000000000007E-2</v>
      </c>
      <c r="O81">
        <f>Booking_Data[[#This Row],[Total_Amount_Clean]]*Booking_Data[[#This Row],[Commission_Perct]]</f>
        <v>1750.0000000000002</v>
      </c>
    </row>
    <row r="82" spans="1:15" x14ac:dyDescent="0.3">
      <c r="A82" t="s">
        <v>127</v>
      </c>
      <c r="B82" t="s">
        <v>60</v>
      </c>
      <c r="C82" t="str">
        <f>TRIM(Booking_Data[[#This Row],[Agent]])</f>
        <v>Ritika</v>
      </c>
      <c r="D82" t="s">
        <v>29</v>
      </c>
      <c r="E82" t="s">
        <v>11</v>
      </c>
      <c r="F82" s="1">
        <v>45810</v>
      </c>
      <c r="G82" s="2">
        <v>45811</v>
      </c>
      <c r="H82" t="s">
        <v>16</v>
      </c>
      <c r="I82" t="s">
        <v>1061</v>
      </c>
      <c r="J82" t="str">
        <f>TRIM(Booking_Data[[#This Row],[Total Amount]])</f>
        <v>55000</v>
      </c>
      <c r="K82" t="str">
        <f>SUBSTITUTE(Booking_Data[[#This Row],[TRIM_TA]],"INR","")</f>
        <v>55000</v>
      </c>
      <c r="L82" t="str">
        <f>SUBSTITUTE(Booking_Data[[#This Row],[Removing "INR"]],",","")</f>
        <v>55000</v>
      </c>
      <c r="M82">
        <f>VALUE(Booking_Data[[#This Row],[Removing "Comma"]])</f>
        <v>55000</v>
      </c>
      <c r="N82">
        <f>_xlfn.XLOOKUP(Booking_Data[[#This Row],[Agent_cleaned]],Agent_List[Agent],Agent_List[Commission %])</f>
        <v>0.05</v>
      </c>
      <c r="O82">
        <f>Booking_Data[[#This Row],[Total_Amount_Clean]]*Booking_Data[[#This Row],[Commission_Perct]]</f>
        <v>2750</v>
      </c>
    </row>
    <row r="83" spans="1:15" x14ac:dyDescent="0.3">
      <c r="A83" t="s">
        <v>128</v>
      </c>
      <c r="B83" t="s">
        <v>9</v>
      </c>
      <c r="C83" t="str">
        <f>TRIM(Booking_Data[[#This Row],[Agent]])</f>
        <v>Anil</v>
      </c>
      <c r="D83" t="s">
        <v>29</v>
      </c>
      <c r="E83" t="s">
        <v>15</v>
      </c>
      <c r="F83" s="1">
        <v>45917</v>
      </c>
      <c r="G83" s="2">
        <v>45923</v>
      </c>
      <c r="H83" t="s">
        <v>16</v>
      </c>
      <c r="I83" t="s">
        <v>17</v>
      </c>
      <c r="J83" t="str">
        <f>TRIM(Booking_Data[[#This Row],[Total Amount]])</f>
        <v>45,000 INR</v>
      </c>
      <c r="K83" t="str">
        <f>SUBSTITUTE(Booking_Data[[#This Row],[TRIM_TA]],"INR","")</f>
        <v xml:space="preserve">45,000 </v>
      </c>
      <c r="L83" t="str">
        <f>SUBSTITUTE(Booking_Data[[#This Row],[Removing "INR"]],",","")</f>
        <v xml:space="preserve">45000 </v>
      </c>
      <c r="M83">
        <f>VALUE(Booking_Data[[#This Row],[Removing "Comma"]])</f>
        <v>45000</v>
      </c>
      <c r="N83">
        <f>_xlfn.XLOOKUP(Booking_Data[[#This Row],[Agent_cleaned]],Agent_List[Agent],Agent_List[Commission %])</f>
        <v>7.0000000000000007E-2</v>
      </c>
      <c r="O83">
        <f>Booking_Data[[#This Row],[Total_Amount_Clean]]*Booking_Data[[#This Row],[Commission_Perct]]</f>
        <v>3150.0000000000005</v>
      </c>
    </row>
    <row r="84" spans="1:15" x14ac:dyDescent="0.3">
      <c r="A84" t="s">
        <v>129</v>
      </c>
      <c r="B84" t="s">
        <v>28</v>
      </c>
      <c r="C84" t="str">
        <f>TRIM(Booking_Data[[#This Row],[Agent]])</f>
        <v>Amit</v>
      </c>
      <c r="D84" t="s">
        <v>67</v>
      </c>
      <c r="E84" t="s">
        <v>40</v>
      </c>
      <c r="F84" s="1">
        <v>45759</v>
      </c>
      <c r="G84" s="2">
        <v>45768</v>
      </c>
      <c r="H84" t="s">
        <v>16</v>
      </c>
      <c r="I84" t="s">
        <v>1061</v>
      </c>
      <c r="J84" t="str">
        <f>TRIM(Booking_Data[[#This Row],[Total Amount]])</f>
        <v>55000</v>
      </c>
      <c r="K84" t="str">
        <f>SUBSTITUTE(Booking_Data[[#This Row],[TRIM_TA]],"INR","")</f>
        <v>55000</v>
      </c>
      <c r="L84" t="str">
        <f>SUBSTITUTE(Booking_Data[[#This Row],[Removing "INR"]],",","")</f>
        <v>55000</v>
      </c>
      <c r="M84">
        <f>VALUE(Booking_Data[[#This Row],[Removing "Comma"]])</f>
        <v>55000</v>
      </c>
      <c r="N84">
        <f>_xlfn.XLOOKUP(Booking_Data[[#This Row],[Agent_cleaned]],Agent_List[Agent],Agent_List[Commission %])</f>
        <v>0.05</v>
      </c>
      <c r="O84">
        <f>Booking_Data[[#This Row],[Total_Amount_Clean]]*Booking_Data[[#This Row],[Commission_Perct]]</f>
        <v>2750</v>
      </c>
    </row>
    <row r="85" spans="1:15" x14ac:dyDescent="0.3">
      <c r="A85" t="s">
        <v>130</v>
      </c>
      <c r="B85" t="s">
        <v>44</v>
      </c>
      <c r="C85" t="str">
        <f>TRIM(Booking_Data[[#This Row],[Agent]])</f>
        <v>Karan</v>
      </c>
      <c r="D85" t="s">
        <v>14</v>
      </c>
      <c r="E85" t="s">
        <v>19</v>
      </c>
      <c r="F85" s="1">
        <v>45736</v>
      </c>
      <c r="H85" t="s">
        <v>20</v>
      </c>
      <c r="I85" t="s">
        <v>1060</v>
      </c>
      <c r="J85" t="str">
        <f>TRIM(Booking_Data[[#This Row],[Total Amount]])</f>
        <v>15000</v>
      </c>
      <c r="K85" t="str">
        <f>SUBSTITUTE(Booking_Data[[#This Row],[TRIM_TA]],"INR","")</f>
        <v>15000</v>
      </c>
      <c r="L85" t="str">
        <f>SUBSTITUTE(Booking_Data[[#This Row],[Removing "INR"]],",","")</f>
        <v>15000</v>
      </c>
      <c r="M85">
        <f>VALUE(Booking_Data[[#This Row],[Removing "Comma"]])</f>
        <v>15000</v>
      </c>
      <c r="N85">
        <f>_xlfn.XLOOKUP(Booking_Data[[#This Row],[Agent_cleaned]],Agent_List[Agent],Agent_List[Commission %])</f>
        <v>0.05</v>
      </c>
      <c r="O85">
        <f>Booking_Data[[#This Row],[Total_Amount_Clean]]*Booking_Data[[#This Row],[Commission_Perct]]</f>
        <v>750</v>
      </c>
    </row>
    <row r="86" spans="1:15" x14ac:dyDescent="0.3">
      <c r="A86" t="s">
        <v>131</v>
      </c>
      <c r="B86" t="s">
        <v>42</v>
      </c>
      <c r="C86" t="str">
        <f>TRIM(Booking_Data[[#This Row],[Agent]])</f>
        <v>Sameer</v>
      </c>
      <c r="D86" t="s">
        <v>14</v>
      </c>
      <c r="E86" t="s">
        <v>19</v>
      </c>
      <c r="F86" s="1">
        <v>45849</v>
      </c>
      <c r="G86" s="2">
        <v>45851</v>
      </c>
      <c r="H86" t="s">
        <v>16</v>
      </c>
      <c r="I86" t="s">
        <v>1061</v>
      </c>
      <c r="J86" t="str">
        <f>TRIM(Booking_Data[[#This Row],[Total Amount]])</f>
        <v>55000</v>
      </c>
      <c r="K86" t="str">
        <f>SUBSTITUTE(Booking_Data[[#This Row],[TRIM_TA]],"INR","")</f>
        <v>55000</v>
      </c>
      <c r="L86" t="str">
        <f>SUBSTITUTE(Booking_Data[[#This Row],[Removing "INR"]],",","")</f>
        <v>55000</v>
      </c>
      <c r="M86">
        <f>VALUE(Booking_Data[[#This Row],[Removing "Comma"]])</f>
        <v>55000</v>
      </c>
      <c r="N86">
        <f>_xlfn.XLOOKUP(Booking_Data[[#This Row],[Agent_cleaned]],Agent_List[Agent],Agent_List[Commission %])</f>
        <v>7.0000000000000007E-2</v>
      </c>
      <c r="O86">
        <f>Booking_Data[[#This Row],[Total_Amount_Clean]]*Booking_Data[[#This Row],[Commission_Perct]]</f>
        <v>3850.0000000000005</v>
      </c>
    </row>
    <row r="87" spans="1:15" x14ac:dyDescent="0.3">
      <c r="A87" t="s">
        <v>132</v>
      </c>
      <c r="B87" t="s">
        <v>13</v>
      </c>
      <c r="C87" t="str">
        <f>TRIM(Booking_Data[[#This Row],[Agent]])</f>
        <v>Gaurav</v>
      </c>
      <c r="D87" t="s">
        <v>37</v>
      </c>
      <c r="E87" t="s">
        <v>11</v>
      </c>
      <c r="F87" s="1">
        <v>45740</v>
      </c>
      <c r="G87" s="2">
        <v>45745</v>
      </c>
      <c r="H87" t="s">
        <v>16</v>
      </c>
      <c r="I87" t="s">
        <v>1061</v>
      </c>
      <c r="J87" t="str">
        <f>TRIM(Booking_Data[[#This Row],[Total Amount]])</f>
        <v>55000</v>
      </c>
      <c r="K87" t="str">
        <f>SUBSTITUTE(Booking_Data[[#This Row],[TRIM_TA]],"INR","")</f>
        <v>55000</v>
      </c>
      <c r="L87" t="str">
        <f>SUBSTITUTE(Booking_Data[[#This Row],[Removing "INR"]],",","")</f>
        <v>55000</v>
      </c>
      <c r="M87">
        <f>VALUE(Booking_Data[[#This Row],[Removing "Comma"]])</f>
        <v>55000</v>
      </c>
      <c r="N87">
        <f>_xlfn.XLOOKUP(Booking_Data[[#This Row],[Agent_cleaned]],Agent_List[Agent],Agent_List[Commission %])</f>
        <v>7.0000000000000007E-2</v>
      </c>
      <c r="O87">
        <f>Booking_Data[[#This Row],[Total_Amount_Clean]]*Booking_Data[[#This Row],[Commission_Perct]]</f>
        <v>3850.0000000000005</v>
      </c>
    </row>
    <row r="88" spans="1:15" x14ac:dyDescent="0.3">
      <c r="A88" t="s">
        <v>133</v>
      </c>
      <c r="B88" t="s">
        <v>66</v>
      </c>
      <c r="C88" t="str">
        <f>TRIM(Booking_Data[[#This Row],[Agent]])</f>
        <v>Avtar</v>
      </c>
      <c r="D88" t="s">
        <v>29</v>
      </c>
      <c r="E88" t="s">
        <v>25</v>
      </c>
      <c r="F88" s="1">
        <v>45658</v>
      </c>
      <c r="G88" s="2">
        <v>45682</v>
      </c>
      <c r="H88" t="s">
        <v>16</v>
      </c>
      <c r="I88" t="s">
        <v>1061</v>
      </c>
      <c r="J88" t="str">
        <f>TRIM(Booking_Data[[#This Row],[Total Amount]])</f>
        <v>55000</v>
      </c>
      <c r="K88" t="str">
        <f>SUBSTITUTE(Booking_Data[[#This Row],[TRIM_TA]],"INR","")</f>
        <v>55000</v>
      </c>
      <c r="L88" t="str">
        <f>SUBSTITUTE(Booking_Data[[#This Row],[Removing "INR"]],",","")</f>
        <v>55000</v>
      </c>
      <c r="M88">
        <f>VALUE(Booking_Data[[#This Row],[Removing "Comma"]])</f>
        <v>55000</v>
      </c>
      <c r="N88">
        <f>_xlfn.XLOOKUP(Booking_Data[[#This Row],[Agent_cleaned]],Agent_List[Agent],Agent_List[Commission %])</f>
        <v>0.06</v>
      </c>
      <c r="O88">
        <f>Booking_Data[[#This Row],[Total_Amount_Clean]]*Booking_Data[[#This Row],[Commission_Perct]]</f>
        <v>3300</v>
      </c>
    </row>
    <row r="89" spans="1:15" x14ac:dyDescent="0.3">
      <c r="A89" t="s">
        <v>134</v>
      </c>
      <c r="B89" t="s">
        <v>42</v>
      </c>
      <c r="C89" t="str">
        <f>TRIM(Booking_Data[[#This Row],[Agent]])</f>
        <v>Sameer</v>
      </c>
      <c r="D89" t="s">
        <v>37</v>
      </c>
      <c r="E89" t="s">
        <v>40</v>
      </c>
      <c r="F89" s="1">
        <v>45823</v>
      </c>
      <c r="H89" t="s">
        <v>20</v>
      </c>
      <c r="I89" t="s">
        <v>17</v>
      </c>
      <c r="J89" t="str">
        <f>TRIM(Booking_Data[[#This Row],[Total Amount]])</f>
        <v>45,000 INR</v>
      </c>
      <c r="K89" t="str">
        <f>SUBSTITUTE(Booking_Data[[#This Row],[TRIM_TA]],"INR","")</f>
        <v xml:space="preserve">45,000 </v>
      </c>
      <c r="L89" t="str">
        <f>SUBSTITUTE(Booking_Data[[#This Row],[Removing "INR"]],",","")</f>
        <v xml:space="preserve">45000 </v>
      </c>
      <c r="M89">
        <f>VALUE(Booking_Data[[#This Row],[Removing "Comma"]])</f>
        <v>45000</v>
      </c>
      <c r="N89">
        <f>_xlfn.XLOOKUP(Booking_Data[[#This Row],[Agent_cleaned]],Agent_List[Agent],Agent_List[Commission %])</f>
        <v>7.0000000000000007E-2</v>
      </c>
      <c r="O89">
        <f>Booking_Data[[#This Row],[Total_Amount_Clean]]*Booking_Data[[#This Row],[Commission_Perct]]</f>
        <v>3150.0000000000005</v>
      </c>
    </row>
    <row r="90" spans="1:15" x14ac:dyDescent="0.3">
      <c r="A90" t="s">
        <v>135</v>
      </c>
      <c r="B90" t="s">
        <v>9</v>
      </c>
      <c r="C90" t="str">
        <f>TRIM(Booking_Data[[#This Row],[Agent]])</f>
        <v>Anil</v>
      </c>
      <c r="D90" t="s">
        <v>29</v>
      </c>
      <c r="E90" t="s">
        <v>11</v>
      </c>
      <c r="F90" s="1">
        <v>45908</v>
      </c>
      <c r="H90" t="s">
        <v>20</v>
      </c>
      <c r="I90" t="s">
        <v>1062</v>
      </c>
      <c r="J90" t="str">
        <f>TRIM(Booking_Data[[#This Row],[Total Amount]])</f>
        <v>25000</v>
      </c>
      <c r="K90" t="str">
        <f>SUBSTITUTE(Booking_Data[[#This Row],[TRIM_TA]],"INR","")</f>
        <v>25000</v>
      </c>
      <c r="L90" t="str">
        <f>SUBSTITUTE(Booking_Data[[#This Row],[Removing "INR"]],",","")</f>
        <v>25000</v>
      </c>
      <c r="M90">
        <f>VALUE(Booking_Data[[#This Row],[Removing "Comma"]])</f>
        <v>25000</v>
      </c>
      <c r="N90">
        <f>_xlfn.XLOOKUP(Booking_Data[[#This Row],[Agent_cleaned]],Agent_List[Agent],Agent_List[Commission %])</f>
        <v>7.0000000000000007E-2</v>
      </c>
      <c r="O90">
        <f>Booking_Data[[#This Row],[Total_Amount_Clean]]*Booking_Data[[#This Row],[Commission_Perct]]</f>
        <v>1750.0000000000002</v>
      </c>
    </row>
    <row r="91" spans="1:15" x14ac:dyDescent="0.3">
      <c r="A91" t="s">
        <v>136</v>
      </c>
      <c r="B91" t="s">
        <v>42</v>
      </c>
      <c r="C91" t="str">
        <f>TRIM(Booking_Data[[#This Row],[Agent]])</f>
        <v>Sameer</v>
      </c>
      <c r="D91" t="s">
        <v>35</v>
      </c>
      <c r="E91" t="s">
        <v>40</v>
      </c>
      <c r="F91" s="1">
        <v>45667</v>
      </c>
      <c r="H91" t="s">
        <v>26</v>
      </c>
      <c r="I91" t="s">
        <v>1060</v>
      </c>
      <c r="J91" t="str">
        <f>TRIM(Booking_Data[[#This Row],[Total Amount]])</f>
        <v>15000</v>
      </c>
      <c r="K91" t="str">
        <f>SUBSTITUTE(Booking_Data[[#This Row],[TRIM_TA]],"INR","")</f>
        <v>15000</v>
      </c>
      <c r="L91" t="str">
        <f>SUBSTITUTE(Booking_Data[[#This Row],[Removing "INR"]],",","")</f>
        <v>15000</v>
      </c>
      <c r="M91">
        <f>VALUE(Booking_Data[[#This Row],[Removing "Comma"]])</f>
        <v>15000</v>
      </c>
      <c r="N91">
        <f>_xlfn.XLOOKUP(Booking_Data[[#This Row],[Agent_cleaned]],Agent_List[Agent],Agent_List[Commission %])</f>
        <v>7.0000000000000007E-2</v>
      </c>
      <c r="O91">
        <f>Booking_Data[[#This Row],[Total_Amount_Clean]]*Booking_Data[[#This Row],[Commission_Perct]]</f>
        <v>1050</v>
      </c>
    </row>
    <row r="92" spans="1:15" x14ac:dyDescent="0.3">
      <c r="A92" t="s">
        <v>137</v>
      </c>
      <c r="B92" t="s">
        <v>138</v>
      </c>
      <c r="C92" t="str">
        <f>TRIM(Booking_Data[[#This Row],[Agent]])</f>
        <v>Karan</v>
      </c>
      <c r="D92" t="s">
        <v>35</v>
      </c>
      <c r="E92" t="s">
        <v>25</v>
      </c>
      <c r="F92" s="1">
        <v>45715</v>
      </c>
      <c r="G92" s="2">
        <v>45729</v>
      </c>
      <c r="H92" t="s">
        <v>16</v>
      </c>
      <c r="I92" t="s">
        <v>17</v>
      </c>
      <c r="J92" t="str">
        <f>TRIM(Booking_Data[[#This Row],[Total Amount]])</f>
        <v>45,000 INR</v>
      </c>
      <c r="K92" t="str">
        <f>SUBSTITUTE(Booking_Data[[#This Row],[TRIM_TA]],"INR","")</f>
        <v xml:space="preserve">45,000 </v>
      </c>
      <c r="L92" t="str">
        <f>SUBSTITUTE(Booking_Data[[#This Row],[Removing "INR"]],",","")</f>
        <v xml:space="preserve">45000 </v>
      </c>
      <c r="M92">
        <f>VALUE(Booking_Data[[#This Row],[Removing "Comma"]])</f>
        <v>45000</v>
      </c>
      <c r="N92">
        <f>_xlfn.XLOOKUP(Booking_Data[[#This Row],[Agent_cleaned]],Agent_List[Agent],Agent_List[Commission %])</f>
        <v>0.05</v>
      </c>
      <c r="O92">
        <f>Booking_Data[[#This Row],[Total_Amount_Clean]]*Booking_Data[[#This Row],[Commission_Perct]]</f>
        <v>2250</v>
      </c>
    </row>
    <row r="93" spans="1:15" x14ac:dyDescent="0.3">
      <c r="A93" t="s">
        <v>139</v>
      </c>
      <c r="B93" t="s">
        <v>31</v>
      </c>
      <c r="C93" t="str">
        <f>TRIM(Booking_Data[[#This Row],[Agent]])</f>
        <v>Deepa</v>
      </c>
      <c r="D93" t="s">
        <v>67</v>
      </c>
      <c r="E93" t="s">
        <v>25</v>
      </c>
      <c r="F93" s="1">
        <v>45843</v>
      </c>
      <c r="H93" t="s">
        <v>26</v>
      </c>
      <c r="I93" t="s">
        <v>1061</v>
      </c>
      <c r="J93" t="str">
        <f>TRIM(Booking_Data[[#This Row],[Total Amount]])</f>
        <v>55000</v>
      </c>
      <c r="K93" t="str">
        <f>SUBSTITUTE(Booking_Data[[#This Row],[TRIM_TA]],"INR","")</f>
        <v>55000</v>
      </c>
      <c r="L93" t="str">
        <f>SUBSTITUTE(Booking_Data[[#This Row],[Removing "INR"]],",","")</f>
        <v>55000</v>
      </c>
      <c r="M93">
        <f>VALUE(Booking_Data[[#This Row],[Removing "Comma"]])</f>
        <v>55000</v>
      </c>
      <c r="N93">
        <f>_xlfn.XLOOKUP(Booking_Data[[#This Row],[Agent_cleaned]],Agent_List[Agent],Agent_List[Commission %])</f>
        <v>0.06</v>
      </c>
      <c r="O93">
        <f>Booking_Data[[#This Row],[Total_Amount_Clean]]*Booking_Data[[#This Row],[Commission_Perct]]</f>
        <v>3300</v>
      </c>
    </row>
    <row r="94" spans="1:15" x14ac:dyDescent="0.3">
      <c r="A94" t="s">
        <v>140</v>
      </c>
      <c r="B94" t="s">
        <v>56</v>
      </c>
      <c r="C94" t="str">
        <f>TRIM(Booking_Data[[#This Row],[Agent]])</f>
        <v>Vikram</v>
      </c>
      <c r="D94" t="s">
        <v>35</v>
      </c>
      <c r="E94" t="s">
        <v>11</v>
      </c>
      <c r="F94" s="1">
        <v>45815</v>
      </c>
      <c r="H94" t="s">
        <v>26</v>
      </c>
      <c r="I94" t="s">
        <v>1061</v>
      </c>
      <c r="J94" t="str">
        <f>TRIM(Booking_Data[[#This Row],[Total Amount]])</f>
        <v>55000</v>
      </c>
      <c r="K94" t="str">
        <f>SUBSTITUTE(Booking_Data[[#This Row],[TRIM_TA]],"INR","")</f>
        <v>55000</v>
      </c>
      <c r="L94" t="str">
        <f>SUBSTITUTE(Booking_Data[[#This Row],[Removing "INR"]],",","")</f>
        <v>55000</v>
      </c>
      <c r="M94">
        <f>VALUE(Booking_Data[[#This Row],[Removing "Comma"]])</f>
        <v>55000</v>
      </c>
      <c r="N94">
        <f>_xlfn.XLOOKUP(Booking_Data[[#This Row],[Agent_cleaned]],Agent_List[Agent],Agent_List[Commission %])</f>
        <v>7.0000000000000007E-2</v>
      </c>
      <c r="O94">
        <f>Booking_Data[[#This Row],[Total_Amount_Clean]]*Booking_Data[[#This Row],[Commission_Perct]]</f>
        <v>3850.0000000000005</v>
      </c>
    </row>
    <row r="95" spans="1:15" x14ac:dyDescent="0.3">
      <c r="A95" t="s">
        <v>141</v>
      </c>
      <c r="B95" t="s">
        <v>42</v>
      </c>
      <c r="C95" t="str">
        <f>TRIM(Booking_Data[[#This Row],[Agent]])</f>
        <v>Sameer</v>
      </c>
      <c r="D95" t="s">
        <v>67</v>
      </c>
      <c r="E95" t="s">
        <v>25</v>
      </c>
      <c r="F95" s="1">
        <v>45780</v>
      </c>
      <c r="G95" s="2">
        <v>45797</v>
      </c>
      <c r="H95" t="s">
        <v>16</v>
      </c>
      <c r="I95" t="s">
        <v>1062</v>
      </c>
      <c r="J95" t="str">
        <f>TRIM(Booking_Data[[#This Row],[Total Amount]])</f>
        <v>25000</v>
      </c>
      <c r="K95" t="str">
        <f>SUBSTITUTE(Booking_Data[[#This Row],[TRIM_TA]],"INR","")</f>
        <v>25000</v>
      </c>
      <c r="L95" t="str">
        <f>SUBSTITUTE(Booking_Data[[#This Row],[Removing "INR"]],",","")</f>
        <v>25000</v>
      </c>
      <c r="M95">
        <f>VALUE(Booking_Data[[#This Row],[Removing "Comma"]])</f>
        <v>25000</v>
      </c>
      <c r="N95">
        <f>_xlfn.XLOOKUP(Booking_Data[[#This Row],[Agent_cleaned]],Agent_List[Agent],Agent_List[Commission %])</f>
        <v>7.0000000000000007E-2</v>
      </c>
      <c r="O95">
        <f>Booking_Data[[#This Row],[Total_Amount_Clean]]*Booking_Data[[#This Row],[Commission_Perct]]</f>
        <v>1750.0000000000002</v>
      </c>
    </row>
    <row r="96" spans="1:15" x14ac:dyDescent="0.3">
      <c r="A96" t="s">
        <v>142</v>
      </c>
      <c r="B96" t="s">
        <v>9</v>
      </c>
      <c r="C96" t="str">
        <f>TRIM(Booking_Data[[#This Row],[Agent]])</f>
        <v>Anil</v>
      </c>
      <c r="D96" t="s">
        <v>35</v>
      </c>
      <c r="E96" t="s">
        <v>15</v>
      </c>
      <c r="F96" s="1">
        <v>45687</v>
      </c>
      <c r="G96" s="2">
        <v>45691</v>
      </c>
      <c r="H96" t="s">
        <v>16</v>
      </c>
      <c r="I96" t="s">
        <v>1060</v>
      </c>
      <c r="J96" t="str">
        <f>TRIM(Booking_Data[[#This Row],[Total Amount]])</f>
        <v>15000</v>
      </c>
      <c r="K96" t="str">
        <f>SUBSTITUTE(Booking_Data[[#This Row],[TRIM_TA]],"INR","")</f>
        <v>15000</v>
      </c>
      <c r="L96" t="str">
        <f>SUBSTITUTE(Booking_Data[[#This Row],[Removing "INR"]],",","")</f>
        <v>15000</v>
      </c>
      <c r="M96">
        <f>VALUE(Booking_Data[[#This Row],[Removing "Comma"]])</f>
        <v>15000</v>
      </c>
      <c r="N96">
        <f>_xlfn.XLOOKUP(Booking_Data[[#This Row],[Agent_cleaned]],Agent_List[Agent],Agent_List[Commission %])</f>
        <v>7.0000000000000007E-2</v>
      </c>
      <c r="O96">
        <f>Booking_Data[[#This Row],[Total_Amount_Clean]]*Booking_Data[[#This Row],[Commission_Perct]]</f>
        <v>1050</v>
      </c>
    </row>
    <row r="97" spans="1:15" x14ac:dyDescent="0.3">
      <c r="A97" t="s">
        <v>143</v>
      </c>
      <c r="B97" t="s">
        <v>44</v>
      </c>
      <c r="C97" t="str">
        <f>TRIM(Booking_Data[[#This Row],[Agent]])</f>
        <v>Karan</v>
      </c>
      <c r="D97" t="s">
        <v>10</v>
      </c>
      <c r="E97" t="s">
        <v>19</v>
      </c>
      <c r="F97" s="1">
        <v>45781</v>
      </c>
      <c r="G97" s="2">
        <v>45805</v>
      </c>
      <c r="H97" t="s">
        <v>16</v>
      </c>
      <c r="I97" t="s">
        <v>1058</v>
      </c>
      <c r="J97" t="str">
        <f>TRIM(Booking_Data[[#This Row],[Total Amount]])</f>
        <v>35000</v>
      </c>
      <c r="K97" t="str">
        <f>SUBSTITUTE(Booking_Data[[#This Row],[TRIM_TA]],"INR","")</f>
        <v>35000</v>
      </c>
      <c r="L97" t="str">
        <f>SUBSTITUTE(Booking_Data[[#This Row],[Removing "INR"]],",","")</f>
        <v>35000</v>
      </c>
      <c r="M97">
        <f>VALUE(Booking_Data[[#This Row],[Removing "Comma"]])</f>
        <v>35000</v>
      </c>
      <c r="N97">
        <f>_xlfn.XLOOKUP(Booking_Data[[#This Row],[Agent_cleaned]],Agent_List[Agent],Agent_List[Commission %])</f>
        <v>0.05</v>
      </c>
      <c r="O97">
        <f>Booking_Data[[#This Row],[Total_Amount_Clean]]*Booking_Data[[#This Row],[Commission_Perct]]</f>
        <v>1750</v>
      </c>
    </row>
    <row r="98" spans="1:15" x14ac:dyDescent="0.3">
      <c r="A98" t="s">
        <v>144</v>
      </c>
      <c r="B98" t="s">
        <v>56</v>
      </c>
      <c r="C98" t="str">
        <f>TRIM(Booking_Data[[#This Row],[Agent]])</f>
        <v>Vikram</v>
      </c>
      <c r="D98" t="s">
        <v>35</v>
      </c>
      <c r="E98" t="s">
        <v>11</v>
      </c>
      <c r="F98" s="1">
        <v>45698</v>
      </c>
      <c r="G98" s="2">
        <v>45701</v>
      </c>
      <c r="H98" t="s">
        <v>16</v>
      </c>
      <c r="I98" t="s">
        <v>17</v>
      </c>
      <c r="J98" t="str">
        <f>TRIM(Booking_Data[[#This Row],[Total Amount]])</f>
        <v>45,000 INR</v>
      </c>
      <c r="K98" t="str">
        <f>SUBSTITUTE(Booking_Data[[#This Row],[TRIM_TA]],"INR","")</f>
        <v xml:space="preserve">45,000 </v>
      </c>
      <c r="L98" t="str">
        <f>SUBSTITUTE(Booking_Data[[#This Row],[Removing "INR"]],",","")</f>
        <v xml:space="preserve">45000 </v>
      </c>
      <c r="M98">
        <f>VALUE(Booking_Data[[#This Row],[Removing "Comma"]])</f>
        <v>45000</v>
      </c>
      <c r="N98">
        <f>_xlfn.XLOOKUP(Booking_Data[[#This Row],[Agent_cleaned]],Agent_List[Agent],Agent_List[Commission %])</f>
        <v>7.0000000000000007E-2</v>
      </c>
      <c r="O98">
        <f>Booking_Data[[#This Row],[Total_Amount_Clean]]*Booking_Data[[#This Row],[Commission_Perct]]</f>
        <v>3150.0000000000005</v>
      </c>
    </row>
    <row r="99" spans="1:15" x14ac:dyDescent="0.3">
      <c r="A99" t="s">
        <v>145</v>
      </c>
      <c r="B99" t="s">
        <v>47</v>
      </c>
      <c r="C99" t="str">
        <f>TRIM(Booking_Data[[#This Row],[Agent]])</f>
        <v>Raj</v>
      </c>
      <c r="D99" t="s">
        <v>37</v>
      </c>
      <c r="E99" t="s">
        <v>40</v>
      </c>
      <c r="F99" s="1">
        <v>45701</v>
      </c>
      <c r="G99" s="2">
        <v>45717</v>
      </c>
      <c r="H99" t="s">
        <v>16</v>
      </c>
      <c r="I99" t="s">
        <v>1062</v>
      </c>
      <c r="J99" t="str">
        <f>TRIM(Booking_Data[[#This Row],[Total Amount]])</f>
        <v>25000</v>
      </c>
      <c r="K99" t="str">
        <f>SUBSTITUTE(Booking_Data[[#This Row],[TRIM_TA]],"INR","")</f>
        <v>25000</v>
      </c>
      <c r="L99" t="str">
        <f>SUBSTITUTE(Booking_Data[[#This Row],[Removing "INR"]],",","")</f>
        <v>25000</v>
      </c>
      <c r="M99">
        <f>VALUE(Booking_Data[[#This Row],[Removing "Comma"]])</f>
        <v>25000</v>
      </c>
      <c r="N99">
        <f>_xlfn.XLOOKUP(Booking_Data[[#This Row],[Agent_cleaned]],Agent_List[Agent],Agent_List[Commission %])</f>
        <v>7.0000000000000007E-2</v>
      </c>
      <c r="O99">
        <f>Booking_Data[[#This Row],[Total_Amount_Clean]]*Booking_Data[[#This Row],[Commission_Perct]]</f>
        <v>1750.0000000000002</v>
      </c>
    </row>
    <row r="100" spans="1:15" x14ac:dyDescent="0.3">
      <c r="A100" t="s">
        <v>146</v>
      </c>
      <c r="B100" t="s">
        <v>49</v>
      </c>
      <c r="C100" t="str">
        <f>TRIM(Booking_Data[[#This Row],[Agent]])</f>
        <v>Sonia</v>
      </c>
      <c r="D100" t="s">
        <v>67</v>
      </c>
      <c r="E100" t="s">
        <v>15</v>
      </c>
      <c r="F100" s="1">
        <v>45906</v>
      </c>
      <c r="G100" s="2">
        <v>45921</v>
      </c>
      <c r="H100" t="s">
        <v>16</v>
      </c>
      <c r="I100" t="s">
        <v>1060</v>
      </c>
      <c r="J100" t="str">
        <f>TRIM(Booking_Data[[#This Row],[Total Amount]])</f>
        <v>15000</v>
      </c>
      <c r="K100" t="str">
        <f>SUBSTITUTE(Booking_Data[[#This Row],[TRIM_TA]],"INR","")</f>
        <v>15000</v>
      </c>
      <c r="L100" t="str">
        <f>SUBSTITUTE(Booking_Data[[#This Row],[Removing "INR"]],",","")</f>
        <v>15000</v>
      </c>
      <c r="M100">
        <f>VALUE(Booking_Data[[#This Row],[Removing "Comma"]])</f>
        <v>15000</v>
      </c>
      <c r="N100">
        <f>_xlfn.XLOOKUP(Booking_Data[[#This Row],[Agent_cleaned]],Agent_List[Agent],Agent_List[Commission %])</f>
        <v>7.0000000000000007E-2</v>
      </c>
      <c r="O100">
        <f>Booking_Data[[#This Row],[Total_Amount_Clean]]*Booking_Data[[#This Row],[Commission_Perct]]</f>
        <v>1050</v>
      </c>
    </row>
    <row r="101" spans="1:15" x14ac:dyDescent="0.3">
      <c r="A101" t="s">
        <v>147</v>
      </c>
      <c r="B101" t="s">
        <v>148</v>
      </c>
      <c r="C101" t="str">
        <f>TRIM(Booking_Data[[#This Row],[Agent]])</f>
        <v>Deepa</v>
      </c>
      <c r="D101" t="s">
        <v>37</v>
      </c>
      <c r="E101" t="s">
        <v>11</v>
      </c>
      <c r="F101" s="1">
        <v>45693</v>
      </c>
      <c r="G101" s="2">
        <v>45718</v>
      </c>
      <c r="H101" t="s">
        <v>16</v>
      </c>
      <c r="I101" t="s">
        <v>17</v>
      </c>
      <c r="J101" t="str">
        <f>TRIM(Booking_Data[[#This Row],[Total Amount]])</f>
        <v>45,000 INR</v>
      </c>
      <c r="K101" t="str">
        <f>SUBSTITUTE(Booking_Data[[#This Row],[TRIM_TA]],"INR","")</f>
        <v xml:space="preserve">45,000 </v>
      </c>
      <c r="L101" t="str">
        <f>SUBSTITUTE(Booking_Data[[#This Row],[Removing "INR"]],",","")</f>
        <v xml:space="preserve">45000 </v>
      </c>
      <c r="M101">
        <f>VALUE(Booking_Data[[#This Row],[Removing "Comma"]])</f>
        <v>45000</v>
      </c>
      <c r="N101">
        <f>_xlfn.XLOOKUP(Booking_Data[[#This Row],[Agent_cleaned]],Agent_List[Agent],Agent_List[Commission %])</f>
        <v>0.06</v>
      </c>
      <c r="O101">
        <f>Booking_Data[[#This Row],[Total_Amount_Clean]]*Booking_Data[[#This Row],[Commission_Perct]]</f>
        <v>2700</v>
      </c>
    </row>
    <row r="102" spans="1:15" x14ac:dyDescent="0.3">
      <c r="A102" t="s">
        <v>149</v>
      </c>
      <c r="B102" t="s">
        <v>31</v>
      </c>
      <c r="C102" t="str">
        <f>TRIM(Booking_Data[[#This Row],[Agent]])</f>
        <v>Deepa</v>
      </c>
      <c r="D102" t="s">
        <v>67</v>
      </c>
      <c r="E102" t="s">
        <v>25</v>
      </c>
      <c r="F102" s="1">
        <v>45722</v>
      </c>
      <c r="H102" t="s">
        <v>26</v>
      </c>
      <c r="I102" t="s">
        <v>1061</v>
      </c>
      <c r="J102" t="str">
        <f>TRIM(Booking_Data[[#This Row],[Total Amount]])</f>
        <v>55000</v>
      </c>
      <c r="K102" t="str">
        <f>SUBSTITUTE(Booking_Data[[#This Row],[TRIM_TA]],"INR","")</f>
        <v>55000</v>
      </c>
      <c r="L102" t="str">
        <f>SUBSTITUTE(Booking_Data[[#This Row],[Removing "INR"]],",","")</f>
        <v>55000</v>
      </c>
      <c r="M102">
        <f>VALUE(Booking_Data[[#This Row],[Removing "Comma"]])</f>
        <v>55000</v>
      </c>
      <c r="N102">
        <f>_xlfn.XLOOKUP(Booking_Data[[#This Row],[Agent_cleaned]],Agent_List[Agent],Agent_List[Commission %])</f>
        <v>0.06</v>
      </c>
      <c r="O102">
        <f>Booking_Data[[#This Row],[Total_Amount_Clean]]*Booking_Data[[#This Row],[Commission_Perct]]</f>
        <v>3300</v>
      </c>
    </row>
    <row r="103" spans="1:15" x14ac:dyDescent="0.3">
      <c r="A103" t="s">
        <v>150</v>
      </c>
      <c r="B103" t="s">
        <v>24</v>
      </c>
      <c r="C103" t="str">
        <f>TRIM(Booking_Data[[#This Row],[Agent]])</f>
        <v>Ramesh</v>
      </c>
      <c r="D103" t="s">
        <v>14</v>
      </c>
      <c r="E103" t="s">
        <v>25</v>
      </c>
      <c r="F103" s="1">
        <v>45723</v>
      </c>
      <c r="G103" s="2">
        <v>45735</v>
      </c>
      <c r="H103" t="s">
        <v>16</v>
      </c>
      <c r="I103" t="s">
        <v>1060</v>
      </c>
      <c r="J103" t="str">
        <f>TRIM(Booking_Data[[#This Row],[Total Amount]])</f>
        <v>15000</v>
      </c>
      <c r="K103" t="str">
        <f>SUBSTITUTE(Booking_Data[[#This Row],[TRIM_TA]],"INR","")</f>
        <v>15000</v>
      </c>
      <c r="L103" t="str">
        <f>SUBSTITUTE(Booking_Data[[#This Row],[Removing "INR"]],",","")</f>
        <v>15000</v>
      </c>
      <c r="M103">
        <f>VALUE(Booking_Data[[#This Row],[Removing "Comma"]])</f>
        <v>15000</v>
      </c>
      <c r="N103">
        <f>_xlfn.XLOOKUP(Booking_Data[[#This Row],[Agent_cleaned]],Agent_List[Agent],Agent_List[Commission %])</f>
        <v>7.0000000000000007E-2</v>
      </c>
      <c r="O103">
        <f>Booking_Data[[#This Row],[Total_Amount_Clean]]*Booking_Data[[#This Row],[Commission_Perct]]</f>
        <v>1050</v>
      </c>
    </row>
    <row r="104" spans="1:15" x14ac:dyDescent="0.3">
      <c r="A104" t="s">
        <v>151</v>
      </c>
      <c r="B104" t="s">
        <v>98</v>
      </c>
      <c r="C104" t="str">
        <f>TRIM(Booking_Data[[#This Row],[Agent]])</f>
        <v>Pooja</v>
      </c>
      <c r="D104" t="s">
        <v>37</v>
      </c>
      <c r="E104" t="s">
        <v>25</v>
      </c>
      <c r="F104" s="1">
        <v>45901</v>
      </c>
      <c r="H104" t="s">
        <v>26</v>
      </c>
      <c r="I104" t="s">
        <v>1060</v>
      </c>
      <c r="J104" t="str">
        <f>TRIM(Booking_Data[[#This Row],[Total Amount]])</f>
        <v>15000</v>
      </c>
      <c r="K104" t="str">
        <f>SUBSTITUTE(Booking_Data[[#This Row],[TRIM_TA]],"INR","")</f>
        <v>15000</v>
      </c>
      <c r="L104" t="str">
        <f>SUBSTITUTE(Booking_Data[[#This Row],[Removing "INR"]],",","")</f>
        <v>15000</v>
      </c>
      <c r="M104">
        <f>VALUE(Booking_Data[[#This Row],[Removing "Comma"]])</f>
        <v>15000</v>
      </c>
      <c r="N104">
        <f>_xlfn.XLOOKUP(Booking_Data[[#This Row],[Agent_cleaned]],Agent_List[Agent],Agent_List[Commission %])</f>
        <v>0.05</v>
      </c>
      <c r="O104">
        <f>Booking_Data[[#This Row],[Total_Amount_Clean]]*Booking_Data[[#This Row],[Commission_Perct]]</f>
        <v>750</v>
      </c>
    </row>
    <row r="105" spans="1:15" x14ac:dyDescent="0.3">
      <c r="A105" t="s">
        <v>152</v>
      </c>
      <c r="B105" t="s">
        <v>34</v>
      </c>
      <c r="C105" t="str">
        <f>TRIM(Booking_Data[[#This Row],[Agent]])</f>
        <v>Nisha</v>
      </c>
      <c r="D105" t="s">
        <v>14</v>
      </c>
      <c r="E105" t="s">
        <v>25</v>
      </c>
      <c r="F105" s="1">
        <v>45742</v>
      </c>
      <c r="H105" t="s">
        <v>20</v>
      </c>
      <c r="I105" t="s">
        <v>1059</v>
      </c>
      <c r="J105" t="str">
        <f>TRIM(Booking_Data[[#This Row],[Total Amount]])</f>
        <v>65000</v>
      </c>
      <c r="K105" t="str">
        <f>SUBSTITUTE(Booking_Data[[#This Row],[TRIM_TA]],"INR","")</f>
        <v>65000</v>
      </c>
      <c r="L105" t="str">
        <f>SUBSTITUTE(Booking_Data[[#This Row],[Removing "INR"]],",","")</f>
        <v>65000</v>
      </c>
      <c r="M105">
        <f>VALUE(Booking_Data[[#This Row],[Removing "Comma"]])</f>
        <v>65000</v>
      </c>
      <c r="N105">
        <f>_xlfn.XLOOKUP(Booking_Data[[#This Row],[Agent_cleaned]],Agent_List[Agent],Agent_List[Commission %])</f>
        <v>0.06</v>
      </c>
      <c r="O105">
        <f>Booking_Data[[#This Row],[Total_Amount_Clean]]*Booking_Data[[#This Row],[Commission_Perct]]</f>
        <v>3900</v>
      </c>
    </row>
    <row r="106" spans="1:15" x14ac:dyDescent="0.3">
      <c r="A106" t="s">
        <v>153</v>
      </c>
      <c r="B106" t="s">
        <v>154</v>
      </c>
      <c r="C106" t="str">
        <f>TRIM(Booking_Data[[#This Row],[Agent]])</f>
        <v>Raj</v>
      </c>
      <c r="D106" t="s">
        <v>67</v>
      </c>
      <c r="E106" t="s">
        <v>40</v>
      </c>
      <c r="F106" s="1">
        <v>45793</v>
      </c>
      <c r="H106" t="s">
        <v>26</v>
      </c>
      <c r="I106" t="s">
        <v>1060</v>
      </c>
      <c r="J106" t="str">
        <f>TRIM(Booking_Data[[#This Row],[Total Amount]])</f>
        <v>15000</v>
      </c>
      <c r="K106" t="str">
        <f>SUBSTITUTE(Booking_Data[[#This Row],[TRIM_TA]],"INR","")</f>
        <v>15000</v>
      </c>
      <c r="L106" t="str">
        <f>SUBSTITUTE(Booking_Data[[#This Row],[Removing "INR"]],",","")</f>
        <v>15000</v>
      </c>
      <c r="M106">
        <f>VALUE(Booking_Data[[#This Row],[Removing "Comma"]])</f>
        <v>15000</v>
      </c>
      <c r="N106">
        <f>_xlfn.XLOOKUP(Booking_Data[[#This Row],[Agent_cleaned]],Agent_List[Agent],Agent_List[Commission %])</f>
        <v>7.0000000000000007E-2</v>
      </c>
      <c r="O106">
        <f>Booking_Data[[#This Row],[Total_Amount_Clean]]*Booking_Data[[#This Row],[Commission_Perct]]</f>
        <v>1050</v>
      </c>
    </row>
    <row r="107" spans="1:15" x14ac:dyDescent="0.3">
      <c r="A107" t="s">
        <v>155</v>
      </c>
      <c r="B107" t="s">
        <v>22</v>
      </c>
      <c r="C107" t="str">
        <f>TRIM(Booking_Data[[#This Row],[Agent]])</f>
        <v>Suresh</v>
      </c>
      <c r="D107" t="s">
        <v>67</v>
      </c>
      <c r="E107" t="s">
        <v>15</v>
      </c>
      <c r="F107" s="1">
        <v>45928</v>
      </c>
      <c r="H107" t="s">
        <v>20</v>
      </c>
      <c r="I107" t="s">
        <v>1058</v>
      </c>
      <c r="J107" t="str">
        <f>TRIM(Booking_Data[[#This Row],[Total Amount]])</f>
        <v>35000</v>
      </c>
      <c r="K107" t="str">
        <f>SUBSTITUTE(Booking_Data[[#This Row],[TRIM_TA]],"INR","")</f>
        <v>35000</v>
      </c>
      <c r="L107" t="str">
        <f>SUBSTITUTE(Booking_Data[[#This Row],[Removing "INR"]],",","")</f>
        <v>35000</v>
      </c>
      <c r="M107">
        <f>VALUE(Booking_Data[[#This Row],[Removing "Comma"]])</f>
        <v>35000</v>
      </c>
      <c r="N107">
        <f>_xlfn.XLOOKUP(Booking_Data[[#This Row],[Agent_cleaned]],Agent_List[Agent],Agent_List[Commission %])</f>
        <v>0.06</v>
      </c>
      <c r="O107">
        <f>Booking_Data[[#This Row],[Total_Amount_Clean]]*Booking_Data[[#This Row],[Commission_Perct]]</f>
        <v>2100</v>
      </c>
    </row>
    <row r="108" spans="1:15" x14ac:dyDescent="0.3">
      <c r="A108" t="s">
        <v>156</v>
      </c>
      <c r="B108" t="s">
        <v>39</v>
      </c>
      <c r="C108" t="str">
        <f>TRIM(Booking_Data[[#This Row],[Agent]])</f>
        <v>Arjun</v>
      </c>
      <c r="D108" t="s">
        <v>10</v>
      </c>
      <c r="E108" t="s">
        <v>19</v>
      </c>
      <c r="F108" s="1">
        <v>45874</v>
      </c>
      <c r="G108" s="2">
        <v>45891</v>
      </c>
      <c r="H108" t="s">
        <v>16</v>
      </c>
      <c r="I108" t="s">
        <v>1060</v>
      </c>
      <c r="J108" t="str">
        <f>TRIM(Booking_Data[[#This Row],[Total Amount]])</f>
        <v>15000</v>
      </c>
      <c r="K108" t="str">
        <f>SUBSTITUTE(Booking_Data[[#This Row],[TRIM_TA]],"INR","")</f>
        <v>15000</v>
      </c>
      <c r="L108" t="str">
        <f>SUBSTITUTE(Booking_Data[[#This Row],[Removing "INR"]],",","")</f>
        <v>15000</v>
      </c>
      <c r="M108">
        <f>VALUE(Booking_Data[[#This Row],[Removing "Comma"]])</f>
        <v>15000</v>
      </c>
      <c r="N108">
        <f>_xlfn.XLOOKUP(Booking_Data[[#This Row],[Agent_cleaned]],Agent_List[Agent],Agent_List[Commission %])</f>
        <v>0.06</v>
      </c>
      <c r="O108">
        <f>Booking_Data[[#This Row],[Total_Amount_Clean]]*Booking_Data[[#This Row],[Commission_Perct]]</f>
        <v>900</v>
      </c>
    </row>
    <row r="109" spans="1:15" x14ac:dyDescent="0.3">
      <c r="A109" t="s">
        <v>157</v>
      </c>
      <c r="B109" t="s">
        <v>54</v>
      </c>
      <c r="C109" t="str">
        <f>TRIM(Booking_Data[[#This Row],[Agent]])</f>
        <v>Divya</v>
      </c>
      <c r="D109" t="s">
        <v>35</v>
      </c>
      <c r="E109" t="s">
        <v>40</v>
      </c>
      <c r="F109" s="1">
        <v>45766</v>
      </c>
      <c r="H109" t="s">
        <v>20</v>
      </c>
      <c r="I109" t="s">
        <v>1058</v>
      </c>
      <c r="J109" t="str">
        <f>TRIM(Booking_Data[[#This Row],[Total Amount]])</f>
        <v>35000</v>
      </c>
      <c r="K109" t="str">
        <f>SUBSTITUTE(Booking_Data[[#This Row],[TRIM_TA]],"INR","")</f>
        <v>35000</v>
      </c>
      <c r="L109" t="str">
        <f>SUBSTITUTE(Booking_Data[[#This Row],[Removing "INR"]],",","")</f>
        <v>35000</v>
      </c>
      <c r="M109">
        <f>VALUE(Booking_Data[[#This Row],[Removing "Comma"]])</f>
        <v>35000</v>
      </c>
      <c r="N109">
        <f>_xlfn.XLOOKUP(Booking_Data[[#This Row],[Agent_cleaned]],Agent_List[Agent],Agent_List[Commission %])</f>
        <v>7.0000000000000007E-2</v>
      </c>
      <c r="O109">
        <f>Booking_Data[[#This Row],[Total_Amount_Clean]]*Booking_Data[[#This Row],[Commission_Perct]]</f>
        <v>2450.0000000000005</v>
      </c>
    </row>
    <row r="110" spans="1:15" x14ac:dyDescent="0.3">
      <c r="A110" t="s">
        <v>158</v>
      </c>
      <c r="B110" t="s">
        <v>44</v>
      </c>
      <c r="C110" t="str">
        <f>TRIM(Booking_Data[[#This Row],[Agent]])</f>
        <v>Karan</v>
      </c>
      <c r="D110" t="s">
        <v>37</v>
      </c>
      <c r="E110" t="s">
        <v>40</v>
      </c>
      <c r="F110" s="1">
        <v>45760</v>
      </c>
      <c r="G110" s="2">
        <v>45779</v>
      </c>
      <c r="H110" t="s">
        <v>16</v>
      </c>
      <c r="I110" t="s">
        <v>1061</v>
      </c>
      <c r="J110" t="str">
        <f>TRIM(Booking_Data[[#This Row],[Total Amount]])</f>
        <v>55000</v>
      </c>
      <c r="K110" t="str">
        <f>SUBSTITUTE(Booking_Data[[#This Row],[TRIM_TA]],"INR","")</f>
        <v>55000</v>
      </c>
      <c r="L110" t="str">
        <f>SUBSTITUTE(Booking_Data[[#This Row],[Removing "INR"]],",","")</f>
        <v>55000</v>
      </c>
      <c r="M110">
        <f>VALUE(Booking_Data[[#This Row],[Removing "Comma"]])</f>
        <v>55000</v>
      </c>
      <c r="N110">
        <f>_xlfn.XLOOKUP(Booking_Data[[#This Row],[Agent_cleaned]],Agent_List[Agent],Agent_List[Commission %])</f>
        <v>0.05</v>
      </c>
      <c r="O110">
        <f>Booking_Data[[#This Row],[Total_Amount_Clean]]*Booking_Data[[#This Row],[Commission_Perct]]</f>
        <v>2750</v>
      </c>
    </row>
    <row r="111" spans="1:15" x14ac:dyDescent="0.3">
      <c r="A111" t="s">
        <v>159</v>
      </c>
      <c r="B111" t="s">
        <v>47</v>
      </c>
      <c r="C111" t="str">
        <f>TRIM(Booking_Data[[#This Row],[Agent]])</f>
        <v>Raj</v>
      </c>
      <c r="D111" t="s">
        <v>14</v>
      </c>
      <c r="E111" t="s">
        <v>19</v>
      </c>
      <c r="F111" s="1">
        <v>45817</v>
      </c>
      <c r="G111" s="2">
        <v>45821</v>
      </c>
      <c r="H111" t="s">
        <v>16</v>
      </c>
      <c r="I111" t="s">
        <v>1058</v>
      </c>
      <c r="J111" t="str">
        <f>TRIM(Booking_Data[[#This Row],[Total Amount]])</f>
        <v>35000</v>
      </c>
      <c r="K111" t="str">
        <f>SUBSTITUTE(Booking_Data[[#This Row],[TRIM_TA]],"INR","")</f>
        <v>35000</v>
      </c>
      <c r="L111" t="str">
        <f>SUBSTITUTE(Booking_Data[[#This Row],[Removing "INR"]],",","")</f>
        <v>35000</v>
      </c>
      <c r="M111">
        <f>VALUE(Booking_Data[[#This Row],[Removing "Comma"]])</f>
        <v>35000</v>
      </c>
      <c r="N111">
        <f>_xlfn.XLOOKUP(Booking_Data[[#This Row],[Agent_cleaned]],Agent_List[Agent],Agent_List[Commission %])</f>
        <v>7.0000000000000007E-2</v>
      </c>
      <c r="O111">
        <f>Booking_Data[[#This Row],[Total_Amount_Clean]]*Booking_Data[[#This Row],[Commission_Perct]]</f>
        <v>2450.0000000000005</v>
      </c>
    </row>
    <row r="112" spans="1:15" x14ac:dyDescent="0.3">
      <c r="A112" t="s">
        <v>160</v>
      </c>
      <c r="B112" t="s">
        <v>98</v>
      </c>
      <c r="C112" t="str">
        <f>TRIM(Booking_Data[[#This Row],[Agent]])</f>
        <v>Pooja</v>
      </c>
      <c r="D112" t="s">
        <v>67</v>
      </c>
      <c r="E112" t="s">
        <v>19</v>
      </c>
      <c r="F112" s="1">
        <v>45862</v>
      </c>
      <c r="G112" s="2">
        <v>45877</v>
      </c>
      <c r="H112" t="s">
        <v>16</v>
      </c>
      <c r="I112" t="s">
        <v>17</v>
      </c>
      <c r="J112" t="str">
        <f>TRIM(Booking_Data[[#This Row],[Total Amount]])</f>
        <v>45,000 INR</v>
      </c>
      <c r="K112" t="str">
        <f>SUBSTITUTE(Booking_Data[[#This Row],[TRIM_TA]],"INR","")</f>
        <v xml:space="preserve">45,000 </v>
      </c>
      <c r="L112" t="str">
        <f>SUBSTITUTE(Booking_Data[[#This Row],[Removing "INR"]],",","")</f>
        <v xml:space="preserve">45000 </v>
      </c>
      <c r="M112">
        <f>VALUE(Booking_Data[[#This Row],[Removing "Comma"]])</f>
        <v>45000</v>
      </c>
      <c r="N112">
        <f>_xlfn.XLOOKUP(Booking_Data[[#This Row],[Agent_cleaned]],Agent_List[Agent],Agent_List[Commission %])</f>
        <v>0.05</v>
      </c>
      <c r="O112">
        <f>Booking_Data[[#This Row],[Total_Amount_Clean]]*Booking_Data[[#This Row],[Commission_Perct]]</f>
        <v>2250</v>
      </c>
    </row>
    <row r="113" spans="1:15" x14ac:dyDescent="0.3">
      <c r="A113" t="s">
        <v>161</v>
      </c>
      <c r="B113" t="s">
        <v>31</v>
      </c>
      <c r="C113" t="str">
        <f>TRIM(Booking_Data[[#This Row],[Agent]])</f>
        <v>Deepa</v>
      </c>
      <c r="D113" t="s">
        <v>67</v>
      </c>
      <c r="E113" t="s">
        <v>25</v>
      </c>
      <c r="F113" s="1">
        <v>45849</v>
      </c>
      <c r="G113" s="2">
        <v>45866</v>
      </c>
      <c r="H113" t="s">
        <v>16</v>
      </c>
      <c r="I113" t="s">
        <v>1061</v>
      </c>
      <c r="J113" t="str">
        <f>TRIM(Booking_Data[[#This Row],[Total Amount]])</f>
        <v>55000</v>
      </c>
      <c r="K113" t="str">
        <f>SUBSTITUTE(Booking_Data[[#This Row],[TRIM_TA]],"INR","")</f>
        <v>55000</v>
      </c>
      <c r="L113" t="str">
        <f>SUBSTITUTE(Booking_Data[[#This Row],[Removing "INR"]],",","")</f>
        <v>55000</v>
      </c>
      <c r="M113">
        <f>VALUE(Booking_Data[[#This Row],[Removing "Comma"]])</f>
        <v>55000</v>
      </c>
      <c r="N113">
        <f>_xlfn.XLOOKUP(Booking_Data[[#This Row],[Agent_cleaned]],Agent_List[Agent],Agent_List[Commission %])</f>
        <v>0.06</v>
      </c>
      <c r="O113">
        <f>Booking_Data[[#This Row],[Total_Amount_Clean]]*Booking_Data[[#This Row],[Commission_Perct]]</f>
        <v>3300</v>
      </c>
    </row>
    <row r="114" spans="1:15" x14ac:dyDescent="0.3">
      <c r="A114" t="s">
        <v>162</v>
      </c>
      <c r="B114" t="s">
        <v>112</v>
      </c>
      <c r="C114" t="str">
        <f>TRIM(Booking_Data[[#This Row],[Agent]])</f>
        <v>Tina</v>
      </c>
      <c r="D114" t="s">
        <v>35</v>
      </c>
      <c r="E114" t="s">
        <v>40</v>
      </c>
      <c r="F114" s="1">
        <v>45882</v>
      </c>
      <c r="G114" s="2">
        <v>45890</v>
      </c>
      <c r="H114" t="s">
        <v>16</v>
      </c>
      <c r="I114" t="s">
        <v>1061</v>
      </c>
      <c r="J114" t="str">
        <f>TRIM(Booking_Data[[#This Row],[Total Amount]])</f>
        <v>55000</v>
      </c>
      <c r="K114" t="str">
        <f>SUBSTITUTE(Booking_Data[[#This Row],[TRIM_TA]],"INR","")</f>
        <v>55000</v>
      </c>
      <c r="L114" t="str">
        <f>SUBSTITUTE(Booking_Data[[#This Row],[Removing "INR"]],",","")</f>
        <v>55000</v>
      </c>
      <c r="M114">
        <f>VALUE(Booking_Data[[#This Row],[Removing "Comma"]])</f>
        <v>55000</v>
      </c>
      <c r="N114">
        <f>_xlfn.XLOOKUP(Booking_Data[[#This Row],[Agent_cleaned]],Agent_List[Agent],Agent_List[Commission %])</f>
        <v>7.0000000000000007E-2</v>
      </c>
      <c r="O114">
        <f>Booking_Data[[#This Row],[Total_Amount_Clean]]*Booking_Data[[#This Row],[Commission_Perct]]</f>
        <v>3850.0000000000005</v>
      </c>
    </row>
    <row r="115" spans="1:15" x14ac:dyDescent="0.3">
      <c r="A115" t="s">
        <v>163</v>
      </c>
      <c r="B115" t="s">
        <v>54</v>
      </c>
      <c r="C115" t="str">
        <f>TRIM(Booking_Data[[#This Row],[Agent]])</f>
        <v>Divya</v>
      </c>
      <c r="D115" t="s">
        <v>67</v>
      </c>
      <c r="E115" t="s">
        <v>11</v>
      </c>
      <c r="F115" s="1">
        <v>45922</v>
      </c>
      <c r="H115" t="s">
        <v>20</v>
      </c>
      <c r="I115" t="s">
        <v>1058</v>
      </c>
      <c r="J115" t="str">
        <f>TRIM(Booking_Data[[#This Row],[Total Amount]])</f>
        <v>35000</v>
      </c>
      <c r="K115" t="str">
        <f>SUBSTITUTE(Booking_Data[[#This Row],[TRIM_TA]],"INR","")</f>
        <v>35000</v>
      </c>
      <c r="L115" t="str">
        <f>SUBSTITUTE(Booking_Data[[#This Row],[Removing "INR"]],",","")</f>
        <v>35000</v>
      </c>
      <c r="M115">
        <f>VALUE(Booking_Data[[#This Row],[Removing "Comma"]])</f>
        <v>35000</v>
      </c>
      <c r="N115">
        <f>_xlfn.XLOOKUP(Booking_Data[[#This Row],[Agent_cleaned]],Agent_List[Agent],Agent_List[Commission %])</f>
        <v>7.0000000000000007E-2</v>
      </c>
      <c r="O115">
        <f>Booking_Data[[#This Row],[Total_Amount_Clean]]*Booking_Data[[#This Row],[Commission_Perct]]</f>
        <v>2450.0000000000005</v>
      </c>
    </row>
    <row r="116" spans="1:15" x14ac:dyDescent="0.3">
      <c r="A116" t="s">
        <v>164</v>
      </c>
      <c r="B116" t="s">
        <v>98</v>
      </c>
      <c r="C116" t="str">
        <f>TRIM(Booking_Data[[#This Row],[Agent]])</f>
        <v>Pooja</v>
      </c>
      <c r="D116" t="s">
        <v>67</v>
      </c>
      <c r="E116" t="s">
        <v>19</v>
      </c>
      <c r="F116" s="1">
        <v>45889</v>
      </c>
      <c r="H116" t="s">
        <v>26</v>
      </c>
      <c r="I116" t="s">
        <v>1062</v>
      </c>
      <c r="J116" t="str">
        <f>TRIM(Booking_Data[[#This Row],[Total Amount]])</f>
        <v>25000</v>
      </c>
      <c r="K116" t="str">
        <f>SUBSTITUTE(Booking_Data[[#This Row],[TRIM_TA]],"INR","")</f>
        <v>25000</v>
      </c>
      <c r="L116" t="str">
        <f>SUBSTITUTE(Booking_Data[[#This Row],[Removing "INR"]],",","")</f>
        <v>25000</v>
      </c>
      <c r="M116">
        <f>VALUE(Booking_Data[[#This Row],[Removing "Comma"]])</f>
        <v>25000</v>
      </c>
      <c r="N116">
        <f>_xlfn.XLOOKUP(Booking_Data[[#This Row],[Agent_cleaned]],Agent_List[Agent],Agent_List[Commission %])</f>
        <v>0.05</v>
      </c>
      <c r="O116">
        <f>Booking_Data[[#This Row],[Total_Amount_Clean]]*Booking_Data[[#This Row],[Commission_Perct]]</f>
        <v>1250</v>
      </c>
    </row>
    <row r="117" spans="1:15" x14ac:dyDescent="0.3">
      <c r="A117" t="s">
        <v>165</v>
      </c>
      <c r="B117" t="s">
        <v>47</v>
      </c>
      <c r="C117" t="str">
        <f>TRIM(Booking_Data[[#This Row],[Agent]])</f>
        <v>Raj</v>
      </c>
      <c r="D117" t="s">
        <v>35</v>
      </c>
      <c r="E117" t="s">
        <v>19</v>
      </c>
      <c r="F117" s="1">
        <v>45719</v>
      </c>
      <c r="H117" t="s">
        <v>20</v>
      </c>
      <c r="I117" t="s">
        <v>1057</v>
      </c>
      <c r="J117" t="str">
        <f>TRIM(Booking_Data[[#This Row],[Total Amount]])</f>
        <v>45000</v>
      </c>
      <c r="K117" t="str">
        <f>SUBSTITUTE(Booking_Data[[#This Row],[TRIM_TA]],"INR","")</f>
        <v>45000</v>
      </c>
      <c r="L117" t="str">
        <f>SUBSTITUTE(Booking_Data[[#This Row],[Removing "INR"]],",","")</f>
        <v>45000</v>
      </c>
      <c r="M117">
        <f>VALUE(Booking_Data[[#This Row],[Removing "Comma"]])</f>
        <v>45000</v>
      </c>
      <c r="N117">
        <f>_xlfn.XLOOKUP(Booking_Data[[#This Row],[Agent_cleaned]],Agent_List[Agent],Agent_List[Commission %])</f>
        <v>7.0000000000000007E-2</v>
      </c>
      <c r="O117">
        <f>Booking_Data[[#This Row],[Total_Amount_Clean]]*Booking_Data[[#This Row],[Commission_Perct]]</f>
        <v>3150.0000000000005</v>
      </c>
    </row>
    <row r="118" spans="1:15" x14ac:dyDescent="0.3">
      <c r="A118" t="s">
        <v>166</v>
      </c>
      <c r="B118" t="s">
        <v>34</v>
      </c>
      <c r="C118" t="str">
        <f>TRIM(Booking_Data[[#This Row],[Agent]])</f>
        <v>Nisha</v>
      </c>
      <c r="D118" t="s">
        <v>35</v>
      </c>
      <c r="E118" t="s">
        <v>15</v>
      </c>
      <c r="F118" s="1">
        <v>45784</v>
      </c>
      <c r="G118" s="2">
        <v>45804</v>
      </c>
      <c r="H118" t="s">
        <v>16</v>
      </c>
      <c r="I118" t="s">
        <v>1060</v>
      </c>
      <c r="J118" t="str">
        <f>TRIM(Booking_Data[[#This Row],[Total Amount]])</f>
        <v>15000</v>
      </c>
      <c r="K118" t="str">
        <f>SUBSTITUTE(Booking_Data[[#This Row],[TRIM_TA]],"INR","")</f>
        <v>15000</v>
      </c>
      <c r="L118" t="str">
        <f>SUBSTITUTE(Booking_Data[[#This Row],[Removing "INR"]],",","")</f>
        <v>15000</v>
      </c>
      <c r="M118">
        <f>VALUE(Booking_Data[[#This Row],[Removing "Comma"]])</f>
        <v>15000</v>
      </c>
      <c r="N118">
        <f>_xlfn.XLOOKUP(Booking_Data[[#This Row],[Agent_cleaned]],Agent_List[Agent],Agent_List[Commission %])</f>
        <v>0.06</v>
      </c>
      <c r="O118">
        <f>Booking_Data[[#This Row],[Total_Amount_Clean]]*Booking_Data[[#This Row],[Commission_Perct]]</f>
        <v>900</v>
      </c>
    </row>
    <row r="119" spans="1:15" x14ac:dyDescent="0.3">
      <c r="A119" t="s">
        <v>167</v>
      </c>
      <c r="B119" t="s">
        <v>60</v>
      </c>
      <c r="C119" t="str">
        <f>TRIM(Booking_Data[[#This Row],[Agent]])</f>
        <v>Ritika</v>
      </c>
      <c r="D119" t="s">
        <v>14</v>
      </c>
      <c r="E119" t="s">
        <v>11</v>
      </c>
      <c r="F119" s="1">
        <v>45773</v>
      </c>
      <c r="H119" t="s">
        <v>20</v>
      </c>
      <c r="I119" t="s">
        <v>1059</v>
      </c>
      <c r="J119" t="str">
        <f>TRIM(Booking_Data[[#This Row],[Total Amount]])</f>
        <v>65000</v>
      </c>
      <c r="K119" t="str">
        <f>SUBSTITUTE(Booking_Data[[#This Row],[TRIM_TA]],"INR","")</f>
        <v>65000</v>
      </c>
      <c r="L119" t="str">
        <f>SUBSTITUTE(Booking_Data[[#This Row],[Removing "INR"]],",","")</f>
        <v>65000</v>
      </c>
      <c r="M119">
        <f>VALUE(Booking_Data[[#This Row],[Removing "Comma"]])</f>
        <v>65000</v>
      </c>
      <c r="N119">
        <f>_xlfn.XLOOKUP(Booking_Data[[#This Row],[Agent_cleaned]],Agent_List[Agent],Agent_List[Commission %])</f>
        <v>0.05</v>
      </c>
      <c r="O119">
        <f>Booking_Data[[#This Row],[Total_Amount_Clean]]*Booking_Data[[#This Row],[Commission_Perct]]</f>
        <v>3250</v>
      </c>
    </row>
    <row r="120" spans="1:15" x14ac:dyDescent="0.3">
      <c r="A120" t="s">
        <v>168</v>
      </c>
      <c r="B120" t="s">
        <v>24</v>
      </c>
      <c r="C120" t="str">
        <f>TRIM(Booking_Data[[#This Row],[Agent]])</f>
        <v>Ramesh</v>
      </c>
      <c r="D120" t="s">
        <v>14</v>
      </c>
      <c r="E120" t="s">
        <v>11</v>
      </c>
      <c r="F120" s="1">
        <v>45690</v>
      </c>
      <c r="G120" s="2">
        <v>45692</v>
      </c>
      <c r="H120" t="s">
        <v>16</v>
      </c>
      <c r="I120" t="s">
        <v>1057</v>
      </c>
      <c r="J120" t="str">
        <f>TRIM(Booking_Data[[#This Row],[Total Amount]])</f>
        <v>45000</v>
      </c>
      <c r="K120" t="str">
        <f>SUBSTITUTE(Booking_Data[[#This Row],[TRIM_TA]],"INR","")</f>
        <v>45000</v>
      </c>
      <c r="L120" t="str">
        <f>SUBSTITUTE(Booking_Data[[#This Row],[Removing "INR"]],",","")</f>
        <v>45000</v>
      </c>
      <c r="M120">
        <f>VALUE(Booking_Data[[#This Row],[Removing "Comma"]])</f>
        <v>45000</v>
      </c>
      <c r="N120">
        <f>_xlfn.XLOOKUP(Booking_Data[[#This Row],[Agent_cleaned]],Agent_List[Agent],Agent_List[Commission %])</f>
        <v>7.0000000000000007E-2</v>
      </c>
      <c r="O120">
        <f>Booking_Data[[#This Row],[Total_Amount_Clean]]*Booking_Data[[#This Row],[Commission_Perct]]</f>
        <v>3150.0000000000005</v>
      </c>
    </row>
    <row r="121" spans="1:15" x14ac:dyDescent="0.3">
      <c r="A121" t="s">
        <v>169</v>
      </c>
      <c r="B121" t="s">
        <v>170</v>
      </c>
      <c r="C121" t="str">
        <f>TRIM(Booking_Data[[#This Row],[Agent]])</f>
        <v>Pooja</v>
      </c>
      <c r="D121" t="s">
        <v>37</v>
      </c>
      <c r="E121" t="s">
        <v>19</v>
      </c>
      <c r="F121" s="1">
        <v>45831</v>
      </c>
      <c r="H121" t="s">
        <v>20</v>
      </c>
      <c r="I121" t="s">
        <v>1060</v>
      </c>
      <c r="J121" t="str">
        <f>TRIM(Booking_Data[[#This Row],[Total Amount]])</f>
        <v>15000</v>
      </c>
      <c r="K121" t="str">
        <f>SUBSTITUTE(Booking_Data[[#This Row],[TRIM_TA]],"INR","")</f>
        <v>15000</v>
      </c>
      <c r="L121" t="str">
        <f>SUBSTITUTE(Booking_Data[[#This Row],[Removing "INR"]],",","")</f>
        <v>15000</v>
      </c>
      <c r="M121">
        <f>VALUE(Booking_Data[[#This Row],[Removing "Comma"]])</f>
        <v>15000</v>
      </c>
      <c r="N121">
        <f>_xlfn.XLOOKUP(Booking_Data[[#This Row],[Agent_cleaned]],Agent_List[Agent],Agent_List[Commission %])</f>
        <v>0.05</v>
      </c>
      <c r="O121">
        <f>Booking_Data[[#This Row],[Total_Amount_Clean]]*Booking_Data[[#This Row],[Commission_Perct]]</f>
        <v>750</v>
      </c>
    </row>
    <row r="122" spans="1:15" x14ac:dyDescent="0.3">
      <c r="A122" t="s">
        <v>171</v>
      </c>
      <c r="B122" t="s">
        <v>79</v>
      </c>
      <c r="C122" t="str">
        <f>TRIM(Booking_Data[[#This Row],[Agent]])</f>
        <v>Monika</v>
      </c>
      <c r="D122" t="s">
        <v>37</v>
      </c>
      <c r="E122" t="s">
        <v>25</v>
      </c>
      <c r="F122" s="1">
        <v>45668</v>
      </c>
      <c r="G122" s="2">
        <v>45692</v>
      </c>
      <c r="H122" t="s">
        <v>16</v>
      </c>
      <c r="I122" t="s">
        <v>1060</v>
      </c>
      <c r="J122" t="str">
        <f>TRIM(Booking_Data[[#This Row],[Total Amount]])</f>
        <v>15000</v>
      </c>
      <c r="K122" t="str">
        <f>SUBSTITUTE(Booking_Data[[#This Row],[TRIM_TA]],"INR","")</f>
        <v>15000</v>
      </c>
      <c r="L122" t="str">
        <f>SUBSTITUTE(Booking_Data[[#This Row],[Removing "INR"]],",","")</f>
        <v>15000</v>
      </c>
      <c r="M122">
        <f>VALUE(Booking_Data[[#This Row],[Removing "Comma"]])</f>
        <v>15000</v>
      </c>
      <c r="N122">
        <f>_xlfn.XLOOKUP(Booking_Data[[#This Row],[Agent_cleaned]],Agent_List[Agent],Agent_List[Commission %])</f>
        <v>0.05</v>
      </c>
      <c r="O122">
        <f>Booking_Data[[#This Row],[Total_Amount_Clean]]*Booking_Data[[#This Row],[Commission_Perct]]</f>
        <v>750</v>
      </c>
    </row>
    <row r="123" spans="1:15" x14ac:dyDescent="0.3">
      <c r="A123" t="s">
        <v>172</v>
      </c>
      <c r="B123" t="s">
        <v>13</v>
      </c>
      <c r="C123" t="str">
        <f>TRIM(Booking_Data[[#This Row],[Agent]])</f>
        <v>Gaurav</v>
      </c>
      <c r="D123" t="s">
        <v>29</v>
      </c>
      <c r="E123" t="s">
        <v>15</v>
      </c>
      <c r="F123" s="1">
        <v>45775</v>
      </c>
      <c r="H123" t="s">
        <v>20</v>
      </c>
      <c r="I123" t="s">
        <v>1061</v>
      </c>
      <c r="J123" t="str">
        <f>TRIM(Booking_Data[[#This Row],[Total Amount]])</f>
        <v>55000</v>
      </c>
      <c r="K123" t="str">
        <f>SUBSTITUTE(Booking_Data[[#This Row],[TRIM_TA]],"INR","")</f>
        <v>55000</v>
      </c>
      <c r="L123" t="str">
        <f>SUBSTITUTE(Booking_Data[[#This Row],[Removing "INR"]],",","")</f>
        <v>55000</v>
      </c>
      <c r="M123">
        <f>VALUE(Booking_Data[[#This Row],[Removing "Comma"]])</f>
        <v>55000</v>
      </c>
      <c r="N123">
        <f>_xlfn.XLOOKUP(Booking_Data[[#This Row],[Agent_cleaned]],Agent_List[Agent],Agent_List[Commission %])</f>
        <v>7.0000000000000007E-2</v>
      </c>
      <c r="O123">
        <f>Booking_Data[[#This Row],[Total_Amount_Clean]]*Booking_Data[[#This Row],[Commission_Perct]]</f>
        <v>3850.0000000000005</v>
      </c>
    </row>
    <row r="124" spans="1:15" x14ac:dyDescent="0.3">
      <c r="A124" t="s">
        <v>173</v>
      </c>
      <c r="B124" t="s">
        <v>13</v>
      </c>
      <c r="C124" t="str">
        <f>TRIM(Booking_Data[[#This Row],[Agent]])</f>
        <v>Gaurav</v>
      </c>
      <c r="D124" t="s">
        <v>29</v>
      </c>
      <c r="E124" t="s">
        <v>11</v>
      </c>
      <c r="F124" s="1">
        <v>45770</v>
      </c>
      <c r="H124" t="s">
        <v>26</v>
      </c>
      <c r="I124" t="s">
        <v>1060</v>
      </c>
      <c r="J124" t="str">
        <f>TRIM(Booking_Data[[#This Row],[Total Amount]])</f>
        <v>15000</v>
      </c>
      <c r="K124" t="str">
        <f>SUBSTITUTE(Booking_Data[[#This Row],[TRIM_TA]],"INR","")</f>
        <v>15000</v>
      </c>
      <c r="L124" t="str">
        <f>SUBSTITUTE(Booking_Data[[#This Row],[Removing "INR"]],",","")</f>
        <v>15000</v>
      </c>
      <c r="M124">
        <f>VALUE(Booking_Data[[#This Row],[Removing "Comma"]])</f>
        <v>15000</v>
      </c>
      <c r="N124">
        <f>_xlfn.XLOOKUP(Booking_Data[[#This Row],[Agent_cleaned]],Agent_List[Agent],Agent_List[Commission %])</f>
        <v>7.0000000000000007E-2</v>
      </c>
      <c r="O124">
        <f>Booking_Data[[#This Row],[Total_Amount_Clean]]*Booking_Data[[#This Row],[Commission_Perct]]</f>
        <v>1050</v>
      </c>
    </row>
    <row r="125" spans="1:15" x14ac:dyDescent="0.3">
      <c r="A125" t="s">
        <v>174</v>
      </c>
      <c r="B125" t="s">
        <v>39</v>
      </c>
      <c r="C125" t="str">
        <f>TRIM(Booking_Data[[#This Row],[Agent]])</f>
        <v>Arjun</v>
      </c>
      <c r="D125" t="s">
        <v>10</v>
      </c>
      <c r="E125" t="s">
        <v>19</v>
      </c>
      <c r="F125" s="1">
        <v>45661</v>
      </c>
      <c r="G125" s="2">
        <v>45687</v>
      </c>
      <c r="H125" t="s">
        <v>16</v>
      </c>
      <c r="I125" t="s">
        <v>1059</v>
      </c>
      <c r="J125" t="str">
        <f>TRIM(Booking_Data[[#This Row],[Total Amount]])</f>
        <v>65000</v>
      </c>
      <c r="K125" t="str">
        <f>SUBSTITUTE(Booking_Data[[#This Row],[TRIM_TA]],"INR","")</f>
        <v>65000</v>
      </c>
      <c r="L125" t="str">
        <f>SUBSTITUTE(Booking_Data[[#This Row],[Removing "INR"]],",","")</f>
        <v>65000</v>
      </c>
      <c r="M125">
        <f>VALUE(Booking_Data[[#This Row],[Removing "Comma"]])</f>
        <v>65000</v>
      </c>
      <c r="N125">
        <f>_xlfn.XLOOKUP(Booking_Data[[#This Row],[Agent_cleaned]],Agent_List[Agent],Agent_List[Commission %])</f>
        <v>0.06</v>
      </c>
      <c r="O125">
        <f>Booking_Data[[#This Row],[Total_Amount_Clean]]*Booking_Data[[#This Row],[Commission_Perct]]</f>
        <v>3900</v>
      </c>
    </row>
    <row r="126" spans="1:15" x14ac:dyDescent="0.3">
      <c r="A126" t="s">
        <v>175</v>
      </c>
      <c r="B126" t="s">
        <v>112</v>
      </c>
      <c r="C126" t="str">
        <f>TRIM(Booking_Data[[#This Row],[Agent]])</f>
        <v>Tina</v>
      </c>
      <c r="D126" t="s">
        <v>67</v>
      </c>
      <c r="E126" t="s">
        <v>11</v>
      </c>
      <c r="F126" s="1">
        <v>45694</v>
      </c>
      <c r="H126" t="s">
        <v>20</v>
      </c>
      <c r="I126" t="s">
        <v>1060</v>
      </c>
      <c r="J126" t="str">
        <f>TRIM(Booking_Data[[#This Row],[Total Amount]])</f>
        <v>15000</v>
      </c>
      <c r="K126" t="str">
        <f>SUBSTITUTE(Booking_Data[[#This Row],[TRIM_TA]],"INR","")</f>
        <v>15000</v>
      </c>
      <c r="L126" t="str">
        <f>SUBSTITUTE(Booking_Data[[#This Row],[Removing "INR"]],",","")</f>
        <v>15000</v>
      </c>
      <c r="M126">
        <f>VALUE(Booking_Data[[#This Row],[Removing "Comma"]])</f>
        <v>15000</v>
      </c>
      <c r="N126">
        <f>_xlfn.XLOOKUP(Booking_Data[[#This Row],[Agent_cleaned]],Agent_List[Agent],Agent_List[Commission %])</f>
        <v>7.0000000000000007E-2</v>
      </c>
      <c r="O126">
        <f>Booking_Data[[#This Row],[Total_Amount_Clean]]*Booking_Data[[#This Row],[Commission_Perct]]</f>
        <v>1050</v>
      </c>
    </row>
    <row r="127" spans="1:15" x14ac:dyDescent="0.3">
      <c r="A127" t="s">
        <v>176</v>
      </c>
      <c r="B127" t="s">
        <v>47</v>
      </c>
      <c r="C127" t="str">
        <f>TRIM(Booking_Data[[#This Row],[Agent]])</f>
        <v>Raj</v>
      </c>
      <c r="D127" t="s">
        <v>37</v>
      </c>
      <c r="E127" t="s">
        <v>15</v>
      </c>
      <c r="F127" s="1">
        <v>45688</v>
      </c>
      <c r="H127" t="s">
        <v>26</v>
      </c>
      <c r="I127" t="s">
        <v>1058</v>
      </c>
      <c r="J127" t="str">
        <f>TRIM(Booking_Data[[#This Row],[Total Amount]])</f>
        <v>35000</v>
      </c>
      <c r="K127" t="str">
        <f>SUBSTITUTE(Booking_Data[[#This Row],[TRIM_TA]],"INR","")</f>
        <v>35000</v>
      </c>
      <c r="L127" t="str">
        <f>SUBSTITUTE(Booking_Data[[#This Row],[Removing "INR"]],",","")</f>
        <v>35000</v>
      </c>
      <c r="M127">
        <f>VALUE(Booking_Data[[#This Row],[Removing "Comma"]])</f>
        <v>35000</v>
      </c>
      <c r="N127">
        <f>_xlfn.XLOOKUP(Booking_Data[[#This Row],[Agent_cleaned]],Agent_List[Agent],Agent_List[Commission %])</f>
        <v>7.0000000000000007E-2</v>
      </c>
      <c r="O127">
        <f>Booking_Data[[#This Row],[Total_Amount_Clean]]*Booking_Data[[#This Row],[Commission_Perct]]</f>
        <v>2450.0000000000005</v>
      </c>
    </row>
    <row r="128" spans="1:15" x14ac:dyDescent="0.3">
      <c r="A128" t="s">
        <v>177</v>
      </c>
      <c r="B128" t="s">
        <v>9</v>
      </c>
      <c r="C128" t="str">
        <f>TRIM(Booking_Data[[#This Row],[Agent]])</f>
        <v>Anil</v>
      </c>
      <c r="D128" t="s">
        <v>14</v>
      </c>
      <c r="E128" t="s">
        <v>15</v>
      </c>
      <c r="F128" s="1">
        <v>45775</v>
      </c>
      <c r="G128" s="2">
        <v>45805</v>
      </c>
      <c r="H128" t="s">
        <v>16</v>
      </c>
      <c r="I128" t="s">
        <v>1057</v>
      </c>
      <c r="J128" t="str">
        <f>TRIM(Booking_Data[[#This Row],[Total Amount]])</f>
        <v>45000</v>
      </c>
      <c r="K128" t="str">
        <f>SUBSTITUTE(Booking_Data[[#This Row],[TRIM_TA]],"INR","")</f>
        <v>45000</v>
      </c>
      <c r="L128" t="str">
        <f>SUBSTITUTE(Booking_Data[[#This Row],[Removing "INR"]],",","")</f>
        <v>45000</v>
      </c>
      <c r="M128">
        <f>VALUE(Booking_Data[[#This Row],[Removing "Comma"]])</f>
        <v>45000</v>
      </c>
      <c r="N128">
        <f>_xlfn.XLOOKUP(Booking_Data[[#This Row],[Agent_cleaned]],Agent_List[Agent],Agent_List[Commission %])</f>
        <v>7.0000000000000007E-2</v>
      </c>
      <c r="O128">
        <f>Booking_Data[[#This Row],[Total_Amount_Clean]]*Booking_Data[[#This Row],[Commission_Perct]]</f>
        <v>3150.0000000000005</v>
      </c>
    </row>
    <row r="129" spans="1:15" x14ac:dyDescent="0.3">
      <c r="A129" t="s">
        <v>178</v>
      </c>
      <c r="B129" t="s">
        <v>9</v>
      </c>
      <c r="C129" t="str">
        <f>TRIM(Booking_Data[[#This Row],[Agent]])</f>
        <v>Anil</v>
      </c>
      <c r="D129" t="s">
        <v>67</v>
      </c>
      <c r="E129" t="s">
        <v>40</v>
      </c>
      <c r="F129" s="1">
        <v>45692</v>
      </c>
      <c r="H129" t="s">
        <v>26</v>
      </c>
      <c r="I129" t="s">
        <v>1058</v>
      </c>
      <c r="J129" t="str">
        <f>TRIM(Booking_Data[[#This Row],[Total Amount]])</f>
        <v>35000</v>
      </c>
      <c r="K129" t="str">
        <f>SUBSTITUTE(Booking_Data[[#This Row],[TRIM_TA]],"INR","")</f>
        <v>35000</v>
      </c>
      <c r="L129" t="str">
        <f>SUBSTITUTE(Booking_Data[[#This Row],[Removing "INR"]],",","")</f>
        <v>35000</v>
      </c>
      <c r="M129">
        <f>VALUE(Booking_Data[[#This Row],[Removing "Comma"]])</f>
        <v>35000</v>
      </c>
      <c r="N129">
        <f>_xlfn.XLOOKUP(Booking_Data[[#This Row],[Agent_cleaned]],Agent_List[Agent],Agent_List[Commission %])</f>
        <v>7.0000000000000007E-2</v>
      </c>
      <c r="O129">
        <f>Booking_Data[[#This Row],[Total_Amount_Clean]]*Booking_Data[[#This Row],[Commission_Perct]]</f>
        <v>2450.0000000000005</v>
      </c>
    </row>
    <row r="130" spans="1:15" x14ac:dyDescent="0.3">
      <c r="A130" t="s">
        <v>179</v>
      </c>
      <c r="B130" t="s">
        <v>39</v>
      </c>
      <c r="C130" t="str">
        <f>TRIM(Booking_Data[[#This Row],[Agent]])</f>
        <v>Arjun</v>
      </c>
      <c r="D130" t="s">
        <v>14</v>
      </c>
      <c r="E130" t="s">
        <v>19</v>
      </c>
      <c r="F130" s="1">
        <v>45674</v>
      </c>
      <c r="G130" s="2">
        <v>45702</v>
      </c>
      <c r="H130" t="s">
        <v>16</v>
      </c>
      <c r="I130" t="s">
        <v>1059</v>
      </c>
      <c r="J130" t="str">
        <f>TRIM(Booking_Data[[#This Row],[Total Amount]])</f>
        <v>65000</v>
      </c>
      <c r="K130" t="str">
        <f>SUBSTITUTE(Booking_Data[[#This Row],[TRIM_TA]],"INR","")</f>
        <v>65000</v>
      </c>
      <c r="L130" t="str">
        <f>SUBSTITUTE(Booking_Data[[#This Row],[Removing "INR"]],",","")</f>
        <v>65000</v>
      </c>
      <c r="M130">
        <f>VALUE(Booking_Data[[#This Row],[Removing "Comma"]])</f>
        <v>65000</v>
      </c>
      <c r="N130">
        <f>_xlfn.XLOOKUP(Booking_Data[[#This Row],[Agent_cleaned]],Agent_List[Agent],Agent_List[Commission %])</f>
        <v>0.06</v>
      </c>
      <c r="O130">
        <f>Booking_Data[[#This Row],[Total_Amount_Clean]]*Booking_Data[[#This Row],[Commission_Perct]]</f>
        <v>3900</v>
      </c>
    </row>
    <row r="131" spans="1:15" x14ac:dyDescent="0.3">
      <c r="A131" t="s">
        <v>180</v>
      </c>
      <c r="B131" t="s">
        <v>98</v>
      </c>
      <c r="C131" t="str">
        <f>TRIM(Booking_Data[[#This Row],[Agent]])</f>
        <v>Pooja</v>
      </c>
      <c r="D131" t="s">
        <v>67</v>
      </c>
      <c r="E131" t="s">
        <v>15</v>
      </c>
      <c r="F131" s="1">
        <v>45827</v>
      </c>
      <c r="H131" t="s">
        <v>20</v>
      </c>
      <c r="I131" t="s">
        <v>1060</v>
      </c>
      <c r="J131" t="str">
        <f>TRIM(Booking_Data[[#This Row],[Total Amount]])</f>
        <v>15000</v>
      </c>
      <c r="K131" t="str">
        <f>SUBSTITUTE(Booking_Data[[#This Row],[TRIM_TA]],"INR","")</f>
        <v>15000</v>
      </c>
      <c r="L131" t="str">
        <f>SUBSTITUTE(Booking_Data[[#This Row],[Removing "INR"]],",","")</f>
        <v>15000</v>
      </c>
      <c r="M131">
        <f>VALUE(Booking_Data[[#This Row],[Removing "Comma"]])</f>
        <v>15000</v>
      </c>
      <c r="N131">
        <f>_xlfn.XLOOKUP(Booking_Data[[#This Row],[Agent_cleaned]],Agent_List[Agent],Agent_List[Commission %])</f>
        <v>0.05</v>
      </c>
      <c r="O131">
        <f>Booking_Data[[#This Row],[Total_Amount_Clean]]*Booking_Data[[#This Row],[Commission_Perct]]</f>
        <v>750</v>
      </c>
    </row>
    <row r="132" spans="1:15" x14ac:dyDescent="0.3">
      <c r="A132" t="s">
        <v>181</v>
      </c>
      <c r="B132" t="s">
        <v>49</v>
      </c>
      <c r="C132" t="str">
        <f>TRIM(Booking_Data[[#This Row],[Agent]])</f>
        <v>Sonia</v>
      </c>
      <c r="D132" t="s">
        <v>29</v>
      </c>
      <c r="E132" t="s">
        <v>40</v>
      </c>
      <c r="F132" s="1">
        <v>45694</v>
      </c>
      <c r="H132" t="s">
        <v>26</v>
      </c>
      <c r="I132" t="s">
        <v>17</v>
      </c>
      <c r="J132" t="str">
        <f>TRIM(Booking_Data[[#This Row],[Total Amount]])</f>
        <v>45,000 INR</v>
      </c>
      <c r="K132" t="str">
        <f>SUBSTITUTE(Booking_Data[[#This Row],[TRIM_TA]],"INR","")</f>
        <v xml:space="preserve">45,000 </v>
      </c>
      <c r="L132" t="str">
        <f>SUBSTITUTE(Booking_Data[[#This Row],[Removing "INR"]],",","")</f>
        <v xml:space="preserve">45000 </v>
      </c>
      <c r="M132">
        <f>VALUE(Booking_Data[[#This Row],[Removing "Comma"]])</f>
        <v>45000</v>
      </c>
      <c r="N132">
        <f>_xlfn.XLOOKUP(Booking_Data[[#This Row],[Agent_cleaned]],Agent_List[Agent],Agent_List[Commission %])</f>
        <v>7.0000000000000007E-2</v>
      </c>
      <c r="O132">
        <f>Booking_Data[[#This Row],[Total_Amount_Clean]]*Booking_Data[[#This Row],[Commission_Perct]]</f>
        <v>3150.0000000000005</v>
      </c>
    </row>
    <row r="133" spans="1:15" x14ac:dyDescent="0.3">
      <c r="A133" t="s">
        <v>182</v>
      </c>
      <c r="B133" t="s">
        <v>42</v>
      </c>
      <c r="C133" t="str">
        <f>TRIM(Booking_Data[[#This Row],[Agent]])</f>
        <v>Sameer</v>
      </c>
      <c r="D133" t="s">
        <v>14</v>
      </c>
      <c r="E133" t="s">
        <v>40</v>
      </c>
      <c r="F133" s="1">
        <v>45921</v>
      </c>
      <c r="H133" t="s">
        <v>20</v>
      </c>
      <c r="I133" t="s">
        <v>1059</v>
      </c>
      <c r="J133" t="str">
        <f>TRIM(Booking_Data[[#This Row],[Total Amount]])</f>
        <v>65000</v>
      </c>
      <c r="K133" t="str">
        <f>SUBSTITUTE(Booking_Data[[#This Row],[TRIM_TA]],"INR","")</f>
        <v>65000</v>
      </c>
      <c r="L133" t="str">
        <f>SUBSTITUTE(Booking_Data[[#This Row],[Removing "INR"]],",","")</f>
        <v>65000</v>
      </c>
      <c r="M133">
        <f>VALUE(Booking_Data[[#This Row],[Removing "Comma"]])</f>
        <v>65000</v>
      </c>
      <c r="N133">
        <f>_xlfn.XLOOKUP(Booking_Data[[#This Row],[Agent_cleaned]],Agent_List[Agent],Agent_List[Commission %])</f>
        <v>7.0000000000000007E-2</v>
      </c>
      <c r="O133">
        <f>Booking_Data[[#This Row],[Total_Amount_Clean]]*Booking_Data[[#This Row],[Commission_Perct]]</f>
        <v>4550</v>
      </c>
    </row>
    <row r="134" spans="1:15" x14ac:dyDescent="0.3">
      <c r="A134" t="s">
        <v>183</v>
      </c>
      <c r="B134" t="s">
        <v>47</v>
      </c>
      <c r="C134" t="str">
        <f>TRIM(Booking_Data[[#This Row],[Agent]])</f>
        <v>Raj</v>
      </c>
      <c r="D134" t="s">
        <v>10</v>
      </c>
      <c r="E134" t="s">
        <v>11</v>
      </c>
      <c r="F134" s="1">
        <v>45779</v>
      </c>
      <c r="G134" s="2">
        <v>45801</v>
      </c>
      <c r="H134" t="s">
        <v>16</v>
      </c>
      <c r="I134" t="s">
        <v>1061</v>
      </c>
      <c r="J134" t="str">
        <f>TRIM(Booking_Data[[#This Row],[Total Amount]])</f>
        <v>55000</v>
      </c>
      <c r="K134" t="str">
        <f>SUBSTITUTE(Booking_Data[[#This Row],[TRIM_TA]],"INR","")</f>
        <v>55000</v>
      </c>
      <c r="L134" t="str">
        <f>SUBSTITUTE(Booking_Data[[#This Row],[Removing "INR"]],",","")</f>
        <v>55000</v>
      </c>
      <c r="M134">
        <f>VALUE(Booking_Data[[#This Row],[Removing "Comma"]])</f>
        <v>55000</v>
      </c>
      <c r="N134">
        <f>_xlfn.XLOOKUP(Booking_Data[[#This Row],[Agent_cleaned]],Agent_List[Agent],Agent_List[Commission %])</f>
        <v>7.0000000000000007E-2</v>
      </c>
      <c r="O134">
        <f>Booking_Data[[#This Row],[Total_Amount_Clean]]*Booking_Data[[#This Row],[Commission_Perct]]</f>
        <v>3850.0000000000005</v>
      </c>
    </row>
    <row r="135" spans="1:15" x14ac:dyDescent="0.3">
      <c r="A135" t="s">
        <v>184</v>
      </c>
      <c r="B135" t="s">
        <v>79</v>
      </c>
      <c r="C135" t="str">
        <f>TRIM(Booking_Data[[#This Row],[Agent]])</f>
        <v>Monika</v>
      </c>
      <c r="D135" t="s">
        <v>67</v>
      </c>
      <c r="E135" t="s">
        <v>11</v>
      </c>
      <c r="F135" s="1">
        <v>45800</v>
      </c>
      <c r="H135" t="s">
        <v>20</v>
      </c>
      <c r="I135" t="s">
        <v>1058</v>
      </c>
      <c r="J135" t="str">
        <f>TRIM(Booking_Data[[#This Row],[Total Amount]])</f>
        <v>35000</v>
      </c>
      <c r="K135" t="str">
        <f>SUBSTITUTE(Booking_Data[[#This Row],[TRIM_TA]],"INR","")</f>
        <v>35000</v>
      </c>
      <c r="L135" t="str">
        <f>SUBSTITUTE(Booking_Data[[#This Row],[Removing "INR"]],",","")</f>
        <v>35000</v>
      </c>
      <c r="M135">
        <f>VALUE(Booking_Data[[#This Row],[Removing "Comma"]])</f>
        <v>35000</v>
      </c>
      <c r="N135">
        <f>_xlfn.XLOOKUP(Booking_Data[[#This Row],[Agent_cleaned]],Agent_List[Agent],Agent_List[Commission %])</f>
        <v>0.05</v>
      </c>
      <c r="O135">
        <f>Booking_Data[[#This Row],[Total_Amount_Clean]]*Booking_Data[[#This Row],[Commission_Perct]]</f>
        <v>1750</v>
      </c>
    </row>
    <row r="136" spans="1:15" x14ac:dyDescent="0.3">
      <c r="A136" t="s">
        <v>185</v>
      </c>
      <c r="B136" t="s">
        <v>66</v>
      </c>
      <c r="C136" t="str">
        <f>TRIM(Booking_Data[[#This Row],[Agent]])</f>
        <v>Avtar</v>
      </c>
      <c r="D136" t="s">
        <v>29</v>
      </c>
      <c r="E136" t="s">
        <v>40</v>
      </c>
      <c r="F136" s="1">
        <v>45906</v>
      </c>
      <c r="H136" t="s">
        <v>20</v>
      </c>
      <c r="I136" t="s">
        <v>1058</v>
      </c>
      <c r="J136" t="str">
        <f>TRIM(Booking_Data[[#This Row],[Total Amount]])</f>
        <v>35000</v>
      </c>
      <c r="K136" t="str">
        <f>SUBSTITUTE(Booking_Data[[#This Row],[TRIM_TA]],"INR","")</f>
        <v>35000</v>
      </c>
      <c r="L136" t="str">
        <f>SUBSTITUTE(Booking_Data[[#This Row],[Removing "INR"]],",","")</f>
        <v>35000</v>
      </c>
      <c r="M136">
        <f>VALUE(Booking_Data[[#This Row],[Removing "Comma"]])</f>
        <v>35000</v>
      </c>
      <c r="N136">
        <f>_xlfn.XLOOKUP(Booking_Data[[#This Row],[Agent_cleaned]],Agent_List[Agent],Agent_List[Commission %])</f>
        <v>0.06</v>
      </c>
      <c r="O136">
        <f>Booking_Data[[#This Row],[Total_Amount_Clean]]*Booking_Data[[#This Row],[Commission_Perct]]</f>
        <v>2100</v>
      </c>
    </row>
    <row r="137" spans="1:15" x14ac:dyDescent="0.3">
      <c r="A137" t="s">
        <v>186</v>
      </c>
      <c r="B137" t="s">
        <v>49</v>
      </c>
      <c r="C137" t="str">
        <f>TRIM(Booking_Data[[#This Row],[Agent]])</f>
        <v>Sonia</v>
      </c>
      <c r="D137" t="s">
        <v>67</v>
      </c>
      <c r="E137" t="s">
        <v>11</v>
      </c>
      <c r="F137" s="1">
        <v>45767</v>
      </c>
      <c r="G137" s="2">
        <v>45784</v>
      </c>
      <c r="H137" t="s">
        <v>16</v>
      </c>
      <c r="I137" t="s">
        <v>1062</v>
      </c>
      <c r="J137" t="str">
        <f>TRIM(Booking_Data[[#This Row],[Total Amount]])</f>
        <v>25000</v>
      </c>
      <c r="K137" t="str">
        <f>SUBSTITUTE(Booking_Data[[#This Row],[TRIM_TA]],"INR","")</f>
        <v>25000</v>
      </c>
      <c r="L137" t="str">
        <f>SUBSTITUTE(Booking_Data[[#This Row],[Removing "INR"]],",","")</f>
        <v>25000</v>
      </c>
      <c r="M137">
        <f>VALUE(Booking_Data[[#This Row],[Removing "Comma"]])</f>
        <v>25000</v>
      </c>
      <c r="N137">
        <f>_xlfn.XLOOKUP(Booking_Data[[#This Row],[Agent_cleaned]],Agent_List[Agent],Agent_List[Commission %])</f>
        <v>7.0000000000000007E-2</v>
      </c>
      <c r="O137">
        <f>Booking_Data[[#This Row],[Total_Amount_Clean]]*Booking_Data[[#This Row],[Commission_Perct]]</f>
        <v>1750.0000000000002</v>
      </c>
    </row>
    <row r="138" spans="1:15" x14ac:dyDescent="0.3">
      <c r="A138" t="s">
        <v>187</v>
      </c>
      <c r="B138" t="s">
        <v>44</v>
      </c>
      <c r="C138" t="str">
        <f>TRIM(Booking_Data[[#This Row],[Agent]])</f>
        <v>Karan</v>
      </c>
      <c r="D138" t="s">
        <v>29</v>
      </c>
      <c r="E138" t="s">
        <v>15</v>
      </c>
      <c r="F138" s="1">
        <v>45725</v>
      </c>
      <c r="G138" s="2">
        <v>45735</v>
      </c>
      <c r="H138" t="s">
        <v>16</v>
      </c>
      <c r="I138" t="s">
        <v>1060</v>
      </c>
      <c r="J138" t="str">
        <f>TRIM(Booking_Data[[#This Row],[Total Amount]])</f>
        <v>15000</v>
      </c>
      <c r="K138" t="str">
        <f>SUBSTITUTE(Booking_Data[[#This Row],[TRIM_TA]],"INR","")</f>
        <v>15000</v>
      </c>
      <c r="L138" t="str">
        <f>SUBSTITUTE(Booking_Data[[#This Row],[Removing "INR"]],",","")</f>
        <v>15000</v>
      </c>
      <c r="M138">
        <f>VALUE(Booking_Data[[#This Row],[Removing "Comma"]])</f>
        <v>15000</v>
      </c>
      <c r="N138">
        <f>_xlfn.XLOOKUP(Booking_Data[[#This Row],[Agent_cleaned]],Agent_List[Agent],Agent_List[Commission %])</f>
        <v>0.05</v>
      </c>
      <c r="O138">
        <f>Booking_Data[[#This Row],[Total_Amount_Clean]]*Booking_Data[[#This Row],[Commission_Perct]]</f>
        <v>750</v>
      </c>
    </row>
    <row r="139" spans="1:15" x14ac:dyDescent="0.3">
      <c r="A139" t="s">
        <v>188</v>
      </c>
      <c r="B139" t="s">
        <v>9</v>
      </c>
      <c r="C139" t="str">
        <f>TRIM(Booking_Data[[#This Row],[Agent]])</f>
        <v>Anil</v>
      </c>
      <c r="D139" t="s">
        <v>35</v>
      </c>
      <c r="E139" t="s">
        <v>25</v>
      </c>
      <c r="F139" s="1">
        <v>45900</v>
      </c>
      <c r="G139" s="2">
        <v>45915</v>
      </c>
      <c r="H139" t="s">
        <v>16</v>
      </c>
      <c r="I139" t="s">
        <v>1061</v>
      </c>
      <c r="J139" t="str">
        <f>TRIM(Booking_Data[[#This Row],[Total Amount]])</f>
        <v>55000</v>
      </c>
      <c r="K139" t="str">
        <f>SUBSTITUTE(Booking_Data[[#This Row],[TRIM_TA]],"INR","")</f>
        <v>55000</v>
      </c>
      <c r="L139" t="str">
        <f>SUBSTITUTE(Booking_Data[[#This Row],[Removing "INR"]],",","")</f>
        <v>55000</v>
      </c>
      <c r="M139">
        <f>VALUE(Booking_Data[[#This Row],[Removing "Comma"]])</f>
        <v>55000</v>
      </c>
      <c r="N139">
        <f>_xlfn.XLOOKUP(Booking_Data[[#This Row],[Agent_cleaned]],Agent_List[Agent],Agent_List[Commission %])</f>
        <v>7.0000000000000007E-2</v>
      </c>
      <c r="O139">
        <f>Booking_Data[[#This Row],[Total_Amount_Clean]]*Booking_Data[[#This Row],[Commission_Perct]]</f>
        <v>3850.0000000000005</v>
      </c>
    </row>
    <row r="140" spans="1:15" x14ac:dyDescent="0.3">
      <c r="A140" t="s">
        <v>189</v>
      </c>
      <c r="B140" t="s">
        <v>34</v>
      </c>
      <c r="C140" t="str">
        <f>TRIM(Booking_Data[[#This Row],[Agent]])</f>
        <v>Nisha</v>
      </c>
      <c r="D140" t="s">
        <v>10</v>
      </c>
      <c r="E140" t="s">
        <v>15</v>
      </c>
      <c r="F140" s="1">
        <v>45782</v>
      </c>
      <c r="H140" t="s">
        <v>20</v>
      </c>
      <c r="I140" t="s">
        <v>17</v>
      </c>
      <c r="J140" t="str">
        <f>TRIM(Booking_Data[[#This Row],[Total Amount]])</f>
        <v>45,000 INR</v>
      </c>
      <c r="K140" t="str">
        <f>SUBSTITUTE(Booking_Data[[#This Row],[TRIM_TA]],"INR","")</f>
        <v xml:space="preserve">45,000 </v>
      </c>
      <c r="L140" t="str">
        <f>SUBSTITUTE(Booking_Data[[#This Row],[Removing "INR"]],",","")</f>
        <v xml:space="preserve">45000 </v>
      </c>
      <c r="M140">
        <f>VALUE(Booking_Data[[#This Row],[Removing "Comma"]])</f>
        <v>45000</v>
      </c>
      <c r="N140">
        <f>_xlfn.XLOOKUP(Booking_Data[[#This Row],[Agent_cleaned]],Agent_List[Agent],Agent_List[Commission %])</f>
        <v>0.06</v>
      </c>
      <c r="O140">
        <f>Booking_Data[[#This Row],[Total_Amount_Clean]]*Booking_Data[[#This Row],[Commission_Perct]]</f>
        <v>2700</v>
      </c>
    </row>
    <row r="141" spans="1:15" x14ac:dyDescent="0.3">
      <c r="A141" t="s">
        <v>190</v>
      </c>
      <c r="B141" t="s">
        <v>24</v>
      </c>
      <c r="C141" t="str">
        <f>TRIM(Booking_Data[[#This Row],[Agent]])</f>
        <v>Ramesh</v>
      </c>
      <c r="D141" t="s">
        <v>67</v>
      </c>
      <c r="E141" t="s">
        <v>40</v>
      </c>
      <c r="F141" s="1">
        <v>45900</v>
      </c>
      <c r="G141" s="2">
        <v>45921</v>
      </c>
      <c r="H141" t="s">
        <v>16</v>
      </c>
      <c r="I141" t="s">
        <v>1058</v>
      </c>
      <c r="J141" t="str">
        <f>TRIM(Booking_Data[[#This Row],[Total Amount]])</f>
        <v>35000</v>
      </c>
      <c r="K141" t="str">
        <f>SUBSTITUTE(Booking_Data[[#This Row],[TRIM_TA]],"INR","")</f>
        <v>35000</v>
      </c>
      <c r="L141" t="str">
        <f>SUBSTITUTE(Booking_Data[[#This Row],[Removing "INR"]],",","")</f>
        <v>35000</v>
      </c>
      <c r="M141">
        <f>VALUE(Booking_Data[[#This Row],[Removing "Comma"]])</f>
        <v>35000</v>
      </c>
      <c r="N141">
        <f>_xlfn.XLOOKUP(Booking_Data[[#This Row],[Agent_cleaned]],Agent_List[Agent],Agent_List[Commission %])</f>
        <v>7.0000000000000007E-2</v>
      </c>
      <c r="O141">
        <f>Booking_Data[[#This Row],[Total_Amount_Clean]]*Booking_Data[[#This Row],[Commission_Perct]]</f>
        <v>2450.0000000000005</v>
      </c>
    </row>
    <row r="142" spans="1:15" x14ac:dyDescent="0.3">
      <c r="A142" t="s">
        <v>191</v>
      </c>
      <c r="B142" t="s">
        <v>13</v>
      </c>
      <c r="C142" t="str">
        <f>TRIM(Booking_Data[[#This Row],[Agent]])</f>
        <v>Gaurav</v>
      </c>
      <c r="D142" t="s">
        <v>67</v>
      </c>
      <c r="E142" t="s">
        <v>40</v>
      </c>
      <c r="F142" s="1">
        <v>45866</v>
      </c>
      <c r="H142" t="s">
        <v>20</v>
      </c>
      <c r="I142" t="s">
        <v>1058</v>
      </c>
      <c r="J142" t="str">
        <f>TRIM(Booking_Data[[#This Row],[Total Amount]])</f>
        <v>35000</v>
      </c>
      <c r="K142" t="str">
        <f>SUBSTITUTE(Booking_Data[[#This Row],[TRIM_TA]],"INR","")</f>
        <v>35000</v>
      </c>
      <c r="L142" t="str">
        <f>SUBSTITUTE(Booking_Data[[#This Row],[Removing "INR"]],",","")</f>
        <v>35000</v>
      </c>
      <c r="M142">
        <f>VALUE(Booking_Data[[#This Row],[Removing "Comma"]])</f>
        <v>35000</v>
      </c>
      <c r="N142">
        <f>_xlfn.XLOOKUP(Booking_Data[[#This Row],[Agent_cleaned]],Agent_List[Agent],Agent_List[Commission %])</f>
        <v>7.0000000000000007E-2</v>
      </c>
      <c r="O142">
        <f>Booking_Data[[#This Row],[Total_Amount_Clean]]*Booking_Data[[#This Row],[Commission_Perct]]</f>
        <v>2450.0000000000005</v>
      </c>
    </row>
    <row r="143" spans="1:15" x14ac:dyDescent="0.3">
      <c r="A143" t="s">
        <v>192</v>
      </c>
      <c r="B143" t="s">
        <v>31</v>
      </c>
      <c r="C143" t="str">
        <f>TRIM(Booking_Data[[#This Row],[Agent]])</f>
        <v>Deepa</v>
      </c>
      <c r="D143" t="s">
        <v>10</v>
      </c>
      <c r="E143" t="s">
        <v>15</v>
      </c>
      <c r="F143" s="1">
        <v>45755</v>
      </c>
      <c r="H143" t="s">
        <v>20</v>
      </c>
      <c r="I143" t="s">
        <v>1061</v>
      </c>
      <c r="J143" t="str">
        <f>TRIM(Booking_Data[[#This Row],[Total Amount]])</f>
        <v>55000</v>
      </c>
      <c r="K143" t="str">
        <f>SUBSTITUTE(Booking_Data[[#This Row],[TRIM_TA]],"INR","")</f>
        <v>55000</v>
      </c>
      <c r="L143" t="str">
        <f>SUBSTITUTE(Booking_Data[[#This Row],[Removing "INR"]],",","")</f>
        <v>55000</v>
      </c>
      <c r="M143">
        <f>VALUE(Booking_Data[[#This Row],[Removing "Comma"]])</f>
        <v>55000</v>
      </c>
      <c r="N143">
        <f>_xlfn.XLOOKUP(Booking_Data[[#This Row],[Agent_cleaned]],Agent_List[Agent],Agent_List[Commission %])</f>
        <v>0.06</v>
      </c>
      <c r="O143">
        <f>Booking_Data[[#This Row],[Total_Amount_Clean]]*Booking_Data[[#This Row],[Commission_Perct]]</f>
        <v>3300</v>
      </c>
    </row>
    <row r="144" spans="1:15" x14ac:dyDescent="0.3">
      <c r="A144" t="s">
        <v>193</v>
      </c>
      <c r="B144" t="s">
        <v>194</v>
      </c>
      <c r="C144" t="str">
        <f>TRIM(Booking_Data[[#This Row],[Agent]])</f>
        <v>Sonia</v>
      </c>
      <c r="D144" t="s">
        <v>29</v>
      </c>
      <c r="E144" t="s">
        <v>11</v>
      </c>
      <c r="F144" s="1">
        <v>45706</v>
      </c>
      <c r="H144" t="s">
        <v>26</v>
      </c>
      <c r="I144" t="s">
        <v>1059</v>
      </c>
      <c r="J144" t="str">
        <f>TRIM(Booking_Data[[#This Row],[Total Amount]])</f>
        <v>65000</v>
      </c>
      <c r="K144" t="str">
        <f>SUBSTITUTE(Booking_Data[[#This Row],[TRIM_TA]],"INR","")</f>
        <v>65000</v>
      </c>
      <c r="L144" t="str">
        <f>SUBSTITUTE(Booking_Data[[#This Row],[Removing "INR"]],",","")</f>
        <v>65000</v>
      </c>
      <c r="M144">
        <f>VALUE(Booking_Data[[#This Row],[Removing "Comma"]])</f>
        <v>65000</v>
      </c>
      <c r="N144">
        <f>_xlfn.XLOOKUP(Booking_Data[[#This Row],[Agent_cleaned]],Agent_List[Agent],Agent_List[Commission %])</f>
        <v>7.0000000000000007E-2</v>
      </c>
      <c r="O144">
        <f>Booking_Data[[#This Row],[Total_Amount_Clean]]*Booking_Data[[#This Row],[Commission_Perct]]</f>
        <v>4550</v>
      </c>
    </row>
    <row r="145" spans="1:15" x14ac:dyDescent="0.3">
      <c r="A145" t="s">
        <v>195</v>
      </c>
      <c r="B145" t="s">
        <v>39</v>
      </c>
      <c r="C145" t="str">
        <f>TRIM(Booking_Data[[#This Row],[Agent]])</f>
        <v>Arjun</v>
      </c>
      <c r="D145" t="s">
        <v>10</v>
      </c>
      <c r="E145" t="s">
        <v>11</v>
      </c>
      <c r="F145" s="1">
        <v>45707</v>
      </c>
      <c r="H145" t="s">
        <v>20</v>
      </c>
      <c r="I145" t="s">
        <v>1059</v>
      </c>
      <c r="J145" t="str">
        <f>TRIM(Booking_Data[[#This Row],[Total Amount]])</f>
        <v>65000</v>
      </c>
      <c r="K145" t="str">
        <f>SUBSTITUTE(Booking_Data[[#This Row],[TRIM_TA]],"INR","")</f>
        <v>65000</v>
      </c>
      <c r="L145" t="str">
        <f>SUBSTITUTE(Booking_Data[[#This Row],[Removing "INR"]],",","")</f>
        <v>65000</v>
      </c>
      <c r="M145">
        <f>VALUE(Booking_Data[[#This Row],[Removing "Comma"]])</f>
        <v>65000</v>
      </c>
      <c r="N145">
        <f>_xlfn.XLOOKUP(Booking_Data[[#This Row],[Agent_cleaned]],Agent_List[Agent],Agent_List[Commission %])</f>
        <v>0.06</v>
      </c>
      <c r="O145">
        <f>Booking_Data[[#This Row],[Total_Amount_Clean]]*Booking_Data[[#This Row],[Commission_Perct]]</f>
        <v>3900</v>
      </c>
    </row>
    <row r="146" spans="1:15" x14ac:dyDescent="0.3">
      <c r="A146" t="s">
        <v>196</v>
      </c>
      <c r="B146" t="s">
        <v>22</v>
      </c>
      <c r="C146" t="str">
        <f>TRIM(Booking_Data[[#This Row],[Agent]])</f>
        <v>Suresh</v>
      </c>
      <c r="D146" t="s">
        <v>67</v>
      </c>
      <c r="E146" t="s">
        <v>40</v>
      </c>
      <c r="F146" s="1">
        <v>45878</v>
      </c>
      <c r="H146" t="s">
        <v>20</v>
      </c>
      <c r="I146" t="s">
        <v>1060</v>
      </c>
      <c r="J146" t="str">
        <f>TRIM(Booking_Data[[#This Row],[Total Amount]])</f>
        <v>15000</v>
      </c>
      <c r="K146" t="str">
        <f>SUBSTITUTE(Booking_Data[[#This Row],[TRIM_TA]],"INR","")</f>
        <v>15000</v>
      </c>
      <c r="L146" t="str">
        <f>SUBSTITUTE(Booking_Data[[#This Row],[Removing "INR"]],",","")</f>
        <v>15000</v>
      </c>
      <c r="M146">
        <f>VALUE(Booking_Data[[#This Row],[Removing "Comma"]])</f>
        <v>15000</v>
      </c>
      <c r="N146">
        <f>_xlfn.XLOOKUP(Booking_Data[[#This Row],[Agent_cleaned]],Agent_List[Agent],Agent_List[Commission %])</f>
        <v>0.06</v>
      </c>
      <c r="O146">
        <f>Booking_Data[[#This Row],[Total_Amount_Clean]]*Booking_Data[[#This Row],[Commission_Perct]]</f>
        <v>900</v>
      </c>
    </row>
    <row r="147" spans="1:15" x14ac:dyDescent="0.3">
      <c r="A147" t="s">
        <v>197</v>
      </c>
      <c r="B147" t="s">
        <v>22</v>
      </c>
      <c r="C147" t="str">
        <f>TRIM(Booking_Data[[#This Row],[Agent]])</f>
        <v>Suresh</v>
      </c>
      <c r="D147" t="s">
        <v>37</v>
      </c>
      <c r="E147" t="s">
        <v>19</v>
      </c>
      <c r="F147" s="1">
        <v>45839</v>
      </c>
      <c r="G147" s="2">
        <v>45840</v>
      </c>
      <c r="H147" t="s">
        <v>16</v>
      </c>
      <c r="I147" t="s">
        <v>1062</v>
      </c>
      <c r="J147" t="str">
        <f>TRIM(Booking_Data[[#This Row],[Total Amount]])</f>
        <v>25000</v>
      </c>
      <c r="K147" t="str">
        <f>SUBSTITUTE(Booking_Data[[#This Row],[TRIM_TA]],"INR","")</f>
        <v>25000</v>
      </c>
      <c r="L147" t="str">
        <f>SUBSTITUTE(Booking_Data[[#This Row],[Removing "INR"]],",","")</f>
        <v>25000</v>
      </c>
      <c r="M147">
        <f>VALUE(Booking_Data[[#This Row],[Removing "Comma"]])</f>
        <v>25000</v>
      </c>
      <c r="N147">
        <f>_xlfn.XLOOKUP(Booking_Data[[#This Row],[Agent_cleaned]],Agent_List[Agent],Agent_List[Commission %])</f>
        <v>0.06</v>
      </c>
      <c r="O147">
        <f>Booking_Data[[#This Row],[Total_Amount_Clean]]*Booking_Data[[#This Row],[Commission_Perct]]</f>
        <v>1500</v>
      </c>
    </row>
    <row r="148" spans="1:15" x14ac:dyDescent="0.3">
      <c r="A148" t="s">
        <v>198</v>
      </c>
      <c r="B148" t="s">
        <v>39</v>
      </c>
      <c r="C148" t="str">
        <f>TRIM(Booking_Data[[#This Row],[Agent]])</f>
        <v>Arjun</v>
      </c>
      <c r="D148" t="s">
        <v>10</v>
      </c>
      <c r="E148" t="s">
        <v>11</v>
      </c>
      <c r="F148" s="1">
        <v>45874</v>
      </c>
      <c r="G148" s="2">
        <v>45876</v>
      </c>
      <c r="H148" t="s">
        <v>16</v>
      </c>
      <c r="I148" t="s">
        <v>1058</v>
      </c>
      <c r="J148" t="str">
        <f>TRIM(Booking_Data[[#This Row],[Total Amount]])</f>
        <v>35000</v>
      </c>
      <c r="K148" t="str">
        <f>SUBSTITUTE(Booking_Data[[#This Row],[TRIM_TA]],"INR","")</f>
        <v>35000</v>
      </c>
      <c r="L148" t="str">
        <f>SUBSTITUTE(Booking_Data[[#This Row],[Removing "INR"]],",","")</f>
        <v>35000</v>
      </c>
      <c r="M148">
        <f>VALUE(Booking_Data[[#This Row],[Removing "Comma"]])</f>
        <v>35000</v>
      </c>
      <c r="N148">
        <f>_xlfn.XLOOKUP(Booking_Data[[#This Row],[Agent_cleaned]],Agent_List[Agent],Agent_List[Commission %])</f>
        <v>0.06</v>
      </c>
      <c r="O148">
        <f>Booking_Data[[#This Row],[Total_Amount_Clean]]*Booking_Data[[#This Row],[Commission_Perct]]</f>
        <v>2100</v>
      </c>
    </row>
    <row r="149" spans="1:15" x14ac:dyDescent="0.3">
      <c r="A149" t="s">
        <v>199</v>
      </c>
      <c r="B149" t="s">
        <v>13</v>
      </c>
      <c r="C149" t="str">
        <f>TRIM(Booking_Data[[#This Row],[Agent]])</f>
        <v>Gaurav</v>
      </c>
      <c r="D149" t="s">
        <v>35</v>
      </c>
      <c r="E149" t="s">
        <v>15</v>
      </c>
      <c r="F149" s="1">
        <v>45868</v>
      </c>
      <c r="G149" s="2">
        <v>45884</v>
      </c>
      <c r="H149" t="s">
        <v>16</v>
      </c>
      <c r="I149" t="s">
        <v>1062</v>
      </c>
      <c r="J149" t="str">
        <f>TRIM(Booking_Data[[#This Row],[Total Amount]])</f>
        <v>25000</v>
      </c>
      <c r="K149" t="str">
        <f>SUBSTITUTE(Booking_Data[[#This Row],[TRIM_TA]],"INR","")</f>
        <v>25000</v>
      </c>
      <c r="L149" t="str">
        <f>SUBSTITUTE(Booking_Data[[#This Row],[Removing "INR"]],",","")</f>
        <v>25000</v>
      </c>
      <c r="M149">
        <f>VALUE(Booking_Data[[#This Row],[Removing "Comma"]])</f>
        <v>25000</v>
      </c>
      <c r="N149">
        <f>_xlfn.XLOOKUP(Booking_Data[[#This Row],[Agent_cleaned]],Agent_List[Agent],Agent_List[Commission %])</f>
        <v>7.0000000000000007E-2</v>
      </c>
      <c r="O149">
        <f>Booking_Data[[#This Row],[Total_Amount_Clean]]*Booking_Data[[#This Row],[Commission_Perct]]</f>
        <v>1750.0000000000002</v>
      </c>
    </row>
    <row r="150" spans="1:15" x14ac:dyDescent="0.3">
      <c r="A150" t="s">
        <v>200</v>
      </c>
      <c r="B150" t="s">
        <v>47</v>
      </c>
      <c r="C150" t="str">
        <f>TRIM(Booking_Data[[#This Row],[Agent]])</f>
        <v>Raj</v>
      </c>
      <c r="D150" t="s">
        <v>10</v>
      </c>
      <c r="E150" t="s">
        <v>11</v>
      </c>
      <c r="F150" s="1">
        <v>45897</v>
      </c>
      <c r="G150" s="2">
        <v>45925</v>
      </c>
      <c r="H150" t="s">
        <v>16</v>
      </c>
      <c r="I150" t="s">
        <v>1059</v>
      </c>
      <c r="J150" t="str">
        <f>TRIM(Booking_Data[[#This Row],[Total Amount]])</f>
        <v>65000</v>
      </c>
      <c r="K150" t="str">
        <f>SUBSTITUTE(Booking_Data[[#This Row],[TRIM_TA]],"INR","")</f>
        <v>65000</v>
      </c>
      <c r="L150" t="str">
        <f>SUBSTITUTE(Booking_Data[[#This Row],[Removing "INR"]],",","")</f>
        <v>65000</v>
      </c>
      <c r="M150">
        <f>VALUE(Booking_Data[[#This Row],[Removing "Comma"]])</f>
        <v>65000</v>
      </c>
      <c r="N150">
        <f>_xlfn.XLOOKUP(Booking_Data[[#This Row],[Agent_cleaned]],Agent_List[Agent],Agent_List[Commission %])</f>
        <v>7.0000000000000007E-2</v>
      </c>
      <c r="O150">
        <f>Booking_Data[[#This Row],[Total_Amount_Clean]]*Booking_Data[[#This Row],[Commission_Perct]]</f>
        <v>4550</v>
      </c>
    </row>
    <row r="151" spans="1:15" x14ac:dyDescent="0.3">
      <c r="A151" t="s">
        <v>201</v>
      </c>
      <c r="B151" t="s">
        <v>60</v>
      </c>
      <c r="C151" t="str">
        <f>TRIM(Booking_Data[[#This Row],[Agent]])</f>
        <v>Ritika</v>
      </c>
      <c r="D151" t="s">
        <v>29</v>
      </c>
      <c r="E151" t="s">
        <v>15</v>
      </c>
      <c r="F151" s="1">
        <v>45685</v>
      </c>
      <c r="H151" t="s">
        <v>20</v>
      </c>
      <c r="I151" t="s">
        <v>1059</v>
      </c>
      <c r="J151" t="str">
        <f>TRIM(Booking_Data[[#This Row],[Total Amount]])</f>
        <v>65000</v>
      </c>
      <c r="K151" t="str">
        <f>SUBSTITUTE(Booking_Data[[#This Row],[TRIM_TA]],"INR","")</f>
        <v>65000</v>
      </c>
      <c r="L151" t="str">
        <f>SUBSTITUTE(Booking_Data[[#This Row],[Removing "INR"]],",","")</f>
        <v>65000</v>
      </c>
      <c r="M151">
        <f>VALUE(Booking_Data[[#This Row],[Removing "Comma"]])</f>
        <v>65000</v>
      </c>
      <c r="N151">
        <f>_xlfn.XLOOKUP(Booking_Data[[#This Row],[Agent_cleaned]],Agent_List[Agent],Agent_List[Commission %])</f>
        <v>0.05</v>
      </c>
      <c r="O151">
        <f>Booking_Data[[#This Row],[Total_Amount_Clean]]*Booking_Data[[#This Row],[Commission_Perct]]</f>
        <v>3250</v>
      </c>
    </row>
    <row r="152" spans="1:15" x14ac:dyDescent="0.3">
      <c r="A152" t="s">
        <v>202</v>
      </c>
      <c r="B152" t="s">
        <v>203</v>
      </c>
      <c r="C152" t="str">
        <f>TRIM(Booking_Data[[#This Row],[Agent]])</f>
        <v>Sameer</v>
      </c>
      <c r="D152" t="s">
        <v>29</v>
      </c>
      <c r="E152" t="s">
        <v>40</v>
      </c>
      <c r="F152" s="1">
        <v>45708</v>
      </c>
      <c r="H152" t="s">
        <v>20</v>
      </c>
      <c r="I152" t="s">
        <v>1057</v>
      </c>
      <c r="J152" t="str">
        <f>TRIM(Booking_Data[[#This Row],[Total Amount]])</f>
        <v>45000</v>
      </c>
      <c r="K152" t="str">
        <f>SUBSTITUTE(Booking_Data[[#This Row],[TRIM_TA]],"INR","")</f>
        <v>45000</v>
      </c>
      <c r="L152" t="str">
        <f>SUBSTITUTE(Booking_Data[[#This Row],[Removing "INR"]],",","")</f>
        <v>45000</v>
      </c>
      <c r="M152">
        <f>VALUE(Booking_Data[[#This Row],[Removing "Comma"]])</f>
        <v>45000</v>
      </c>
      <c r="N152">
        <f>_xlfn.XLOOKUP(Booking_Data[[#This Row],[Agent_cleaned]],Agent_List[Agent],Agent_List[Commission %])</f>
        <v>7.0000000000000007E-2</v>
      </c>
      <c r="O152">
        <f>Booking_Data[[#This Row],[Total_Amount_Clean]]*Booking_Data[[#This Row],[Commission_Perct]]</f>
        <v>3150.0000000000005</v>
      </c>
    </row>
    <row r="153" spans="1:15" x14ac:dyDescent="0.3">
      <c r="A153" t="s">
        <v>204</v>
      </c>
      <c r="B153" t="s">
        <v>22</v>
      </c>
      <c r="C153" t="str">
        <f>TRIM(Booking_Data[[#This Row],[Agent]])</f>
        <v>Suresh</v>
      </c>
      <c r="D153" t="s">
        <v>67</v>
      </c>
      <c r="E153" t="s">
        <v>11</v>
      </c>
      <c r="F153" s="1">
        <v>45689</v>
      </c>
      <c r="H153" t="s">
        <v>20</v>
      </c>
      <c r="I153" t="s">
        <v>17</v>
      </c>
      <c r="J153" t="str">
        <f>TRIM(Booking_Data[[#This Row],[Total Amount]])</f>
        <v>45,000 INR</v>
      </c>
      <c r="K153" t="str">
        <f>SUBSTITUTE(Booking_Data[[#This Row],[TRIM_TA]],"INR","")</f>
        <v xml:space="preserve">45,000 </v>
      </c>
      <c r="L153" t="str">
        <f>SUBSTITUTE(Booking_Data[[#This Row],[Removing "INR"]],",","")</f>
        <v xml:space="preserve">45000 </v>
      </c>
      <c r="M153">
        <f>VALUE(Booking_Data[[#This Row],[Removing "Comma"]])</f>
        <v>45000</v>
      </c>
      <c r="N153">
        <f>_xlfn.XLOOKUP(Booking_Data[[#This Row],[Agent_cleaned]],Agent_List[Agent],Agent_List[Commission %])</f>
        <v>0.06</v>
      </c>
      <c r="O153">
        <f>Booking_Data[[#This Row],[Total_Amount_Clean]]*Booking_Data[[#This Row],[Commission_Perct]]</f>
        <v>2700</v>
      </c>
    </row>
    <row r="154" spans="1:15" x14ac:dyDescent="0.3">
      <c r="A154" t="s">
        <v>205</v>
      </c>
      <c r="B154" t="s">
        <v>44</v>
      </c>
      <c r="C154" t="str">
        <f>TRIM(Booking_Data[[#This Row],[Agent]])</f>
        <v>Karan</v>
      </c>
      <c r="D154" t="s">
        <v>29</v>
      </c>
      <c r="E154" t="s">
        <v>15</v>
      </c>
      <c r="F154" s="1">
        <v>45864</v>
      </c>
      <c r="H154" t="s">
        <v>26</v>
      </c>
      <c r="I154" t="s">
        <v>1060</v>
      </c>
      <c r="J154" t="str">
        <f>TRIM(Booking_Data[[#This Row],[Total Amount]])</f>
        <v>15000</v>
      </c>
      <c r="K154" t="str">
        <f>SUBSTITUTE(Booking_Data[[#This Row],[TRIM_TA]],"INR","")</f>
        <v>15000</v>
      </c>
      <c r="L154" t="str">
        <f>SUBSTITUTE(Booking_Data[[#This Row],[Removing "INR"]],",","")</f>
        <v>15000</v>
      </c>
      <c r="M154">
        <f>VALUE(Booking_Data[[#This Row],[Removing "Comma"]])</f>
        <v>15000</v>
      </c>
      <c r="N154">
        <f>_xlfn.XLOOKUP(Booking_Data[[#This Row],[Agent_cleaned]],Agent_List[Agent],Agent_List[Commission %])</f>
        <v>0.05</v>
      </c>
      <c r="O154">
        <f>Booking_Data[[#This Row],[Total_Amount_Clean]]*Booking_Data[[#This Row],[Commission_Perct]]</f>
        <v>750</v>
      </c>
    </row>
    <row r="155" spans="1:15" x14ac:dyDescent="0.3">
      <c r="A155" t="s">
        <v>206</v>
      </c>
      <c r="B155" t="s">
        <v>22</v>
      </c>
      <c r="C155" t="str">
        <f>TRIM(Booking_Data[[#This Row],[Agent]])</f>
        <v>Suresh</v>
      </c>
      <c r="D155" t="s">
        <v>14</v>
      </c>
      <c r="E155" t="s">
        <v>40</v>
      </c>
      <c r="F155" s="1">
        <v>45831</v>
      </c>
      <c r="H155" t="s">
        <v>1063</v>
      </c>
      <c r="I155" t="s">
        <v>1057</v>
      </c>
      <c r="J155" t="str">
        <f>TRIM(Booking_Data[[#This Row],[Total Amount]])</f>
        <v>45000</v>
      </c>
      <c r="K155" t="str">
        <f>SUBSTITUTE(Booking_Data[[#This Row],[TRIM_TA]],"INR","")</f>
        <v>45000</v>
      </c>
      <c r="L155" t="str">
        <f>SUBSTITUTE(Booking_Data[[#This Row],[Removing "INR"]],",","")</f>
        <v>45000</v>
      </c>
      <c r="M155">
        <f>VALUE(Booking_Data[[#This Row],[Removing "Comma"]])</f>
        <v>45000</v>
      </c>
      <c r="N155">
        <f>_xlfn.XLOOKUP(Booking_Data[[#This Row],[Agent_cleaned]],Agent_List[Agent],Agent_List[Commission %])</f>
        <v>0.06</v>
      </c>
      <c r="O155">
        <f>Booking_Data[[#This Row],[Total_Amount_Clean]]*Booking_Data[[#This Row],[Commission_Perct]]</f>
        <v>2700</v>
      </c>
    </row>
    <row r="156" spans="1:15" x14ac:dyDescent="0.3">
      <c r="A156" t="s">
        <v>207</v>
      </c>
      <c r="B156" t="s">
        <v>22</v>
      </c>
      <c r="C156" t="str">
        <f>TRIM(Booking_Data[[#This Row],[Agent]])</f>
        <v>Suresh</v>
      </c>
      <c r="D156" t="s">
        <v>67</v>
      </c>
      <c r="E156" t="s">
        <v>19</v>
      </c>
      <c r="F156" s="1">
        <v>45713</v>
      </c>
      <c r="H156" t="s">
        <v>26</v>
      </c>
      <c r="I156" t="s">
        <v>17</v>
      </c>
      <c r="J156" t="str">
        <f>TRIM(Booking_Data[[#This Row],[Total Amount]])</f>
        <v>45,000 INR</v>
      </c>
      <c r="K156" t="str">
        <f>SUBSTITUTE(Booking_Data[[#This Row],[TRIM_TA]],"INR","")</f>
        <v xml:space="preserve">45,000 </v>
      </c>
      <c r="L156" t="str">
        <f>SUBSTITUTE(Booking_Data[[#This Row],[Removing "INR"]],",","")</f>
        <v xml:space="preserve">45000 </v>
      </c>
      <c r="M156">
        <f>VALUE(Booking_Data[[#This Row],[Removing "Comma"]])</f>
        <v>45000</v>
      </c>
      <c r="N156">
        <f>_xlfn.XLOOKUP(Booking_Data[[#This Row],[Agent_cleaned]],Agent_List[Agent],Agent_List[Commission %])</f>
        <v>0.06</v>
      </c>
      <c r="O156">
        <f>Booking_Data[[#This Row],[Total_Amount_Clean]]*Booking_Data[[#This Row],[Commission_Perct]]</f>
        <v>2700</v>
      </c>
    </row>
    <row r="157" spans="1:15" x14ac:dyDescent="0.3">
      <c r="A157" t="s">
        <v>208</v>
      </c>
      <c r="B157" t="s">
        <v>22</v>
      </c>
      <c r="C157" t="str">
        <f>TRIM(Booking_Data[[#This Row],[Agent]])</f>
        <v>Suresh</v>
      </c>
      <c r="D157" t="s">
        <v>67</v>
      </c>
      <c r="E157" t="s">
        <v>15</v>
      </c>
      <c r="F157" s="1">
        <v>45785</v>
      </c>
      <c r="H157" t="s">
        <v>20</v>
      </c>
      <c r="I157" t="s">
        <v>1057</v>
      </c>
      <c r="J157" t="str">
        <f>TRIM(Booking_Data[[#This Row],[Total Amount]])</f>
        <v>45000</v>
      </c>
      <c r="K157" t="str">
        <f>SUBSTITUTE(Booking_Data[[#This Row],[TRIM_TA]],"INR","")</f>
        <v>45000</v>
      </c>
      <c r="L157" t="str">
        <f>SUBSTITUTE(Booking_Data[[#This Row],[Removing "INR"]],",","")</f>
        <v>45000</v>
      </c>
      <c r="M157">
        <f>VALUE(Booking_Data[[#This Row],[Removing "Comma"]])</f>
        <v>45000</v>
      </c>
      <c r="N157">
        <f>_xlfn.XLOOKUP(Booking_Data[[#This Row],[Agent_cleaned]],Agent_List[Agent],Agent_List[Commission %])</f>
        <v>0.06</v>
      </c>
      <c r="O157">
        <f>Booking_Data[[#This Row],[Total_Amount_Clean]]*Booking_Data[[#This Row],[Commission_Perct]]</f>
        <v>2700</v>
      </c>
    </row>
    <row r="158" spans="1:15" x14ac:dyDescent="0.3">
      <c r="A158" t="s">
        <v>209</v>
      </c>
      <c r="B158" t="s">
        <v>60</v>
      </c>
      <c r="C158" t="str">
        <f>TRIM(Booking_Data[[#This Row],[Agent]])</f>
        <v>Ritika</v>
      </c>
      <c r="D158" t="s">
        <v>37</v>
      </c>
      <c r="E158" t="s">
        <v>19</v>
      </c>
      <c r="F158" s="1">
        <v>45756</v>
      </c>
      <c r="H158" t="s">
        <v>20</v>
      </c>
      <c r="I158" t="s">
        <v>1057</v>
      </c>
      <c r="J158" t="str">
        <f>TRIM(Booking_Data[[#This Row],[Total Amount]])</f>
        <v>45000</v>
      </c>
      <c r="K158" t="str">
        <f>SUBSTITUTE(Booking_Data[[#This Row],[TRIM_TA]],"INR","")</f>
        <v>45000</v>
      </c>
      <c r="L158" t="str">
        <f>SUBSTITUTE(Booking_Data[[#This Row],[Removing "INR"]],",","")</f>
        <v>45000</v>
      </c>
      <c r="M158">
        <f>VALUE(Booking_Data[[#This Row],[Removing "Comma"]])</f>
        <v>45000</v>
      </c>
      <c r="N158">
        <f>_xlfn.XLOOKUP(Booking_Data[[#This Row],[Agent_cleaned]],Agent_List[Agent],Agent_List[Commission %])</f>
        <v>0.05</v>
      </c>
      <c r="O158">
        <f>Booking_Data[[#This Row],[Total_Amount_Clean]]*Booking_Data[[#This Row],[Commission_Perct]]</f>
        <v>2250</v>
      </c>
    </row>
    <row r="159" spans="1:15" x14ac:dyDescent="0.3">
      <c r="A159" t="s">
        <v>210</v>
      </c>
      <c r="B159" t="s">
        <v>60</v>
      </c>
      <c r="C159" t="str">
        <f>TRIM(Booking_Data[[#This Row],[Agent]])</f>
        <v>Ritika</v>
      </c>
      <c r="D159" t="s">
        <v>37</v>
      </c>
      <c r="E159" t="s">
        <v>19</v>
      </c>
      <c r="F159" s="1">
        <v>45755</v>
      </c>
      <c r="G159" s="2">
        <v>45768</v>
      </c>
      <c r="H159" t="s">
        <v>16</v>
      </c>
      <c r="I159" t="s">
        <v>1060</v>
      </c>
      <c r="J159" t="str">
        <f>TRIM(Booking_Data[[#This Row],[Total Amount]])</f>
        <v>15000</v>
      </c>
      <c r="K159" t="str">
        <f>SUBSTITUTE(Booking_Data[[#This Row],[TRIM_TA]],"INR","")</f>
        <v>15000</v>
      </c>
      <c r="L159" t="str">
        <f>SUBSTITUTE(Booking_Data[[#This Row],[Removing "INR"]],",","")</f>
        <v>15000</v>
      </c>
      <c r="M159">
        <f>VALUE(Booking_Data[[#This Row],[Removing "Comma"]])</f>
        <v>15000</v>
      </c>
      <c r="N159">
        <f>_xlfn.XLOOKUP(Booking_Data[[#This Row],[Agent_cleaned]],Agent_List[Agent],Agent_List[Commission %])</f>
        <v>0.05</v>
      </c>
      <c r="O159">
        <f>Booking_Data[[#This Row],[Total_Amount_Clean]]*Booking_Data[[#This Row],[Commission_Perct]]</f>
        <v>750</v>
      </c>
    </row>
    <row r="160" spans="1:15" x14ac:dyDescent="0.3">
      <c r="A160" t="s">
        <v>211</v>
      </c>
      <c r="B160" t="s">
        <v>44</v>
      </c>
      <c r="C160" t="str">
        <f>TRIM(Booking_Data[[#This Row],[Agent]])</f>
        <v>Karan</v>
      </c>
      <c r="D160" t="s">
        <v>67</v>
      </c>
      <c r="E160" t="s">
        <v>25</v>
      </c>
      <c r="F160" s="1">
        <v>45887</v>
      </c>
      <c r="G160" s="2">
        <v>45901</v>
      </c>
      <c r="H160" t="s">
        <v>16</v>
      </c>
      <c r="I160" t="s">
        <v>1060</v>
      </c>
      <c r="J160" t="str">
        <f>TRIM(Booking_Data[[#This Row],[Total Amount]])</f>
        <v>15000</v>
      </c>
      <c r="K160" t="str">
        <f>SUBSTITUTE(Booking_Data[[#This Row],[TRIM_TA]],"INR","")</f>
        <v>15000</v>
      </c>
      <c r="L160" t="str">
        <f>SUBSTITUTE(Booking_Data[[#This Row],[Removing "INR"]],",","")</f>
        <v>15000</v>
      </c>
      <c r="M160">
        <f>VALUE(Booking_Data[[#This Row],[Removing "Comma"]])</f>
        <v>15000</v>
      </c>
      <c r="N160">
        <f>_xlfn.XLOOKUP(Booking_Data[[#This Row],[Agent_cleaned]],Agent_List[Agent],Agent_List[Commission %])</f>
        <v>0.05</v>
      </c>
      <c r="O160">
        <f>Booking_Data[[#This Row],[Total_Amount_Clean]]*Booking_Data[[#This Row],[Commission_Perct]]</f>
        <v>750</v>
      </c>
    </row>
    <row r="161" spans="1:15" x14ac:dyDescent="0.3">
      <c r="A161" t="s">
        <v>212</v>
      </c>
      <c r="B161" t="s">
        <v>9</v>
      </c>
      <c r="C161" t="str">
        <f>TRIM(Booking_Data[[#This Row],[Agent]])</f>
        <v>Anil</v>
      </c>
      <c r="D161" t="s">
        <v>35</v>
      </c>
      <c r="E161" t="s">
        <v>11</v>
      </c>
      <c r="F161" s="1">
        <v>45729</v>
      </c>
      <c r="G161" s="2">
        <v>45751</v>
      </c>
      <c r="H161" t="s">
        <v>16</v>
      </c>
      <c r="I161" t="s">
        <v>1061</v>
      </c>
      <c r="J161" t="str">
        <f>TRIM(Booking_Data[[#This Row],[Total Amount]])</f>
        <v>55000</v>
      </c>
      <c r="K161" t="str">
        <f>SUBSTITUTE(Booking_Data[[#This Row],[TRIM_TA]],"INR","")</f>
        <v>55000</v>
      </c>
      <c r="L161" t="str">
        <f>SUBSTITUTE(Booking_Data[[#This Row],[Removing "INR"]],",","")</f>
        <v>55000</v>
      </c>
      <c r="M161">
        <f>VALUE(Booking_Data[[#This Row],[Removing "Comma"]])</f>
        <v>55000</v>
      </c>
      <c r="N161">
        <f>_xlfn.XLOOKUP(Booking_Data[[#This Row],[Agent_cleaned]],Agent_List[Agent],Agent_List[Commission %])</f>
        <v>7.0000000000000007E-2</v>
      </c>
      <c r="O161">
        <f>Booking_Data[[#This Row],[Total_Amount_Clean]]*Booking_Data[[#This Row],[Commission_Perct]]</f>
        <v>3850.0000000000005</v>
      </c>
    </row>
    <row r="162" spans="1:15" x14ac:dyDescent="0.3">
      <c r="A162" t="s">
        <v>213</v>
      </c>
      <c r="B162" t="s">
        <v>9</v>
      </c>
      <c r="C162" t="str">
        <f>TRIM(Booking_Data[[#This Row],[Agent]])</f>
        <v>Anil</v>
      </c>
      <c r="D162" t="s">
        <v>37</v>
      </c>
      <c r="E162" t="s">
        <v>15</v>
      </c>
      <c r="F162" s="1">
        <v>45874</v>
      </c>
      <c r="G162" s="2">
        <v>45878</v>
      </c>
      <c r="H162" t="s">
        <v>16</v>
      </c>
      <c r="I162" t="s">
        <v>1062</v>
      </c>
      <c r="J162" t="str">
        <f>TRIM(Booking_Data[[#This Row],[Total Amount]])</f>
        <v>25000</v>
      </c>
      <c r="K162" t="str">
        <f>SUBSTITUTE(Booking_Data[[#This Row],[TRIM_TA]],"INR","")</f>
        <v>25000</v>
      </c>
      <c r="L162" t="str">
        <f>SUBSTITUTE(Booking_Data[[#This Row],[Removing "INR"]],",","")</f>
        <v>25000</v>
      </c>
      <c r="M162">
        <f>VALUE(Booking_Data[[#This Row],[Removing "Comma"]])</f>
        <v>25000</v>
      </c>
      <c r="N162">
        <f>_xlfn.XLOOKUP(Booking_Data[[#This Row],[Agent_cleaned]],Agent_List[Agent],Agent_List[Commission %])</f>
        <v>7.0000000000000007E-2</v>
      </c>
      <c r="O162">
        <f>Booking_Data[[#This Row],[Total_Amount_Clean]]*Booking_Data[[#This Row],[Commission_Perct]]</f>
        <v>1750.0000000000002</v>
      </c>
    </row>
    <row r="163" spans="1:15" x14ac:dyDescent="0.3">
      <c r="A163" t="s">
        <v>214</v>
      </c>
      <c r="B163" t="s">
        <v>34</v>
      </c>
      <c r="C163" t="str">
        <f>TRIM(Booking_Data[[#This Row],[Agent]])</f>
        <v>Nisha</v>
      </c>
      <c r="D163" t="s">
        <v>67</v>
      </c>
      <c r="E163" t="s">
        <v>19</v>
      </c>
      <c r="F163" s="1">
        <v>45751</v>
      </c>
      <c r="H163" t="s">
        <v>26</v>
      </c>
      <c r="I163" t="s">
        <v>1062</v>
      </c>
      <c r="J163" t="str">
        <f>TRIM(Booking_Data[[#This Row],[Total Amount]])</f>
        <v>25000</v>
      </c>
      <c r="K163" t="str">
        <f>SUBSTITUTE(Booking_Data[[#This Row],[TRIM_TA]],"INR","")</f>
        <v>25000</v>
      </c>
      <c r="L163" t="str">
        <f>SUBSTITUTE(Booking_Data[[#This Row],[Removing "INR"]],",","")</f>
        <v>25000</v>
      </c>
      <c r="M163">
        <f>VALUE(Booking_Data[[#This Row],[Removing "Comma"]])</f>
        <v>25000</v>
      </c>
      <c r="N163">
        <f>_xlfn.XLOOKUP(Booking_Data[[#This Row],[Agent_cleaned]],Agent_List[Agent],Agent_List[Commission %])</f>
        <v>0.06</v>
      </c>
      <c r="O163">
        <f>Booking_Data[[#This Row],[Total_Amount_Clean]]*Booking_Data[[#This Row],[Commission_Perct]]</f>
        <v>1500</v>
      </c>
    </row>
    <row r="164" spans="1:15" x14ac:dyDescent="0.3">
      <c r="A164" t="s">
        <v>215</v>
      </c>
      <c r="B164" t="s">
        <v>60</v>
      </c>
      <c r="C164" t="str">
        <f>TRIM(Booking_Data[[#This Row],[Agent]])</f>
        <v>Ritika</v>
      </c>
      <c r="D164" t="s">
        <v>29</v>
      </c>
      <c r="E164" t="s">
        <v>25</v>
      </c>
      <c r="F164" s="1">
        <v>45800</v>
      </c>
      <c r="G164" s="2">
        <v>45816</v>
      </c>
      <c r="H164" t="s">
        <v>16</v>
      </c>
      <c r="I164" t="s">
        <v>1061</v>
      </c>
      <c r="J164" t="str">
        <f>TRIM(Booking_Data[[#This Row],[Total Amount]])</f>
        <v>55000</v>
      </c>
      <c r="K164" t="str">
        <f>SUBSTITUTE(Booking_Data[[#This Row],[TRIM_TA]],"INR","")</f>
        <v>55000</v>
      </c>
      <c r="L164" t="str">
        <f>SUBSTITUTE(Booking_Data[[#This Row],[Removing "INR"]],",","")</f>
        <v>55000</v>
      </c>
      <c r="M164">
        <f>VALUE(Booking_Data[[#This Row],[Removing "Comma"]])</f>
        <v>55000</v>
      </c>
      <c r="N164">
        <f>_xlfn.XLOOKUP(Booking_Data[[#This Row],[Agent_cleaned]],Agent_List[Agent],Agent_List[Commission %])</f>
        <v>0.05</v>
      </c>
      <c r="O164">
        <f>Booking_Data[[#This Row],[Total_Amount_Clean]]*Booking_Data[[#This Row],[Commission_Perct]]</f>
        <v>2750</v>
      </c>
    </row>
    <row r="165" spans="1:15" x14ac:dyDescent="0.3">
      <c r="A165" t="s">
        <v>216</v>
      </c>
      <c r="B165" t="s">
        <v>13</v>
      </c>
      <c r="C165" t="str">
        <f>TRIM(Booking_Data[[#This Row],[Agent]])</f>
        <v>Gaurav</v>
      </c>
      <c r="D165" t="s">
        <v>67</v>
      </c>
      <c r="E165" t="s">
        <v>40</v>
      </c>
      <c r="F165" s="1">
        <v>45894</v>
      </c>
      <c r="G165" s="2">
        <v>45917</v>
      </c>
      <c r="H165" t="s">
        <v>16</v>
      </c>
      <c r="I165" t="s">
        <v>1061</v>
      </c>
      <c r="J165" t="str">
        <f>TRIM(Booking_Data[[#This Row],[Total Amount]])</f>
        <v>55000</v>
      </c>
      <c r="K165" t="str">
        <f>SUBSTITUTE(Booking_Data[[#This Row],[TRIM_TA]],"INR","")</f>
        <v>55000</v>
      </c>
      <c r="L165" t="str">
        <f>SUBSTITUTE(Booking_Data[[#This Row],[Removing "INR"]],",","")</f>
        <v>55000</v>
      </c>
      <c r="M165">
        <f>VALUE(Booking_Data[[#This Row],[Removing "Comma"]])</f>
        <v>55000</v>
      </c>
      <c r="N165">
        <f>_xlfn.XLOOKUP(Booking_Data[[#This Row],[Agent_cleaned]],Agent_List[Agent],Agent_List[Commission %])</f>
        <v>7.0000000000000007E-2</v>
      </c>
      <c r="O165">
        <f>Booking_Data[[#This Row],[Total_Amount_Clean]]*Booking_Data[[#This Row],[Commission_Perct]]</f>
        <v>3850.0000000000005</v>
      </c>
    </row>
    <row r="166" spans="1:15" x14ac:dyDescent="0.3">
      <c r="A166" t="s">
        <v>217</v>
      </c>
      <c r="B166" t="s">
        <v>79</v>
      </c>
      <c r="C166" t="str">
        <f>TRIM(Booking_Data[[#This Row],[Agent]])</f>
        <v>Monika</v>
      </c>
      <c r="D166" t="s">
        <v>37</v>
      </c>
      <c r="E166" t="s">
        <v>15</v>
      </c>
      <c r="F166" s="1">
        <v>45785</v>
      </c>
      <c r="H166" t="s">
        <v>26</v>
      </c>
      <c r="I166" t="s">
        <v>1059</v>
      </c>
      <c r="J166" t="str">
        <f>TRIM(Booking_Data[[#This Row],[Total Amount]])</f>
        <v>65000</v>
      </c>
      <c r="K166" t="str">
        <f>SUBSTITUTE(Booking_Data[[#This Row],[TRIM_TA]],"INR","")</f>
        <v>65000</v>
      </c>
      <c r="L166" t="str">
        <f>SUBSTITUTE(Booking_Data[[#This Row],[Removing "INR"]],",","")</f>
        <v>65000</v>
      </c>
      <c r="M166">
        <f>VALUE(Booking_Data[[#This Row],[Removing "Comma"]])</f>
        <v>65000</v>
      </c>
      <c r="N166">
        <f>_xlfn.XLOOKUP(Booking_Data[[#This Row],[Agent_cleaned]],Agent_List[Agent],Agent_List[Commission %])</f>
        <v>0.05</v>
      </c>
      <c r="O166">
        <f>Booking_Data[[#This Row],[Total_Amount_Clean]]*Booking_Data[[#This Row],[Commission_Perct]]</f>
        <v>3250</v>
      </c>
    </row>
    <row r="167" spans="1:15" x14ac:dyDescent="0.3">
      <c r="A167" t="s">
        <v>218</v>
      </c>
      <c r="B167" t="s">
        <v>54</v>
      </c>
      <c r="C167" t="str">
        <f>TRIM(Booking_Data[[#This Row],[Agent]])</f>
        <v>Divya</v>
      </c>
      <c r="D167" t="s">
        <v>67</v>
      </c>
      <c r="E167" t="s">
        <v>19</v>
      </c>
      <c r="F167" s="1">
        <v>45696</v>
      </c>
      <c r="G167" s="2">
        <v>45726</v>
      </c>
      <c r="H167" t="s">
        <v>16</v>
      </c>
      <c r="I167" t="s">
        <v>17</v>
      </c>
      <c r="J167" t="str">
        <f>TRIM(Booking_Data[[#This Row],[Total Amount]])</f>
        <v>45,000 INR</v>
      </c>
      <c r="K167" t="str">
        <f>SUBSTITUTE(Booking_Data[[#This Row],[TRIM_TA]],"INR","")</f>
        <v xml:space="preserve">45,000 </v>
      </c>
      <c r="L167" t="str">
        <f>SUBSTITUTE(Booking_Data[[#This Row],[Removing "INR"]],",","")</f>
        <v xml:space="preserve">45000 </v>
      </c>
      <c r="M167">
        <f>VALUE(Booking_Data[[#This Row],[Removing "Comma"]])</f>
        <v>45000</v>
      </c>
      <c r="N167">
        <f>_xlfn.XLOOKUP(Booking_Data[[#This Row],[Agent_cleaned]],Agent_List[Agent],Agent_List[Commission %])</f>
        <v>7.0000000000000007E-2</v>
      </c>
      <c r="O167">
        <f>Booking_Data[[#This Row],[Total_Amount_Clean]]*Booking_Data[[#This Row],[Commission_Perct]]</f>
        <v>3150.0000000000005</v>
      </c>
    </row>
    <row r="168" spans="1:15" x14ac:dyDescent="0.3">
      <c r="A168" t="s">
        <v>219</v>
      </c>
      <c r="B168" t="s">
        <v>112</v>
      </c>
      <c r="C168" t="str">
        <f>TRIM(Booking_Data[[#This Row],[Agent]])</f>
        <v>Tina</v>
      </c>
      <c r="D168" t="s">
        <v>14</v>
      </c>
      <c r="E168" t="s">
        <v>11</v>
      </c>
      <c r="F168" s="1">
        <v>45884</v>
      </c>
      <c r="G168" s="2">
        <v>45899</v>
      </c>
      <c r="H168" t="s">
        <v>16</v>
      </c>
      <c r="I168" t="s">
        <v>1057</v>
      </c>
      <c r="J168" t="str">
        <f>TRIM(Booking_Data[[#This Row],[Total Amount]])</f>
        <v>45000</v>
      </c>
      <c r="K168" t="str">
        <f>SUBSTITUTE(Booking_Data[[#This Row],[TRIM_TA]],"INR","")</f>
        <v>45000</v>
      </c>
      <c r="L168" t="str">
        <f>SUBSTITUTE(Booking_Data[[#This Row],[Removing "INR"]],",","")</f>
        <v>45000</v>
      </c>
      <c r="M168">
        <f>VALUE(Booking_Data[[#This Row],[Removing "Comma"]])</f>
        <v>45000</v>
      </c>
      <c r="N168">
        <f>_xlfn.XLOOKUP(Booking_Data[[#This Row],[Agent_cleaned]],Agent_List[Agent],Agent_List[Commission %])</f>
        <v>7.0000000000000007E-2</v>
      </c>
      <c r="O168">
        <f>Booking_Data[[#This Row],[Total_Amount_Clean]]*Booking_Data[[#This Row],[Commission_Perct]]</f>
        <v>3150.0000000000005</v>
      </c>
    </row>
    <row r="169" spans="1:15" x14ac:dyDescent="0.3">
      <c r="A169" t="s">
        <v>220</v>
      </c>
      <c r="B169" t="s">
        <v>22</v>
      </c>
      <c r="C169" t="str">
        <f>TRIM(Booking_Data[[#This Row],[Agent]])</f>
        <v>Suresh</v>
      </c>
      <c r="D169" t="s">
        <v>10</v>
      </c>
      <c r="E169" t="s">
        <v>25</v>
      </c>
      <c r="F169" s="1">
        <v>45708</v>
      </c>
      <c r="H169" t="s">
        <v>26</v>
      </c>
      <c r="I169" t="s">
        <v>1061</v>
      </c>
      <c r="J169" t="str">
        <f>TRIM(Booking_Data[[#This Row],[Total Amount]])</f>
        <v>55000</v>
      </c>
      <c r="K169" t="str">
        <f>SUBSTITUTE(Booking_Data[[#This Row],[TRIM_TA]],"INR","")</f>
        <v>55000</v>
      </c>
      <c r="L169" t="str">
        <f>SUBSTITUTE(Booking_Data[[#This Row],[Removing "INR"]],",","")</f>
        <v>55000</v>
      </c>
      <c r="M169">
        <f>VALUE(Booking_Data[[#This Row],[Removing "Comma"]])</f>
        <v>55000</v>
      </c>
      <c r="N169">
        <f>_xlfn.XLOOKUP(Booking_Data[[#This Row],[Agent_cleaned]],Agent_List[Agent],Agent_List[Commission %])</f>
        <v>0.06</v>
      </c>
      <c r="O169">
        <f>Booking_Data[[#This Row],[Total_Amount_Clean]]*Booking_Data[[#This Row],[Commission_Perct]]</f>
        <v>3300</v>
      </c>
    </row>
    <row r="170" spans="1:15" x14ac:dyDescent="0.3">
      <c r="A170" t="s">
        <v>221</v>
      </c>
      <c r="B170" t="s">
        <v>79</v>
      </c>
      <c r="C170" t="str">
        <f>TRIM(Booking_Data[[#This Row],[Agent]])</f>
        <v>Monika</v>
      </c>
      <c r="D170" t="s">
        <v>29</v>
      </c>
      <c r="E170" t="s">
        <v>19</v>
      </c>
      <c r="F170" s="1">
        <v>45683</v>
      </c>
      <c r="G170" s="2">
        <v>45686</v>
      </c>
      <c r="H170" t="s">
        <v>16</v>
      </c>
      <c r="I170" t="s">
        <v>1058</v>
      </c>
      <c r="J170" t="str">
        <f>TRIM(Booking_Data[[#This Row],[Total Amount]])</f>
        <v>35000</v>
      </c>
      <c r="K170" t="str">
        <f>SUBSTITUTE(Booking_Data[[#This Row],[TRIM_TA]],"INR","")</f>
        <v>35000</v>
      </c>
      <c r="L170" t="str">
        <f>SUBSTITUTE(Booking_Data[[#This Row],[Removing "INR"]],",","")</f>
        <v>35000</v>
      </c>
      <c r="M170">
        <f>VALUE(Booking_Data[[#This Row],[Removing "Comma"]])</f>
        <v>35000</v>
      </c>
      <c r="N170">
        <f>_xlfn.XLOOKUP(Booking_Data[[#This Row],[Agent_cleaned]],Agent_List[Agent],Agent_List[Commission %])</f>
        <v>0.05</v>
      </c>
      <c r="O170">
        <f>Booking_Data[[#This Row],[Total_Amount_Clean]]*Booking_Data[[#This Row],[Commission_Perct]]</f>
        <v>1750</v>
      </c>
    </row>
    <row r="171" spans="1:15" x14ac:dyDescent="0.3">
      <c r="A171" t="s">
        <v>222</v>
      </c>
      <c r="B171" t="s">
        <v>44</v>
      </c>
      <c r="C171" t="str">
        <f>TRIM(Booking_Data[[#This Row],[Agent]])</f>
        <v>Karan</v>
      </c>
      <c r="D171" t="s">
        <v>67</v>
      </c>
      <c r="E171" t="s">
        <v>11</v>
      </c>
      <c r="F171" s="1">
        <v>45665</v>
      </c>
      <c r="G171" s="2">
        <v>45694</v>
      </c>
      <c r="H171" t="s">
        <v>16</v>
      </c>
      <c r="I171" t="s">
        <v>1062</v>
      </c>
      <c r="J171" t="str">
        <f>TRIM(Booking_Data[[#This Row],[Total Amount]])</f>
        <v>25000</v>
      </c>
      <c r="K171" t="str">
        <f>SUBSTITUTE(Booking_Data[[#This Row],[TRIM_TA]],"INR","")</f>
        <v>25000</v>
      </c>
      <c r="L171" t="str">
        <f>SUBSTITUTE(Booking_Data[[#This Row],[Removing "INR"]],",","")</f>
        <v>25000</v>
      </c>
      <c r="M171">
        <f>VALUE(Booking_Data[[#This Row],[Removing "Comma"]])</f>
        <v>25000</v>
      </c>
      <c r="N171">
        <f>_xlfn.XLOOKUP(Booking_Data[[#This Row],[Agent_cleaned]],Agent_List[Agent],Agent_List[Commission %])</f>
        <v>0.05</v>
      </c>
      <c r="O171">
        <f>Booking_Data[[#This Row],[Total_Amount_Clean]]*Booking_Data[[#This Row],[Commission_Perct]]</f>
        <v>1250</v>
      </c>
    </row>
    <row r="172" spans="1:15" x14ac:dyDescent="0.3">
      <c r="A172" t="s">
        <v>223</v>
      </c>
      <c r="B172" t="s">
        <v>39</v>
      </c>
      <c r="C172" t="str">
        <f>TRIM(Booking_Data[[#This Row],[Agent]])</f>
        <v>Arjun</v>
      </c>
      <c r="D172" t="s">
        <v>10</v>
      </c>
      <c r="E172" t="s">
        <v>19</v>
      </c>
      <c r="F172" s="1">
        <v>45705</v>
      </c>
      <c r="H172" t="s">
        <v>20</v>
      </c>
      <c r="I172" t="s">
        <v>1061</v>
      </c>
      <c r="J172" t="str">
        <f>TRIM(Booking_Data[[#This Row],[Total Amount]])</f>
        <v>55000</v>
      </c>
      <c r="K172" t="str">
        <f>SUBSTITUTE(Booking_Data[[#This Row],[TRIM_TA]],"INR","")</f>
        <v>55000</v>
      </c>
      <c r="L172" t="str">
        <f>SUBSTITUTE(Booking_Data[[#This Row],[Removing "INR"]],",","")</f>
        <v>55000</v>
      </c>
      <c r="M172">
        <f>VALUE(Booking_Data[[#This Row],[Removing "Comma"]])</f>
        <v>55000</v>
      </c>
      <c r="N172">
        <f>_xlfn.XLOOKUP(Booking_Data[[#This Row],[Agent_cleaned]],Agent_List[Agent],Agent_List[Commission %])</f>
        <v>0.06</v>
      </c>
      <c r="O172">
        <f>Booking_Data[[#This Row],[Total_Amount_Clean]]*Booking_Data[[#This Row],[Commission_Perct]]</f>
        <v>3300</v>
      </c>
    </row>
    <row r="173" spans="1:15" x14ac:dyDescent="0.3">
      <c r="A173" t="s">
        <v>224</v>
      </c>
      <c r="B173" t="s">
        <v>60</v>
      </c>
      <c r="C173" t="str">
        <f>TRIM(Booking_Data[[#This Row],[Agent]])</f>
        <v>Ritika</v>
      </c>
      <c r="D173" t="s">
        <v>37</v>
      </c>
      <c r="E173" t="s">
        <v>15</v>
      </c>
      <c r="F173" s="1">
        <v>45779</v>
      </c>
      <c r="H173" t="s">
        <v>26</v>
      </c>
      <c r="I173" t="s">
        <v>1058</v>
      </c>
      <c r="J173" t="str">
        <f>TRIM(Booking_Data[[#This Row],[Total Amount]])</f>
        <v>35000</v>
      </c>
      <c r="K173" t="str">
        <f>SUBSTITUTE(Booking_Data[[#This Row],[TRIM_TA]],"INR","")</f>
        <v>35000</v>
      </c>
      <c r="L173" t="str">
        <f>SUBSTITUTE(Booking_Data[[#This Row],[Removing "INR"]],",","")</f>
        <v>35000</v>
      </c>
      <c r="M173">
        <f>VALUE(Booking_Data[[#This Row],[Removing "Comma"]])</f>
        <v>35000</v>
      </c>
      <c r="N173">
        <f>_xlfn.XLOOKUP(Booking_Data[[#This Row],[Agent_cleaned]],Agent_List[Agent],Agent_List[Commission %])</f>
        <v>0.05</v>
      </c>
      <c r="O173">
        <f>Booking_Data[[#This Row],[Total_Amount_Clean]]*Booking_Data[[#This Row],[Commission_Perct]]</f>
        <v>1750</v>
      </c>
    </row>
    <row r="174" spans="1:15" x14ac:dyDescent="0.3">
      <c r="A174" t="s">
        <v>225</v>
      </c>
      <c r="B174" t="s">
        <v>79</v>
      </c>
      <c r="C174" t="str">
        <f>TRIM(Booking_Data[[#This Row],[Agent]])</f>
        <v>Monika</v>
      </c>
      <c r="D174" t="s">
        <v>10</v>
      </c>
      <c r="E174" t="s">
        <v>15</v>
      </c>
      <c r="F174" s="1">
        <v>45743</v>
      </c>
      <c r="H174" t="s">
        <v>20</v>
      </c>
      <c r="I174" t="s">
        <v>1058</v>
      </c>
      <c r="J174" t="str">
        <f>TRIM(Booking_Data[[#This Row],[Total Amount]])</f>
        <v>35000</v>
      </c>
      <c r="K174" t="str">
        <f>SUBSTITUTE(Booking_Data[[#This Row],[TRIM_TA]],"INR","")</f>
        <v>35000</v>
      </c>
      <c r="L174" t="str">
        <f>SUBSTITUTE(Booking_Data[[#This Row],[Removing "INR"]],",","")</f>
        <v>35000</v>
      </c>
      <c r="M174">
        <f>VALUE(Booking_Data[[#This Row],[Removing "Comma"]])</f>
        <v>35000</v>
      </c>
      <c r="N174">
        <f>_xlfn.XLOOKUP(Booking_Data[[#This Row],[Agent_cleaned]],Agent_List[Agent],Agent_List[Commission %])</f>
        <v>0.05</v>
      </c>
      <c r="O174">
        <f>Booking_Data[[#This Row],[Total_Amount_Clean]]*Booking_Data[[#This Row],[Commission_Perct]]</f>
        <v>1750</v>
      </c>
    </row>
    <row r="175" spans="1:15" x14ac:dyDescent="0.3">
      <c r="A175" t="s">
        <v>226</v>
      </c>
      <c r="B175" t="s">
        <v>112</v>
      </c>
      <c r="C175" t="str">
        <f>TRIM(Booking_Data[[#This Row],[Agent]])</f>
        <v>Tina</v>
      </c>
      <c r="D175" t="s">
        <v>29</v>
      </c>
      <c r="E175" t="s">
        <v>15</v>
      </c>
      <c r="F175" s="1">
        <v>45866</v>
      </c>
      <c r="G175" s="2">
        <v>45869</v>
      </c>
      <c r="H175" t="s">
        <v>16</v>
      </c>
      <c r="I175" t="s">
        <v>1058</v>
      </c>
      <c r="J175" t="str">
        <f>TRIM(Booking_Data[[#This Row],[Total Amount]])</f>
        <v>35000</v>
      </c>
      <c r="K175" t="str">
        <f>SUBSTITUTE(Booking_Data[[#This Row],[TRIM_TA]],"INR","")</f>
        <v>35000</v>
      </c>
      <c r="L175" t="str">
        <f>SUBSTITUTE(Booking_Data[[#This Row],[Removing "INR"]],",","")</f>
        <v>35000</v>
      </c>
      <c r="M175">
        <f>VALUE(Booking_Data[[#This Row],[Removing "Comma"]])</f>
        <v>35000</v>
      </c>
      <c r="N175">
        <f>_xlfn.XLOOKUP(Booking_Data[[#This Row],[Agent_cleaned]],Agent_List[Agent],Agent_List[Commission %])</f>
        <v>7.0000000000000007E-2</v>
      </c>
      <c r="O175">
        <f>Booking_Data[[#This Row],[Total_Amount_Clean]]*Booking_Data[[#This Row],[Commission_Perct]]</f>
        <v>2450.0000000000005</v>
      </c>
    </row>
    <row r="176" spans="1:15" x14ac:dyDescent="0.3">
      <c r="A176" t="s">
        <v>227</v>
      </c>
      <c r="B176" t="s">
        <v>28</v>
      </c>
      <c r="C176" t="str">
        <f>TRIM(Booking_Data[[#This Row],[Agent]])</f>
        <v>Amit</v>
      </c>
      <c r="D176" t="s">
        <v>67</v>
      </c>
      <c r="E176" t="s">
        <v>25</v>
      </c>
      <c r="F176" s="1">
        <v>45906</v>
      </c>
      <c r="G176" s="2">
        <v>45917</v>
      </c>
      <c r="H176" t="s">
        <v>16</v>
      </c>
      <c r="I176" t="s">
        <v>1059</v>
      </c>
      <c r="J176" t="str">
        <f>TRIM(Booking_Data[[#This Row],[Total Amount]])</f>
        <v>65000</v>
      </c>
      <c r="K176" t="str">
        <f>SUBSTITUTE(Booking_Data[[#This Row],[TRIM_TA]],"INR","")</f>
        <v>65000</v>
      </c>
      <c r="L176" t="str">
        <f>SUBSTITUTE(Booking_Data[[#This Row],[Removing "INR"]],",","")</f>
        <v>65000</v>
      </c>
      <c r="M176">
        <f>VALUE(Booking_Data[[#This Row],[Removing "Comma"]])</f>
        <v>65000</v>
      </c>
      <c r="N176">
        <f>_xlfn.XLOOKUP(Booking_Data[[#This Row],[Agent_cleaned]],Agent_List[Agent],Agent_List[Commission %])</f>
        <v>0.05</v>
      </c>
      <c r="O176">
        <f>Booking_Data[[#This Row],[Total_Amount_Clean]]*Booking_Data[[#This Row],[Commission_Perct]]</f>
        <v>3250</v>
      </c>
    </row>
    <row r="177" spans="1:15" x14ac:dyDescent="0.3">
      <c r="A177" t="s">
        <v>228</v>
      </c>
      <c r="B177" t="s">
        <v>28</v>
      </c>
      <c r="C177" t="str">
        <f>TRIM(Booking_Data[[#This Row],[Agent]])</f>
        <v>Amit</v>
      </c>
      <c r="D177" t="s">
        <v>14</v>
      </c>
      <c r="E177" t="s">
        <v>15</v>
      </c>
      <c r="F177" s="1">
        <v>45904</v>
      </c>
      <c r="G177" s="2">
        <v>45924</v>
      </c>
      <c r="H177" t="s">
        <v>16</v>
      </c>
      <c r="I177" t="s">
        <v>1059</v>
      </c>
      <c r="J177" t="str">
        <f>TRIM(Booking_Data[[#This Row],[Total Amount]])</f>
        <v>65000</v>
      </c>
      <c r="K177" t="str">
        <f>SUBSTITUTE(Booking_Data[[#This Row],[TRIM_TA]],"INR","")</f>
        <v>65000</v>
      </c>
      <c r="L177" t="str">
        <f>SUBSTITUTE(Booking_Data[[#This Row],[Removing "INR"]],",","")</f>
        <v>65000</v>
      </c>
      <c r="M177">
        <f>VALUE(Booking_Data[[#This Row],[Removing "Comma"]])</f>
        <v>65000</v>
      </c>
      <c r="N177">
        <f>_xlfn.XLOOKUP(Booking_Data[[#This Row],[Agent_cleaned]],Agent_List[Agent],Agent_List[Commission %])</f>
        <v>0.05</v>
      </c>
      <c r="O177">
        <f>Booking_Data[[#This Row],[Total_Amount_Clean]]*Booking_Data[[#This Row],[Commission_Perct]]</f>
        <v>3250</v>
      </c>
    </row>
    <row r="178" spans="1:15" x14ac:dyDescent="0.3">
      <c r="A178" t="s">
        <v>229</v>
      </c>
      <c r="B178" t="s">
        <v>9</v>
      </c>
      <c r="C178" t="str">
        <f>TRIM(Booking_Data[[#This Row],[Agent]])</f>
        <v>Anil</v>
      </c>
      <c r="D178" t="s">
        <v>35</v>
      </c>
      <c r="E178" t="s">
        <v>11</v>
      </c>
      <c r="F178" s="1">
        <v>45767</v>
      </c>
      <c r="H178" t="s">
        <v>20</v>
      </c>
      <c r="I178" t="s">
        <v>1058</v>
      </c>
      <c r="J178" t="str">
        <f>TRIM(Booking_Data[[#This Row],[Total Amount]])</f>
        <v>35000</v>
      </c>
      <c r="K178" t="str">
        <f>SUBSTITUTE(Booking_Data[[#This Row],[TRIM_TA]],"INR","")</f>
        <v>35000</v>
      </c>
      <c r="L178" t="str">
        <f>SUBSTITUTE(Booking_Data[[#This Row],[Removing "INR"]],",","")</f>
        <v>35000</v>
      </c>
      <c r="M178">
        <f>VALUE(Booking_Data[[#This Row],[Removing "Comma"]])</f>
        <v>35000</v>
      </c>
      <c r="N178">
        <f>_xlfn.XLOOKUP(Booking_Data[[#This Row],[Agent_cleaned]],Agent_List[Agent],Agent_List[Commission %])</f>
        <v>7.0000000000000007E-2</v>
      </c>
      <c r="O178">
        <f>Booking_Data[[#This Row],[Total_Amount_Clean]]*Booking_Data[[#This Row],[Commission_Perct]]</f>
        <v>2450.0000000000005</v>
      </c>
    </row>
    <row r="179" spans="1:15" x14ac:dyDescent="0.3">
      <c r="A179" t="s">
        <v>230</v>
      </c>
      <c r="B179" t="s">
        <v>49</v>
      </c>
      <c r="C179" t="str">
        <f>TRIM(Booking_Data[[#This Row],[Agent]])</f>
        <v>Sonia</v>
      </c>
      <c r="D179" t="s">
        <v>37</v>
      </c>
      <c r="E179" t="s">
        <v>19</v>
      </c>
      <c r="F179" s="1">
        <v>45863</v>
      </c>
      <c r="H179" t="s">
        <v>20</v>
      </c>
      <c r="I179" t="s">
        <v>17</v>
      </c>
      <c r="J179" t="str">
        <f>TRIM(Booking_Data[[#This Row],[Total Amount]])</f>
        <v>45,000 INR</v>
      </c>
      <c r="K179" t="str">
        <f>SUBSTITUTE(Booking_Data[[#This Row],[TRIM_TA]],"INR","")</f>
        <v xml:space="preserve">45,000 </v>
      </c>
      <c r="L179" t="str">
        <f>SUBSTITUTE(Booking_Data[[#This Row],[Removing "INR"]],",","")</f>
        <v xml:space="preserve">45000 </v>
      </c>
      <c r="M179">
        <f>VALUE(Booking_Data[[#This Row],[Removing "Comma"]])</f>
        <v>45000</v>
      </c>
      <c r="N179">
        <f>_xlfn.XLOOKUP(Booking_Data[[#This Row],[Agent_cleaned]],Agent_List[Agent],Agent_List[Commission %])</f>
        <v>7.0000000000000007E-2</v>
      </c>
      <c r="O179">
        <f>Booking_Data[[#This Row],[Total_Amount_Clean]]*Booking_Data[[#This Row],[Commission_Perct]]</f>
        <v>3150.0000000000005</v>
      </c>
    </row>
    <row r="180" spans="1:15" x14ac:dyDescent="0.3">
      <c r="A180" t="s">
        <v>231</v>
      </c>
      <c r="B180" t="s">
        <v>79</v>
      </c>
      <c r="C180" t="str">
        <f>TRIM(Booking_Data[[#This Row],[Agent]])</f>
        <v>Monika</v>
      </c>
      <c r="D180" t="s">
        <v>67</v>
      </c>
      <c r="E180" t="s">
        <v>40</v>
      </c>
      <c r="F180" s="1">
        <v>45688</v>
      </c>
      <c r="G180" s="2">
        <v>45693</v>
      </c>
      <c r="H180" t="s">
        <v>16</v>
      </c>
      <c r="I180" t="s">
        <v>1059</v>
      </c>
      <c r="J180" t="str">
        <f>TRIM(Booking_Data[[#This Row],[Total Amount]])</f>
        <v>65000</v>
      </c>
      <c r="K180" t="str">
        <f>SUBSTITUTE(Booking_Data[[#This Row],[TRIM_TA]],"INR","")</f>
        <v>65000</v>
      </c>
      <c r="L180" t="str">
        <f>SUBSTITUTE(Booking_Data[[#This Row],[Removing "INR"]],",","")</f>
        <v>65000</v>
      </c>
      <c r="M180">
        <f>VALUE(Booking_Data[[#This Row],[Removing "Comma"]])</f>
        <v>65000</v>
      </c>
      <c r="N180">
        <f>_xlfn.XLOOKUP(Booking_Data[[#This Row],[Agent_cleaned]],Agent_List[Agent],Agent_List[Commission %])</f>
        <v>0.05</v>
      </c>
      <c r="O180">
        <f>Booking_Data[[#This Row],[Total_Amount_Clean]]*Booking_Data[[#This Row],[Commission_Perct]]</f>
        <v>3250</v>
      </c>
    </row>
    <row r="181" spans="1:15" x14ac:dyDescent="0.3">
      <c r="A181" t="s">
        <v>232</v>
      </c>
      <c r="B181" t="s">
        <v>28</v>
      </c>
      <c r="C181" t="str">
        <f>TRIM(Booking_Data[[#This Row],[Agent]])</f>
        <v>Amit</v>
      </c>
      <c r="D181" t="s">
        <v>29</v>
      </c>
      <c r="E181" t="s">
        <v>11</v>
      </c>
      <c r="F181" s="1">
        <v>45742</v>
      </c>
      <c r="H181" t="s">
        <v>26</v>
      </c>
      <c r="I181" t="s">
        <v>1057</v>
      </c>
      <c r="J181" t="str">
        <f>TRIM(Booking_Data[[#This Row],[Total Amount]])</f>
        <v>45000</v>
      </c>
      <c r="K181" t="str">
        <f>SUBSTITUTE(Booking_Data[[#This Row],[TRIM_TA]],"INR","")</f>
        <v>45000</v>
      </c>
      <c r="L181" t="str">
        <f>SUBSTITUTE(Booking_Data[[#This Row],[Removing "INR"]],",","")</f>
        <v>45000</v>
      </c>
      <c r="M181">
        <f>VALUE(Booking_Data[[#This Row],[Removing "Comma"]])</f>
        <v>45000</v>
      </c>
      <c r="N181">
        <f>_xlfn.XLOOKUP(Booking_Data[[#This Row],[Agent_cleaned]],Agent_List[Agent],Agent_List[Commission %])</f>
        <v>0.05</v>
      </c>
      <c r="O181">
        <f>Booking_Data[[#This Row],[Total_Amount_Clean]]*Booking_Data[[#This Row],[Commission_Perct]]</f>
        <v>2250</v>
      </c>
    </row>
    <row r="182" spans="1:15" x14ac:dyDescent="0.3">
      <c r="A182" t="s">
        <v>233</v>
      </c>
      <c r="B182" t="s">
        <v>42</v>
      </c>
      <c r="C182" t="str">
        <f>TRIM(Booking_Data[[#This Row],[Agent]])</f>
        <v>Sameer</v>
      </c>
      <c r="D182" t="s">
        <v>37</v>
      </c>
      <c r="E182" t="s">
        <v>11</v>
      </c>
      <c r="F182" s="1">
        <v>45852</v>
      </c>
      <c r="G182" s="2">
        <v>45855</v>
      </c>
      <c r="H182" t="s">
        <v>16</v>
      </c>
      <c r="I182" t="s">
        <v>1058</v>
      </c>
      <c r="J182" t="str">
        <f>TRIM(Booking_Data[[#This Row],[Total Amount]])</f>
        <v>35000</v>
      </c>
      <c r="K182" t="str">
        <f>SUBSTITUTE(Booking_Data[[#This Row],[TRIM_TA]],"INR","")</f>
        <v>35000</v>
      </c>
      <c r="L182" t="str">
        <f>SUBSTITUTE(Booking_Data[[#This Row],[Removing "INR"]],",","")</f>
        <v>35000</v>
      </c>
      <c r="M182">
        <f>VALUE(Booking_Data[[#This Row],[Removing "Comma"]])</f>
        <v>35000</v>
      </c>
      <c r="N182">
        <f>_xlfn.XLOOKUP(Booking_Data[[#This Row],[Agent_cleaned]],Agent_List[Agent],Agent_List[Commission %])</f>
        <v>7.0000000000000007E-2</v>
      </c>
      <c r="O182">
        <f>Booking_Data[[#This Row],[Total_Amount_Clean]]*Booking_Data[[#This Row],[Commission_Perct]]</f>
        <v>2450.0000000000005</v>
      </c>
    </row>
    <row r="183" spans="1:15" x14ac:dyDescent="0.3">
      <c r="A183" t="s">
        <v>234</v>
      </c>
      <c r="B183" t="s">
        <v>39</v>
      </c>
      <c r="C183" t="str">
        <f>TRIM(Booking_Data[[#This Row],[Agent]])</f>
        <v>Arjun</v>
      </c>
      <c r="D183" t="s">
        <v>67</v>
      </c>
      <c r="E183" t="s">
        <v>15</v>
      </c>
      <c r="F183" s="1">
        <v>45659</v>
      </c>
      <c r="G183" s="2">
        <v>45664</v>
      </c>
      <c r="H183" t="s">
        <v>16</v>
      </c>
      <c r="I183" t="s">
        <v>1057</v>
      </c>
      <c r="J183" t="str">
        <f>TRIM(Booking_Data[[#This Row],[Total Amount]])</f>
        <v>45000</v>
      </c>
      <c r="K183" t="str">
        <f>SUBSTITUTE(Booking_Data[[#This Row],[TRIM_TA]],"INR","")</f>
        <v>45000</v>
      </c>
      <c r="L183" t="str">
        <f>SUBSTITUTE(Booking_Data[[#This Row],[Removing "INR"]],",","")</f>
        <v>45000</v>
      </c>
      <c r="M183">
        <f>VALUE(Booking_Data[[#This Row],[Removing "Comma"]])</f>
        <v>45000</v>
      </c>
      <c r="N183">
        <f>_xlfn.XLOOKUP(Booking_Data[[#This Row],[Agent_cleaned]],Agent_List[Agent],Agent_List[Commission %])</f>
        <v>0.06</v>
      </c>
      <c r="O183">
        <f>Booking_Data[[#This Row],[Total_Amount_Clean]]*Booking_Data[[#This Row],[Commission_Perct]]</f>
        <v>2700</v>
      </c>
    </row>
    <row r="184" spans="1:15" x14ac:dyDescent="0.3">
      <c r="A184" t="s">
        <v>235</v>
      </c>
      <c r="B184" t="s">
        <v>54</v>
      </c>
      <c r="C184" t="str">
        <f>TRIM(Booking_Data[[#This Row],[Agent]])</f>
        <v>Divya</v>
      </c>
      <c r="D184" t="s">
        <v>10</v>
      </c>
      <c r="E184" t="s">
        <v>25</v>
      </c>
      <c r="F184" s="1">
        <v>45857</v>
      </c>
      <c r="G184" s="2">
        <v>45866</v>
      </c>
      <c r="H184" t="s">
        <v>16</v>
      </c>
      <c r="I184" t="s">
        <v>1057</v>
      </c>
      <c r="J184" t="str">
        <f>TRIM(Booking_Data[[#This Row],[Total Amount]])</f>
        <v>45000</v>
      </c>
      <c r="K184" t="str">
        <f>SUBSTITUTE(Booking_Data[[#This Row],[TRIM_TA]],"INR","")</f>
        <v>45000</v>
      </c>
      <c r="L184" t="str">
        <f>SUBSTITUTE(Booking_Data[[#This Row],[Removing "INR"]],",","")</f>
        <v>45000</v>
      </c>
      <c r="M184">
        <f>VALUE(Booking_Data[[#This Row],[Removing "Comma"]])</f>
        <v>45000</v>
      </c>
      <c r="N184">
        <f>_xlfn.XLOOKUP(Booking_Data[[#This Row],[Agent_cleaned]],Agent_List[Agent],Agent_List[Commission %])</f>
        <v>7.0000000000000007E-2</v>
      </c>
      <c r="O184">
        <f>Booking_Data[[#This Row],[Total_Amount_Clean]]*Booking_Data[[#This Row],[Commission_Perct]]</f>
        <v>3150.0000000000005</v>
      </c>
    </row>
    <row r="185" spans="1:15" x14ac:dyDescent="0.3">
      <c r="A185" t="s">
        <v>236</v>
      </c>
      <c r="B185" t="s">
        <v>237</v>
      </c>
      <c r="C185" t="str">
        <f>TRIM(Booking_Data[[#This Row],[Agent]])</f>
        <v>Nisha</v>
      </c>
      <c r="D185" t="s">
        <v>35</v>
      </c>
      <c r="E185" t="s">
        <v>19</v>
      </c>
      <c r="F185" s="1">
        <v>45793</v>
      </c>
      <c r="G185" s="2">
        <v>45813</v>
      </c>
      <c r="H185" t="s">
        <v>16</v>
      </c>
      <c r="I185" t="s">
        <v>1058</v>
      </c>
      <c r="J185" t="str">
        <f>TRIM(Booking_Data[[#This Row],[Total Amount]])</f>
        <v>35000</v>
      </c>
      <c r="K185" t="str">
        <f>SUBSTITUTE(Booking_Data[[#This Row],[TRIM_TA]],"INR","")</f>
        <v>35000</v>
      </c>
      <c r="L185" t="str">
        <f>SUBSTITUTE(Booking_Data[[#This Row],[Removing "INR"]],",","")</f>
        <v>35000</v>
      </c>
      <c r="M185">
        <f>VALUE(Booking_Data[[#This Row],[Removing "Comma"]])</f>
        <v>35000</v>
      </c>
      <c r="N185">
        <f>_xlfn.XLOOKUP(Booking_Data[[#This Row],[Agent_cleaned]],Agent_List[Agent],Agent_List[Commission %])</f>
        <v>0.06</v>
      </c>
      <c r="O185">
        <f>Booking_Data[[#This Row],[Total_Amount_Clean]]*Booking_Data[[#This Row],[Commission_Perct]]</f>
        <v>2100</v>
      </c>
    </row>
    <row r="186" spans="1:15" x14ac:dyDescent="0.3">
      <c r="A186" t="s">
        <v>238</v>
      </c>
      <c r="B186" t="s">
        <v>42</v>
      </c>
      <c r="C186" t="str">
        <f>TRIM(Booking_Data[[#This Row],[Agent]])</f>
        <v>Sameer</v>
      </c>
      <c r="D186" t="s">
        <v>29</v>
      </c>
      <c r="E186" t="s">
        <v>25</v>
      </c>
      <c r="F186" s="1">
        <v>45890</v>
      </c>
      <c r="H186" t="s">
        <v>20</v>
      </c>
      <c r="I186" t="s">
        <v>1062</v>
      </c>
      <c r="J186" t="str">
        <f>TRIM(Booking_Data[[#This Row],[Total Amount]])</f>
        <v>25000</v>
      </c>
      <c r="K186" t="str">
        <f>SUBSTITUTE(Booking_Data[[#This Row],[TRIM_TA]],"INR","")</f>
        <v>25000</v>
      </c>
      <c r="L186" t="str">
        <f>SUBSTITUTE(Booking_Data[[#This Row],[Removing "INR"]],",","")</f>
        <v>25000</v>
      </c>
      <c r="M186">
        <f>VALUE(Booking_Data[[#This Row],[Removing "Comma"]])</f>
        <v>25000</v>
      </c>
      <c r="N186">
        <f>_xlfn.XLOOKUP(Booking_Data[[#This Row],[Agent_cleaned]],Agent_List[Agent],Agent_List[Commission %])</f>
        <v>7.0000000000000007E-2</v>
      </c>
      <c r="O186">
        <f>Booking_Data[[#This Row],[Total_Amount_Clean]]*Booking_Data[[#This Row],[Commission_Perct]]</f>
        <v>1750.0000000000002</v>
      </c>
    </row>
    <row r="187" spans="1:15" x14ac:dyDescent="0.3">
      <c r="A187" t="s">
        <v>239</v>
      </c>
      <c r="B187" t="s">
        <v>34</v>
      </c>
      <c r="C187" t="str">
        <f>TRIM(Booking_Data[[#This Row],[Agent]])</f>
        <v>Nisha</v>
      </c>
      <c r="D187" t="s">
        <v>67</v>
      </c>
      <c r="E187" t="s">
        <v>19</v>
      </c>
      <c r="F187" s="1">
        <v>45804</v>
      </c>
      <c r="H187" t="s">
        <v>20</v>
      </c>
      <c r="I187" t="s">
        <v>17</v>
      </c>
      <c r="J187" t="str">
        <f>TRIM(Booking_Data[[#This Row],[Total Amount]])</f>
        <v>45,000 INR</v>
      </c>
      <c r="K187" t="str">
        <f>SUBSTITUTE(Booking_Data[[#This Row],[TRIM_TA]],"INR","")</f>
        <v xml:space="preserve">45,000 </v>
      </c>
      <c r="L187" t="str">
        <f>SUBSTITUTE(Booking_Data[[#This Row],[Removing "INR"]],",","")</f>
        <v xml:space="preserve">45000 </v>
      </c>
      <c r="M187">
        <f>VALUE(Booking_Data[[#This Row],[Removing "Comma"]])</f>
        <v>45000</v>
      </c>
      <c r="N187">
        <f>_xlfn.XLOOKUP(Booking_Data[[#This Row],[Agent_cleaned]],Agent_List[Agent],Agent_List[Commission %])</f>
        <v>0.06</v>
      </c>
      <c r="O187">
        <f>Booking_Data[[#This Row],[Total_Amount_Clean]]*Booking_Data[[#This Row],[Commission_Perct]]</f>
        <v>2700</v>
      </c>
    </row>
    <row r="188" spans="1:15" x14ac:dyDescent="0.3">
      <c r="A188" t="s">
        <v>240</v>
      </c>
      <c r="B188" t="s">
        <v>39</v>
      </c>
      <c r="C188" t="str">
        <f>TRIM(Booking_Data[[#This Row],[Agent]])</f>
        <v>Arjun</v>
      </c>
      <c r="D188" t="s">
        <v>67</v>
      </c>
      <c r="E188" t="s">
        <v>19</v>
      </c>
      <c r="F188" s="1">
        <v>45874</v>
      </c>
      <c r="G188" s="2">
        <v>45895</v>
      </c>
      <c r="H188" t="s">
        <v>16</v>
      </c>
      <c r="I188" t="s">
        <v>1058</v>
      </c>
      <c r="J188" t="str">
        <f>TRIM(Booking_Data[[#This Row],[Total Amount]])</f>
        <v>35000</v>
      </c>
      <c r="K188" t="str">
        <f>SUBSTITUTE(Booking_Data[[#This Row],[TRIM_TA]],"INR","")</f>
        <v>35000</v>
      </c>
      <c r="L188" t="str">
        <f>SUBSTITUTE(Booking_Data[[#This Row],[Removing "INR"]],",","")</f>
        <v>35000</v>
      </c>
      <c r="M188">
        <f>VALUE(Booking_Data[[#This Row],[Removing "Comma"]])</f>
        <v>35000</v>
      </c>
      <c r="N188">
        <f>_xlfn.XLOOKUP(Booking_Data[[#This Row],[Agent_cleaned]],Agent_List[Agent],Agent_List[Commission %])</f>
        <v>0.06</v>
      </c>
      <c r="O188">
        <f>Booking_Data[[#This Row],[Total_Amount_Clean]]*Booking_Data[[#This Row],[Commission_Perct]]</f>
        <v>2100</v>
      </c>
    </row>
    <row r="189" spans="1:15" x14ac:dyDescent="0.3">
      <c r="A189" t="s">
        <v>241</v>
      </c>
      <c r="B189" t="s">
        <v>47</v>
      </c>
      <c r="C189" t="str">
        <f>TRIM(Booking_Data[[#This Row],[Agent]])</f>
        <v>Raj</v>
      </c>
      <c r="D189" t="s">
        <v>14</v>
      </c>
      <c r="E189" t="s">
        <v>25</v>
      </c>
      <c r="F189" s="1">
        <v>45907</v>
      </c>
      <c r="H189" t="s">
        <v>20</v>
      </c>
      <c r="I189" t="s">
        <v>1058</v>
      </c>
      <c r="J189" t="str">
        <f>TRIM(Booking_Data[[#This Row],[Total Amount]])</f>
        <v>35000</v>
      </c>
      <c r="K189" t="str">
        <f>SUBSTITUTE(Booking_Data[[#This Row],[TRIM_TA]],"INR","")</f>
        <v>35000</v>
      </c>
      <c r="L189" t="str">
        <f>SUBSTITUTE(Booking_Data[[#This Row],[Removing "INR"]],",","")</f>
        <v>35000</v>
      </c>
      <c r="M189">
        <f>VALUE(Booking_Data[[#This Row],[Removing "Comma"]])</f>
        <v>35000</v>
      </c>
      <c r="N189">
        <f>_xlfn.XLOOKUP(Booking_Data[[#This Row],[Agent_cleaned]],Agent_List[Agent],Agent_List[Commission %])</f>
        <v>7.0000000000000007E-2</v>
      </c>
      <c r="O189">
        <f>Booking_Data[[#This Row],[Total_Amount_Clean]]*Booking_Data[[#This Row],[Commission_Perct]]</f>
        <v>2450.0000000000005</v>
      </c>
    </row>
    <row r="190" spans="1:15" x14ac:dyDescent="0.3">
      <c r="A190" t="s">
        <v>242</v>
      </c>
      <c r="B190" t="s">
        <v>39</v>
      </c>
      <c r="C190" t="str">
        <f>TRIM(Booking_Data[[#This Row],[Agent]])</f>
        <v>Arjun</v>
      </c>
      <c r="D190" t="s">
        <v>37</v>
      </c>
      <c r="E190" t="s">
        <v>11</v>
      </c>
      <c r="F190" s="1">
        <v>45737</v>
      </c>
      <c r="G190" s="2">
        <v>45756</v>
      </c>
      <c r="H190" t="s">
        <v>16</v>
      </c>
      <c r="I190" t="s">
        <v>1059</v>
      </c>
      <c r="J190" t="str">
        <f>TRIM(Booking_Data[[#This Row],[Total Amount]])</f>
        <v>65000</v>
      </c>
      <c r="K190" t="str">
        <f>SUBSTITUTE(Booking_Data[[#This Row],[TRIM_TA]],"INR","")</f>
        <v>65000</v>
      </c>
      <c r="L190" t="str">
        <f>SUBSTITUTE(Booking_Data[[#This Row],[Removing "INR"]],",","")</f>
        <v>65000</v>
      </c>
      <c r="M190">
        <f>VALUE(Booking_Data[[#This Row],[Removing "Comma"]])</f>
        <v>65000</v>
      </c>
      <c r="N190">
        <f>_xlfn.XLOOKUP(Booking_Data[[#This Row],[Agent_cleaned]],Agent_List[Agent],Agent_List[Commission %])</f>
        <v>0.06</v>
      </c>
      <c r="O190">
        <f>Booking_Data[[#This Row],[Total_Amount_Clean]]*Booking_Data[[#This Row],[Commission_Perct]]</f>
        <v>3900</v>
      </c>
    </row>
    <row r="191" spans="1:15" x14ac:dyDescent="0.3">
      <c r="A191" t="s">
        <v>243</v>
      </c>
      <c r="B191" t="s">
        <v>49</v>
      </c>
      <c r="C191" t="str">
        <f>TRIM(Booking_Data[[#This Row],[Agent]])</f>
        <v>Sonia</v>
      </c>
      <c r="D191" t="s">
        <v>10</v>
      </c>
      <c r="E191" t="s">
        <v>19</v>
      </c>
      <c r="F191" s="1">
        <v>45755</v>
      </c>
      <c r="H191" t="s">
        <v>20</v>
      </c>
      <c r="I191" t="s">
        <v>1058</v>
      </c>
      <c r="J191" t="str">
        <f>TRIM(Booking_Data[[#This Row],[Total Amount]])</f>
        <v>35000</v>
      </c>
      <c r="K191" t="str">
        <f>SUBSTITUTE(Booking_Data[[#This Row],[TRIM_TA]],"INR","")</f>
        <v>35000</v>
      </c>
      <c r="L191" t="str">
        <f>SUBSTITUTE(Booking_Data[[#This Row],[Removing "INR"]],",","")</f>
        <v>35000</v>
      </c>
      <c r="M191">
        <f>VALUE(Booking_Data[[#This Row],[Removing "Comma"]])</f>
        <v>35000</v>
      </c>
      <c r="N191">
        <f>_xlfn.XLOOKUP(Booking_Data[[#This Row],[Agent_cleaned]],Agent_List[Agent],Agent_List[Commission %])</f>
        <v>7.0000000000000007E-2</v>
      </c>
      <c r="O191">
        <f>Booking_Data[[#This Row],[Total_Amount_Clean]]*Booking_Data[[#This Row],[Commission_Perct]]</f>
        <v>2450.0000000000005</v>
      </c>
    </row>
    <row r="192" spans="1:15" x14ac:dyDescent="0.3">
      <c r="A192" t="s">
        <v>244</v>
      </c>
      <c r="B192" t="s">
        <v>9</v>
      </c>
      <c r="C192" t="str">
        <f>TRIM(Booking_Data[[#This Row],[Agent]])</f>
        <v>Anil</v>
      </c>
      <c r="D192" t="s">
        <v>37</v>
      </c>
      <c r="E192" t="s">
        <v>25</v>
      </c>
      <c r="F192" s="1">
        <v>45809</v>
      </c>
      <c r="G192" s="2">
        <v>45827</v>
      </c>
      <c r="H192" t="s">
        <v>16</v>
      </c>
      <c r="I192" t="s">
        <v>1062</v>
      </c>
      <c r="J192" t="str">
        <f>TRIM(Booking_Data[[#This Row],[Total Amount]])</f>
        <v>25000</v>
      </c>
      <c r="K192" t="str">
        <f>SUBSTITUTE(Booking_Data[[#This Row],[TRIM_TA]],"INR","")</f>
        <v>25000</v>
      </c>
      <c r="L192" t="str">
        <f>SUBSTITUTE(Booking_Data[[#This Row],[Removing "INR"]],",","")</f>
        <v>25000</v>
      </c>
      <c r="M192">
        <f>VALUE(Booking_Data[[#This Row],[Removing "Comma"]])</f>
        <v>25000</v>
      </c>
      <c r="N192">
        <f>_xlfn.XLOOKUP(Booking_Data[[#This Row],[Agent_cleaned]],Agent_List[Agent],Agent_List[Commission %])</f>
        <v>7.0000000000000007E-2</v>
      </c>
      <c r="O192">
        <f>Booking_Data[[#This Row],[Total_Amount_Clean]]*Booking_Data[[#This Row],[Commission_Perct]]</f>
        <v>1750.0000000000002</v>
      </c>
    </row>
    <row r="193" spans="1:15" x14ac:dyDescent="0.3">
      <c r="A193" t="s">
        <v>245</v>
      </c>
      <c r="B193" t="s">
        <v>66</v>
      </c>
      <c r="C193" t="str">
        <f>TRIM(Booking_Data[[#This Row],[Agent]])</f>
        <v>Avtar</v>
      </c>
      <c r="D193" t="s">
        <v>35</v>
      </c>
      <c r="E193" t="s">
        <v>19</v>
      </c>
      <c r="F193" s="1">
        <v>45769</v>
      </c>
      <c r="G193" s="2">
        <v>45792</v>
      </c>
      <c r="H193" t="s">
        <v>16</v>
      </c>
      <c r="I193" t="s">
        <v>1059</v>
      </c>
      <c r="J193" t="str">
        <f>TRIM(Booking_Data[[#This Row],[Total Amount]])</f>
        <v>65000</v>
      </c>
      <c r="K193" t="str">
        <f>SUBSTITUTE(Booking_Data[[#This Row],[TRIM_TA]],"INR","")</f>
        <v>65000</v>
      </c>
      <c r="L193" t="str">
        <f>SUBSTITUTE(Booking_Data[[#This Row],[Removing "INR"]],",","")</f>
        <v>65000</v>
      </c>
      <c r="M193">
        <f>VALUE(Booking_Data[[#This Row],[Removing "Comma"]])</f>
        <v>65000</v>
      </c>
      <c r="N193">
        <f>_xlfn.XLOOKUP(Booking_Data[[#This Row],[Agent_cleaned]],Agent_List[Agent],Agent_List[Commission %])</f>
        <v>0.06</v>
      </c>
      <c r="O193">
        <f>Booking_Data[[#This Row],[Total_Amount_Clean]]*Booking_Data[[#This Row],[Commission_Perct]]</f>
        <v>3900</v>
      </c>
    </row>
    <row r="194" spans="1:15" x14ac:dyDescent="0.3">
      <c r="A194" t="s">
        <v>246</v>
      </c>
      <c r="B194" t="s">
        <v>47</v>
      </c>
      <c r="C194" t="str">
        <f>TRIM(Booking_Data[[#This Row],[Agent]])</f>
        <v>Raj</v>
      </c>
      <c r="D194" t="s">
        <v>67</v>
      </c>
      <c r="E194" t="s">
        <v>40</v>
      </c>
      <c r="F194" s="1">
        <v>45687</v>
      </c>
      <c r="H194" t="s">
        <v>20</v>
      </c>
      <c r="I194" t="s">
        <v>1060</v>
      </c>
      <c r="J194" t="str">
        <f>TRIM(Booking_Data[[#This Row],[Total Amount]])</f>
        <v>15000</v>
      </c>
      <c r="K194" t="str">
        <f>SUBSTITUTE(Booking_Data[[#This Row],[TRIM_TA]],"INR","")</f>
        <v>15000</v>
      </c>
      <c r="L194" t="str">
        <f>SUBSTITUTE(Booking_Data[[#This Row],[Removing "INR"]],",","")</f>
        <v>15000</v>
      </c>
      <c r="M194">
        <f>VALUE(Booking_Data[[#This Row],[Removing "Comma"]])</f>
        <v>15000</v>
      </c>
      <c r="N194">
        <f>_xlfn.XLOOKUP(Booking_Data[[#This Row],[Agent_cleaned]],Agent_List[Agent],Agent_List[Commission %])</f>
        <v>7.0000000000000007E-2</v>
      </c>
      <c r="O194">
        <f>Booking_Data[[#This Row],[Total_Amount_Clean]]*Booking_Data[[#This Row],[Commission_Perct]]</f>
        <v>1050</v>
      </c>
    </row>
    <row r="195" spans="1:15" x14ac:dyDescent="0.3">
      <c r="A195" t="s">
        <v>247</v>
      </c>
      <c r="B195" t="s">
        <v>52</v>
      </c>
      <c r="C195" t="str">
        <f>TRIM(Booking_Data[[#This Row],[Agent]])</f>
        <v>Meena</v>
      </c>
      <c r="D195" t="s">
        <v>37</v>
      </c>
      <c r="E195" t="s">
        <v>11</v>
      </c>
      <c r="F195" s="1">
        <v>45689</v>
      </c>
      <c r="G195" s="2">
        <v>45700</v>
      </c>
      <c r="H195" t="s">
        <v>16</v>
      </c>
      <c r="I195" t="s">
        <v>1060</v>
      </c>
      <c r="J195" t="str">
        <f>TRIM(Booking_Data[[#This Row],[Total Amount]])</f>
        <v>15000</v>
      </c>
      <c r="K195" t="str">
        <f>SUBSTITUTE(Booking_Data[[#This Row],[TRIM_TA]],"INR","")</f>
        <v>15000</v>
      </c>
      <c r="L195" t="str">
        <f>SUBSTITUTE(Booking_Data[[#This Row],[Removing "INR"]],",","")</f>
        <v>15000</v>
      </c>
      <c r="M195">
        <f>VALUE(Booking_Data[[#This Row],[Removing "Comma"]])</f>
        <v>15000</v>
      </c>
      <c r="N195">
        <f>_xlfn.XLOOKUP(Booking_Data[[#This Row],[Agent_cleaned]],Agent_List[Agent],Agent_List[Commission %])</f>
        <v>0.06</v>
      </c>
      <c r="O195">
        <f>Booking_Data[[#This Row],[Total_Amount_Clean]]*Booking_Data[[#This Row],[Commission_Perct]]</f>
        <v>900</v>
      </c>
    </row>
    <row r="196" spans="1:15" x14ac:dyDescent="0.3">
      <c r="A196" t="s">
        <v>248</v>
      </c>
      <c r="B196" t="s">
        <v>66</v>
      </c>
      <c r="C196" t="str">
        <f>TRIM(Booking_Data[[#This Row],[Agent]])</f>
        <v>Avtar</v>
      </c>
      <c r="D196" t="s">
        <v>10</v>
      </c>
      <c r="E196" t="s">
        <v>15</v>
      </c>
      <c r="F196" s="1">
        <v>45818</v>
      </c>
      <c r="G196" s="2">
        <v>45831</v>
      </c>
      <c r="H196" t="s">
        <v>16</v>
      </c>
      <c r="I196" t="s">
        <v>1057</v>
      </c>
      <c r="J196" t="str">
        <f>TRIM(Booking_Data[[#This Row],[Total Amount]])</f>
        <v>45000</v>
      </c>
      <c r="K196" t="str">
        <f>SUBSTITUTE(Booking_Data[[#This Row],[TRIM_TA]],"INR","")</f>
        <v>45000</v>
      </c>
      <c r="L196" t="str">
        <f>SUBSTITUTE(Booking_Data[[#This Row],[Removing "INR"]],",","")</f>
        <v>45000</v>
      </c>
      <c r="M196">
        <f>VALUE(Booking_Data[[#This Row],[Removing "Comma"]])</f>
        <v>45000</v>
      </c>
      <c r="N196">
        <f>_xlfn.XLOOKUP(Booking_Data[[#This Row],[Agent_cleaned]],Agent_List[Agent],Agent_List[Commission %])</f>
        <v>0.06</v>
      </c>
      <c r="O196">
        <f>Booking_Data[[#This Row],[Total_Amount_Clean]]*Booking_Data[[#This Row],[Commission_Perct]]</f>
        <v>2700</v>
      </c>
    </row>
    <row r="197" spans="1:15" x14ac:dyDescent="0.3">
      <c r="A197" t="s">
        <v>249</v>
      </c>
      <c r="B197" t="s">
        <v>9</v>
      </c>
      <c r="C197" t="str">
        <f>TRIM(Booking_Data[[#This Row],[Agent]])</f>
        <v>Anil</v>
      </c>
      <c r="D197" t="s">
        <v>67</v>
      </c>
      <c r="E197" t="s">
        <v>19</v>
      </c>
      <c r="F197" s="1">
        <v>45687</v>
      </c>
      <c r="G197" s="2">
        <v>45707</v>
      </c>
      <c r="H197" t="s">
        <v>16</v>
      </c>
      <c r="I197" t="s">
        <v>17</v>
      </c>
      <c r="J197" t="str">
        <f>TRIM(Booking_Data[[#This Row],[Total Amount]])</f>
        <v>45,000 INR</v>
      </c>
      <c r="K197" t="str">
        <f>SUBSTITUTE(Booking_Data[[#This Row],[TRIM_TA]],"INR","")</f>
        <v xml:space="preserve">45,000 </v>
      </c>
      <c r="L197" t="str">
        <f>SUBSTITUTE(Booking_Data[[#This Row],[Removing "INR"]],",","")</f>
        <v xml:space="preserve">45000 </v>
      </c>
      <c r="M197">
        <f>VALUE(Booking_Data[[#This Row],[Removing "Comma"]])</f>
        <v>45000</v>
      </c>
      <c r="N197">
        <f>_xlfn.XLOOKUP(Booking_Data[[#This Row],[Agent_cleaned]],Agent_List[Agent],Agent_List[Commission %])</f>
        <v>7.0000000000000007E-2</v>
      </c>
      <c r="O197">
        <f>Booking_Data[[#This Row],[Total_Amount_Clean]]*Booking_Data[[#This Row],[Commission_Perct]]</f>
        <v>3150.0000000000005</v>
      </c>
    </row>
    <row r="198" spans="1:15" x14ac:dyDescent="0.3">
      <c r="A198" t="s">
        <v>250</v>
      </c>
      <c r="B198" t="s">
        <v>112</v>
      </c>
      <c r="C198" t="str">
        <f>TRIM(Booking_Data[[#This Row],[Agent]])</f>
        <v>Tina</v>
      </c>
      <c r="D198" t="s">
        <v>37</v>
      </c>
      <c r="E198" t="s">
        <v>40</v>
      </c>
      <c r="F198" s="1">
        <v>45683</v>
      </c>
      <c r="H198" t="s">
        <v>20</v>
      </c>
      <c r="I198" t="s">
        <v>1057</v>
      </c>
      <c r="J198" t="str">
        <f>TRIM(Booking_Data[[#This Row],[Total Amount]])</f>
        <v>45000</v>
      </c>
      <c r="K198" t="str">
        <f>SUBSTITUTE(Booking_Data[[#This Row],[TRIM_TA]],"INR","")</f>
        <v>45000</v>
      </c>
      <c r="L198" t="str">
        <f>SUBSTITUTE(Booking_Data[[#This Row],[Removing "INR"]],",","")</f>
        <v>45000</v>
      </c>
      <c r="M198">
        <f>VALUE(Booking_Data[[#This Row],[Removing "Comma"]])</f>
        <v>45000</v>
      </c>
      <c r="N198">
        <f>_xlfn.XLOOKUP(Booking_Data[[#This Row],[Agent_cleaned]],Agent_List[Agent],Agent_List[Commission %])</f>
        <v>7.0000000000000007E-2</v>
      </c>
      <c r="O198">
        <f>Booking_Data[[#This Row],[Total_Amount_Clean]]*Booking_Data[[#This Row],[Commission_Perct]]</f>
        <v>3150.0000000000005</v>
      </c>
    </row>
    <row r="199" spans="1:15" x14ac:dyDescent="0.3">
      <c r="A199" t="s">
        <v>251</v>
      </c>
      <c r="B199" t="s">
        <v>52</v>
      </c>
      <c r="C199" t="str">
        <f>TRIM(Booking_Data[[#This Row],[Agent]])</f>
        <v>Meena</v>
      </c>
      <c r="D199" t="s">
        <v>14</v>
      </c>
      <c r="E199" t="s">
        <v>15</v>
      </c>
      <c r="F199" s="1">
        <v>45902</v>
      </c>
      <c r="H199" t="s">
        <v>20</v>
      </c>
      <c r="I199" t="s">
        <v>1062</v>
      </c>
      <c r="J199" t="str">
        <f>TRIM(Booking_Data[[#This Row],[Total Amount]])</f>
        <v>25000</v>
      </c>
      <c r="K199" t="str">
        <f>SUBSTITUTE(Booking_Data[[#This Row],[TRIM_TA]],"INR","")</f>
        <v>25000</v>
      </c>
      <c r="L199" t="str">
        <f>SUBSTITUTE(Booking_Data[[#This Row],[Removing "INR"]],",","")</f>
        <v>25000</v>
      </c>
      <c r="M199">
        <f>VALUE(Booking_Data[[#This Row],[Removing "Comma"]])</f>
        <v>25000</v>
      </c>
      <c r="N199">
        <f>_xlfn.XLOOKUP(Booking_Data[[#This Row],[Agent_cleaned]],Agent_List[Agent],Agent_List[Commission %])</f>
        <v>0.06</v>
      </c>
      <c r="O199">
        <f>Booking_Data[[#This Row],[Total_Amount_Clean]]*Booking_Data[[#This Row],[Commission_Perct]]</f>
        <v>1500</v>
      </c>
    </row>
    <row r="200" spans="1:15" x14ac:dyDescent="0.3">
      <c r="A200" t="s">
        <v>252</v>
      </c>
      <c r="B200" t="s">
        <v>24</v>
      </c>
      <c r="C200" t="str">
        <f>TRIM(Booking_Data[[#This Row],[Agent]])</f>
        <v>Ramesh</v>
      </c>
      <c r="D200" t="s">
        <v>29</v>
      </c>
      <c r="E200" t="s">
        <v>15</v>
      </c>
      <c r="F200" s="1">
        <v>45915</v>
      </c>
      <c r="G200" s="2">
        <v>45932</v>
      </c>
      <c r="H200" t="s">
        <v>16</v>
      </c>
      <c r="I200" t="s">
        <v>1061</v>
      </c>
      <c r="J200" t="str">
        <f>TRIM(Booking_Data[[#This Row],[Total Amount]])</f>
        <v>55000</v>
      </c>
      <c r="K200" t="str">
        <f>SUBSTITUTE(Booking_Data[[#This Row],[TRIM_TA]],"INR","")</f>
        <v>55000</v>
      </c>
      <c r="L200" t="str">
        <f>SUBSTITUTE(Booking_Data[[#This Row],[Removing "INR"]],",","")</f>
        <v>55000</v>
      </c>
      <c r="M200">
        <f>VALUE(Booking_Data[[#This Row],[Removing "Comma"]])</f>
        <v>55000</v>
      </c>
      <c r="N200">
        <f>_xlfn.XLOOKUP(Booking_Data[[#This Row],[Agent_cleaned]],Agent_List[Agent],Agent_List[Commission %])</f>
        <v>7.0000000000000007E-2</v>
      </c>
      <c r="O200">
        <f>Booking_Data[[#This Row],[Total_Amount_Clean]]*Booking_Data[[#This Row],[Commission_Perct]]</f>
        <v>3850.0000000000005</v>
      </c>
    </row>
    <row r="201" spans="1:15" x14ac:dyDescent="0.3">
      <c r="A201" t="s">
        <v>253</v>
      </c>
      <c r="B201" t="s">
        <v>42</v>
      </c>
      <c r="C201" t="str">
        <f>TRIM(Booking_Data[[#This Row],[Agent]])</f>
        <v>Sameer</v>
      </c>
      <c r="D201" t="s">
        <v>67</v>
      </c>
      <c r="E201" t="s">
        <v>19</v>
      </c>
      <c r="F201" s="1">
        <v>45738</v>
      </c>
      <c r="H201" t="s">
        <v>26</v>
      </c>
      <c r="I201" t="s">
        <v>17</v>
      </c>
      <c r="J201" t="str">
        <f>TRIM(Booking_Data[[#This Row],[Total Amount]])</f>
        <v>45,000 INR</v>
      </c>
      <c r="K201" t="str">
        <f>SUBSTITUTE(Booking_Data[[#This Row],[TRIM_TA]],"INR","")</f>
        <v xml:space="preserve">45,000 </v>
      </c>
      <c r="L201" t="str">
        <f>SUBSTITUTE(Booking_Data[[#This Row],[Removing "INR"]],",","")</f>
        <v xml:space="preserve">45000 </v>
      </c>
      <c r="M201">
        <f>VALUE(Booking_Data[[#This Row],[Removing "Comma"]])</f>
        <v>45000</v>
      </c>
      <c r="N201">
        <f>_xlfn.XLOOKUP(Booking_Data[[#This Row],[Agent_cleaned]],Agent_List[Agent],Agent_List[Commission %])</f>
        <v>7.0000000000000007E-2</v>
      </c>
      <c r="O201">
        <f>Booking_Data[[#This Row],[Total_Amount_Clean]]*Booking_Data[[#This Row],[Commission_Perct]]</f>
        <v>3150.0000000000005</v>
      </c>
    </row>
    <row r="202" spans="1:15" x14ac:dyDescent="0.3">
      <c r="A202" t="s">
        <v>254</v>
      </c>
      <c r="B202" t="s">
        <v>47</v>
      </c>
      <c r="C202" t="str">
        <f>TRIM(Booking_Data[[#This Row],[Agent]])</f>
        <v>Raj</v>
      </c>
      <c r="D202" t="s">
        <v>29</v>
      </c>
      <c r="E202" t="s">
        <v>25</v>
      </c>
      <c r="F202" s="1">
        <v>45687</v>
      </c>
      <c r="H202" t="s">
        <v>20</v>
      </c>
      <c r="I202" t="s">
        <v>1060</v>
      </c>
      <c r="J202" t="str">
        <f>TRIM(Booking_Data[[#This Row],[Total Amount]])</f>
        <v>15000</v>
      </c>
      <c r="K202" t="str">
        <f>SUBSTITUTE(Booking_Data[[#This Row],[TRIM_TA]],"INR","")</f>
        <v>15000</v>
      </c>
      <c r="L202" t="str">
        <f>SUBSTITUTE(Booking_Data[[#This Row],[Removing "INR"]],",","")</f>
        <v>15000</v>
      </c>
      <c r="M202">
        <f>VALUE(Booking_Data[[#This Row],[Removing "Comma"]])</f>
        <v>15000</v>
      </c>
      <c r="N202">
        <f>_xlfn.XLOOKUP(Booking_Data[[#This Row],[Agent_cleaned]],Agent_List[Agent],Agent_List[Commission %])</f>
        <v>7.0000000000000007E-2</v>
      </c>
      <c r="O202">
        <f>Booking_Data[[#This Row],[Total_Amount_Clean]]*Booking_Data[[#This Row],[Commission_Perct]]</f>
        <v>1050</v>
      </c>
    </row>
    <row r="203" spans="1:15" x14ac:dyDescent="0.3">
      <c r="A203" t="s">
        <v>255</v>
      </c>
      <c r="B203" t="s">
        <v>28</v>
      </c>
      <c r="C203" t="str">
        <f>TRIM(Booking_Data[[#This Row],[Agent]])</f>
        <v>Amit</v>
      </c>
      <c r="D203" t="s">
        <v>67</v>
      </c>
      <c r="E203" t="s">
        <v>19</v>
      </c>
      <c r="F203" s="1">
        <v>45918</v>
      </c>
      <c r="H203" t="s">
        <v>26</v>
      </c>
      <c r="I203" t="s">
        <v>1057</v>
      </c>
      <c r="J203" t="str">
        <f>TRIM(Booking_Data[[#This Row],[Total Amount]])</f>
        <v>45000</v>
      </c>
      <c r="K203" t="str">
        <f>SUBSTITUTE(Booking_Data[[#This Row],[TRIM_TA]],"INR","")</f>
        <v>45000</v>
      </c>
      <c r="L203" t="str">
        <f>SUBSTITUTE(Booking_Data[[#This Row],[Removing "INR"]],",","")</f>
        <v>45000</v>
      </c>
      <c r="M203">
        <f>VALUE(Booking_Data[[#This Row],[Removing "Comma"]])</f>
        <v>45000</v>
      </c>
      <c r="N203">
        <f>_xlfn.XLOOKUP(Booking_Data[[#This Row],[Agent_cleaned]],Agent_List[Agent],Agent_List[Commission %])</f>
        <v>0.05</v>
      </c>
      <c r="O203">
        <f>Booking_Data[[#This Row],[Total_Amount_Clean]]*Booking_Data[[#This Row],[Commission_Perct]]</f>
        <v>2250</v>
      </c>
    </row>
    <row r="204" spans="1:15" x14ac:dyDescent="0.3">
      <c r="A204" t="s">
        <v>256</v>
      </c>
      <c r="B204" t="s">
        <v>28</v>
      </c>
      <c r="C204" t="str">
        <f>TRIM(Booking_Data[[#This Row],[Agent]])</f>
        <v>Amit</v>
      </c>
      <c r="D204" t="s">
        <v>14</v>
      </c>
      <c r="E204" t="s">
        <v>40</v>
      </c>
      <c r="F204" s="1">
        <v>45699</v>
      </c>
      <c r="H204" t="s">
        <v>20</v>
      </c>
      <c r="I204" t="s">
        <v>1060</v>
      </c>
      <c r="J204" t="str">
        <f>TRIM(Booking_Data[[#This Row],[Total Amount]])</f>
        <v>15000</v>
      </c>
      <c r="K204" t="str">
        <f>SUBSTITUTE(Booking_Data[[#This Row],[TRIM_TA]],"INR","")</f>
        <v>15000</v>
      </c>
      <c r="L204" t="str">
        <f>SUBSTITUTE(Booking_Data[[#This Row],[Removing "INR"]],",","")</f>
        <v>15000</v>
      </c>
      <c r="M204">
        <f>VALUE(Booking_Data[[#This Row],[Removing "Comma"]])</f>
        <v>15000</v>
      </c>
      <c r="N204">
        <f>_xlfn.XLOOKUP(Booking_Data[[#This Row],[Agent_cleaned]],Agent_List[Agent],Agent_List[Commission %])</f>
        <v>0.05</v>
      </c>
      <c r="O204">
        <f>Booking_Data[[#This Row],[Total_Amount_Clean]]*Booking_Data[[#This Row],[Commission_Perct]]</f>
        <v>750</v>
      </c>
    </row>
    <row r="205" spans="1:15" x14ac:dyDescent="0.3">
      <c r="A205" t="s">
        <v>257</v>
      </c>
      <c r="B205" t="s">
        <v>39</v>
      </c>
      <c r="C205" t="str">
        <f>TRIM(Booking_Data[[#This Row],[Agent]])</f>
        <v>Arjun</v>
      </c>
      <c r="D205" t="s">
        <v>29</v>
      </c>
      <c r="E205" t="s">
        <v>15</v>
      </c>
      <c r="F205" s="1">
        <v>45753</v>
      </c>
      <c r="H205" t="s">
        <v>20</v>
      </c>
      <c r="I205" t="s">
        <v>1062</v>
      </c>
      <c r="J205" t="str">
        <f>TRIM(Booking_Data[[#This Row],[Total Amount]])</f>
        <v>25000</v>
      </c>
      <c r="K205" t="str">
        <f>SUBSTITUTE(Booking_Data[[#This Row],[TRIM_TA]],"INR","")</f>
        <v>25000</v>
      </c>
      <c r="L205" t="str">
        <f>SUBSTITUTE(Booking_Data[[#This Row],[Removing "INR"]],",","")</f>
        <v>25000</v>
      </c>
      <c r="M205">
        <f>VALUE(Booking_Data[[#This Row],[Removing "Comma"]])</f>
        <v>25000</v>
      </c>
      <c r="N205">
        <f>_xlfn.XLOOKUP(Booking_Data[[#This Row],[Agent_cleaned]],Agent_List[Agent],Agent_List[Commission %])</f>
        <v>0.06</v>
      </c>
      <c r="O205">
        <f>Booking_Data[[#This Row],[Total_Amount_Clean]]*Booking_Data[[#This Row],[Commission_Perct]]</f>
        <v>1500</v>
      </c>
    </row>
    <row r="206" spans="1:15" x14ac:dyDescent="0.3">
      <c r="A206" t="s">
        <v>258</v>
      </c>
      <c r="B206" t="s">
        <v>22</v>
      </c>
      <c r="C206" t="str">
        <f>TRIM(Booking_Data[[#This Row],[Agent]])</f>
        <v>Suresh</v>
      </c>
      <c r="D206" t="s">
        <v>67</v>
      </c>
      <c r="E206" t="s">
        <v>19</v>
      </c>
      <c r="F206" s="1">
        <v>45693</v>
      </c>
      <c r="G206" s="2">
        <v>45703</v>
      </c>
      <c r="H206" t="s">
        <v>16</v>
      </c>
      <c r="I206" t="s">
        <v>1062</v>
      </c>
      <c r="J206" t="str">
        <f>TRIM(Booking_Data[[#This Row],[Total Amount]])</f>
        <v>25000</v>
      </c>
      <c r="K206" t="str">
        <f>SUBSTITUTE(Booking_Data[[#This Row],[TRIM_TA]],"INR","")</f>
        <v>25000</v>
      </c>
      <c r="L206" t="str">
        <f>SUBSTITUTE(Booking_Data[[#This Row],[Removing "INR"]],",","")</f>
        <v>25000</v>
      </c>
      <c r="M206">
        <f>VALUE(Booking_Data[[#This Row],[Removing "Comma"]])</f>
        <v>25000</v>
      </c>
      <c r="N206">
        <f>_xlfn.XLOOKUP(Booking_Data[[#This Row],[Agent_cleaned]],Agent_List[Agent],Agent_List[Commission %])</f>
        <v>0.06</v>
      </c>
      <c r="O206">
        <f>Booking_Data[[#This Row],[Total_Amount_Clean]]*Booking_Data[[#This Row],[Commission_Perct]]</f>
        <v>1500</v>
      </c>
    </row>
    <row r="207" spans="1:15" x14ac:dyDescent="0.3">
      <c r="A207" t="s">
        <v>259</v>
      </c>
      <c r="B207" t="s">
        <v>60</v>
      </c>
      <c r="C207" t="str">
        <f>TRIM(Booking_Data[[#This Row],[Agent]])</f>
        <v>Ritika</v>
      </c>
      <c r="D207" t="s">
        <v>10</v>
      </c>
      <c r="E207" t="s">
        <v>25</v>
      </c>
      <c r="F207" s="1">
        <v>45692</v>
      </c>
      <c r="G207" s="2">
        <v>45707</v>
      </c>
      <c r="H207" t="s">
        <v>16</v>
      </c>
      <c r="I207" t="s">
        <v>1061</v>
      </c>
      <c r="J207" t="str">
        <f>TRIM(Booking_Data[[#This Row],[Total Amount]])</f>
        <v>55000</v>
      </c>
      <c r="K207" t="str">
        <f>SUBSTITUTE(Booking_Data[[#This Row],[TRIM_TA]],"INR","")</f>
        <v>55000</v>
      </c>
      <c r="L207" t="str">
        <f>SUBSTITUTE(Booking_Data[[#This Row],[Removing "INR"]],",","")</f>
        <v>55000</v>
      </c>
      <c r="M207">
        <f>VALUE(Booking_Data[[#This Row],[Removing "Comma"]])</f>
        <v>55000</v>
      </c>
      <c r="N207">
        <f>_xlfn.XLOOKUP(Booking_Data[[#This Row],[Agent_cleaned]],Agent_List[Agent],Agent_List[Commission %])</f>
        <v>0.05</v>
      </c>
      <c r="O207">
        <f>Booking_Data[[#This Row],[Total_Amount_Clean]]*Booking_Data[[#This Row],[Commission_Perct]]</f>
        <v>2750</v>
      </c>
    </row>
    <row r="208" spans="1:15" x14ac:dyDescent="0.3">
      <c r="A208" t="s">
        <v>260</v>
      </c>
      <c r="B208" t="s">
        <v>9</v>
      </c>
      <c r="C208" t="str">
        <f>TRIM(Booking_Data[[#This Row],[Agent]])</f>
        <v>Anil</v>
      </c>
      <c r="D208" t="s">
        <v>67</v>
      </c>
      <c r="E208" t="s">
        <v>19</v>
      </c>
      <c r="F208" s="1">
        <v>45778</v>
      </c>
      <c r="G208" s="2">
        <v>45795</v>
      </c>
      <c r="H208" t="s">
        <v>16</v>
      </c>
      <c r="I208" t="s">
        <v>1061</v>
      </c>
      <c r="J208" t="str">
        <f>TRIM(Booking_Data[[#This Row],[Total Amount]])</f>
        <v>55000</v>
      </c>
      <c r="K208" t="str">
        <f>SUBSTITUTE(Booking_Data[[#This Row],[TRIM_TA]],"INR","")</f>
        <v>55000</v>
      </c>
      <c r="L208" t="str">
        <f>SUBSTITUTE(Booking_Data[[#This Row],[Removing "INR"]],",","")</f>
        <v>55000</v>
      </c>
      <c r="M208">
        <f>VALUE(Booking_Data[[#This Row],[Removing "Comma"]])</f>
        <v>55000</v>
      </c>
      <c r="N208">
        <f>_xlfn.XLOOKUP(Booking_Data[[#This Row],[Agent_cleaned]],Agent_List[Agent],Agent_List[Commission %])</f>
        <v>7.0000000000000007E-2</v>
      </c>
      <c r="O208">
        <f>Booking_Data[[#This Row],[Total_Amount_Clean]]*Booking_Data[[#This Row],[Commission_Perct]]</f>
        <v>3850.0000000000005</v>
      </c>
    </row>
    <row r="209" spans="1:15" x14ac:dyDescent="0.3">
      <c r="A209" t="s">
        <v>261</v>
      </c>
      <c r="B209" t="s">
        <v>28</v>
      </c>
      <c r="C209" t="str">
        <f>TRIM(Booking_Data[[#This Row],[Agent]])</f>
        <v>Amit</v>
      </c>
      <c r="D209" t="s">
        <v>37</v>
      </c>
      <c r="E209" t="s">
        <v>11</v>
      </c>
      <c r="F209" s="1">
        <v>45864</v>
      </c>
      <c r="G209" s="2">
        <v>45884</v>
      </c>
      <c r="H209" t="s">
        <v>16</v>
      </c>
      <c r="I209" t="s">
        <v>1059</v>
      </c>
      <c r="J209" t="str">
        <f>TRIM(Booking_Data[[#This Row],[Total Amount]])</f>
        <v>65000</v>
      </c>
      <c r="K209" t="str">
        <f>SUBSTITUTE(Booking_Data[[#This Row],[TRIM_TA]],"INR","")</f>
        <v>65000</v>
      </c>
      <c r="L209" t="str">
        <f>SUBSTITUTE(Booking_Data[[#This Row],[Removing "INR"]],",","")</f>
        <v>65000</v>
      </c>
      <c r="M209">
        <f>VALUE(Booking_Data[[#This Row],[Removing "Comma"]])</f>
        <v>65000</v>
      </c>
      <c r="N209">
        <f>_xlfn.XLOOKUP(Booking_Data[[#This Row],[Agent_cleaned]],Agent_List[Agent],Agent_List[Commission %])</f>
        <v>0.05</v>
      </c>
      <c r="O209">
        <f>Booking_Data[[#This Row],[Total_Amount_Clean]]*Booking_Data[[#This Row],[Commission_Perct]]</f>
        <v>3250</v>
      </c>
    </row>
    <row r="210" spans="1:15" x14ac:dyDescent="0.3">
      <c r="A210" t="s">
        <v>262</v>
      </c>
      <c r="B210" t="s">
        <v>13</v>
      </c>
      <c r="C210" t="str">
        <f>TRIM(Booking_Data[[#This Row],[Agent]])</f>
        <v>Gaurav</v>
      </c>
      <c r="D210" t="s">
        <v>14</v>
      </c>
      <c r="E210" t="s">
        <v>25</v>
      </c>
      <c r="F210" s="1">
        <v>45719</v>
      </c>
      <c r="G210" s="2">
        <v>45733</v>
      </c>
      <c r="H210" t="s">
        <v>16</v>
      </c>
      <c r="I210" t="s">
        <v>17</v>
      </c>
      <c r="J210" t="str">
        <f>TRIM(Booking_Data[[#This Row],[Total Amount]])</f>
        <v>45,000 INR</v>
      </c>
      <c r="K210" t="str">
        <f>SUBSTITUTE(Booking_Data[[#This Row],[TRIM_TA]],"INR","")</f>
        <v xml:space="preserve">45,000 </v>
      </c>
      <c r="L210" t="str">
        <f>SUBSTITUTE(Booking_Data[[#This Row],[Removing "INR"]],",","")</f>
        <v xml:space="preserve">45000 </v>
      </c>
      <c r="M210">
        <f>VALUE(Booking_Data[[#This Row],[Removing "Comma"]])</f>
        <v>45000</v>
      </c>
      <c r="N210">
        <f>_xlfn.XLOOKUP(Booking_Data[[#This Row],[Agent_cleaned]],Agent_List[Agent],Agent_List[Commission %])</f>
        <v>7.0000000000000007E-2</v>
      </c>
      <c r="O210">
        <f>Booking_Data[[#This Row],[Total_Amount_Clean]]*Booking_Data[[#This Row],[Commission_Perct]]</f>
        <v>3150.0000000000005</v>
      </c>
    </row>
    <row r="211" spans="1:15" x14ac:dyDescent="0.3">
      <c r="A211" t="s">
        <v>263</v>
      </c>
      <c r="B211" t="s">
        <v>44</v>
      </c>
      <c r="C211" t="str">
        <f>TRIM(Booking_Data[[#This Row],[Agent]])</f>
        <v>Karan</v>
      </c>
      <c r="D211" t="s">
        <v>67</v>
      </c>
      <c r="E211" t="s">
        <v>40</v>
      </c>
      <c r="F211" s="1">
        <v>45784</v>
      </c>
      <c r="H211" t="s">
        <v>20</v>
      </c>
      <c r="I211" t="s">
        <v>1062</v>
      </c>
      <c r="J211" t="str">
        <f>TRIM(Booking_Data[[#This Row],[Total Amount]])</f>
        <v>25000</v>
      </c>
      <c r="K211" t="str">
        <f>SUBSTITUTE(Booking_Data[[#This Row],[TRIM_TA]],"INR","")</f>
        <v>25000</v>
      </c>
      <c r="L211" t="str">
        <f>SUBSTITUTE(Booking_Data[[#This Row],[Removing "INR"]],",","")</f>
        <v>25000</v>
      </c>
      <c r="M211">
        <f>VALUE(Booking_Data[[#This Row],[Removing "Comma"]])</f>
        <v>25000</v>
      </c>
      <c r="N211">
        <f>_xlfn.XLOOKUP(Booking_Data[[#This Row],[Agent_cleaned]],Agent_List[Agent],Agent_List[Commission %])</f>
        <v>0.05</v>
      </c>
      <c r="O211">
        <f>Booking_Data[[#This Row],[Total_Amount_Clean]]*Booking_Data[[#This Row],[Commission_Perct]]</f>
        <v>1250</v>
      </c>
    </row>
    <row r="212" spans="1:15" x14ac:dyDescent="0.3">
      <c r="A212" t="s">
        <v>264</v>
      </c>
      <c r="B212" t="s">
        <v>44</v>
      </c>
      <c r="C212" t="str">
        <f>TRIM(Booking_Data[[#This Row],[Agent]])</f>
        <v>Karan</v>
      </c>
      <c r="D212" t="s">
        <v>67</v>
      </c>
      <c r="E212" t="s">
        <v>15</v>
      </c>
      <c r="F212" s="1">
        <v>45678</v>
      </c>
      <c r="G212" s="2">
        <v>45682</v>
      </c>
      <c r="H212" t="s">
        <v>16</v>
      </c>
      <c r="I212" t="s">
        <v>1057</v>
      </c>
      <c r="J212" t="str">
        <f>TRIM(Booking_Data[[#This Row],[Total Amount]])</f>
        <v>45000</v>
      </c>
      <c r="K212" t="str">
        <f>SUBSTITUTE(Booking_Data[[#This Row],[TRIM_TA]],"INR","")</f>
        <v>45000</v>
      </c>
      <c r="L212" t="str">
        <f>SUBSTITUTE(Booking_Data[[#This Row],[Removing "INR"]],",","")</f>
        <v>45000</v>
      </c>
      <c r="M212">
        <f>VALUE(Booking_Data[[#This Row],[Removing "Comma"]])</f>
        <v>45000</v>
      </c>
      <c r="N212">
        <f>_xlfn.XLOOKUP(Booking_Data[[#This Row],[Agent_cleaned]],Agent_List[Agent],Agent_List[Commission %])</f>
        <v>0.05</v>
      </c>
      <c r="O212">
        <f>Booking_Data[[#This Row],[Total_Amount_Clean]]*Booking_Data[[#This Row],[Commission_Perct]]</f>
        <v>2250</v>
      </c>
    </row>
    <row r="213" spans="1:15" x14ac:dyDescent="0.3">
      <c r="A213" t="s">
        <v>265</v>
      </c>
      <c r="B213" t="s">
        <v>49</v>
      </c>
      <c r="C213" t="str">
        <f>TRIM(Booking_Data[[#This Row],[Agent]])</f>
        <v>Sonia</v>
      </c>
      <c r="D213" t="s">
        <v>37</v>
      </c>
      <c r="E213" t="s">
        <v>19</v>
      </c>
      <c r="F213" s="1">
        <v>45699</v>
      </c>
      <c r="G213" s="2">
        <v>45725</v>
      </c>
      <c r="H213" t="s">
        <v>16</v>
      </c>
      <c r="I213" t="s">
        <v>1060</v>
      </c>
      <c r="J213" t="str">
        <f>TRIM(Booking_Data[[#This Row],[Total Amount]])</f>
        <v>15000</v>
      </c>
      <c r="K213" t="str">
        <f>SUBSTITUTE(Booking_Data[[#This Row],[TRIM_TA]],"INR","")</f>
        <v>15000</v>
      </c>
      <c r="L213" t="str">
        <f>SUBSTITUTE(Booking_Data[[#This Row],[Removing "INR"]],",","")</f>
        <v>15000</v>
      </c>
      <c r="M213">
        <f>VALUE(Booking_Data[[#This Row],[Removing "Comma"]])</f>
        <v>15000</v>
      </c>
      <c r="N213">
        <f>_xlfn.XLOOKUP(Booking_Data[[#This Row],[Agent_cleaned]],Agent_List[Agent],Agent_List[Commission %])</f>
        <v>7.0000000000000007E-2</v>
      </c>
      <c r="O213">
        <f>Booking_Data[[#This Row],[Total_Amount_Clean]]*Booking_Data[[#This Row],[Commission_Perct]]</f>
        <v>1050</v>
      </c>
    </row>
    <row r="214" spans="1:15" x14ac:dyDescent="0.3">
      <c r="A214" t="s">
        <v>266</v>
      </c>
      <c r="B214" t="s">
        <v>194</v>
      </c>
      <c r="C214" t="str">
        <f>TRIM(Booking_Data[[#This Row],[Agent]])</f>
        <v>Sonia</v>
      </c>
      <c r="D214" t="s">
        <v>37</v>
      </c>
      <c r="E214" t="s">
        <v>25</v>
      </c>
      <c r="F214" s="1">
        <v>45872</v>
      </c>
      <c r="G214" s="2">
        <v>45895</v>
      </c>
      <c r="H214" t="s">
        <v>16</v>
      </c>
      <c r="I214" t="s">
        <v>1058</v>
      </c>
      <c r="J214" t="str">
        <f>TRIM(Booking_Data[[#This Row],[Total Amount]])</f>
        <v>35000</v>
      </c>
      <c r="K214" t="str">
        <f>SUBSTITUTE(Booking_Data[[#This Row],[TRIM_TA]],"INR","")</f>
        <v>35000</v>
      </c>
      <c r="L214" t="str">
        <f>SUBSTITUTE(Booking_Data[[#This Row],[Removing "INR"]],",","")</f>
        <v>35000</v>
      </c>
      <c r="M214">
        <f>VALUE(Booking_Data[[#This Row],[Removing "Comma"]])</f>
        <v>35000</v>
      </c>
      <c r="N214">
        <f>_xlfn.XLOOKUP(Booking_Data[[#This Row],[Agent_cleaned]],Agent_List[Agent],Agent_List[Commission %])</f>
        <v>7.0000000000000007E-2</v>
      </c>
      <c r="O214">
        <f>Booking_Data[[#This Row],[Total_Amount_Clean]]*Booking_Data[[#This Row],[Commission_Perct]]</f>
        <v>2450.0000000000005</v>
      </c>
    </row>
    <row r="215" spans="1:15" x14ac:dyDescent="0.3">
      <c r="A215" t="s">
        <v>267</v>
      </c>
      <c r="B215" t="s">
        <v>42</v>
      </c>
      <c r="C215" t="str">
        <f>TRIM(Booking_Data[[#This Row],[Agent]])</f>
        <v>Sameer</v>
      </c>
      <c r="D215" t="s">
        <v>67</v>
      </c>
      <c r="E215" t="s">
        <v>11</v>
      </c>
      <c r="F215" s="1">
        <v>45925</v>
      </c>
      <c r="G215" s="2">
        <v>45929</v>
      </c>
      <c r="H215" t="s">
        <v>16</v>
      </c>
      <c r="I215" t="s">
        <v>1061</v>
      </c>
      <c r="J215" t="str">
        <f>TRIM(Booking_Data[[#This Row],[Total Amount]])</f>
        <v>55000</v>
      </c>
      <c r="K215" t="str">
        <f>SUBSTITUTE(Booking_Data[[#This Row],[TRIM_TA]],"INR","")</f>
        <v>55000</v>
      </c>
      <c r="L215" t="str">
        <f>SUBSTITUTE(Booking_Data[[#This Row],[Removing "INR"]],",","")</f>
        <v>55000</v>
      </c>
      <c r="M215">
        <f>VALUE(Booking_Data[[#This Row],[Removing "Comma"]])</f>
        <v>55000</v>
      </c>
      <c r="N215">
        <f>_xlfn.XLOOKUP(Booking_Data[[#This Row],[Agent_cleaned]],Agent_List[Agent],Agent_List[Commission %])</f>
        <v>7.0000000000000007E-2</v>
      </c>
      <c r="O215">
        <f>Booking_Data[[#This Row],[Total_Amount_Clean]]*Booking_Data[[#This Row],[Commission_Perct]]</f>
        <v>3850.0000000000005</v>
      </c>
    </row>
    <row r="216" spans="1:15" x14ac:dyDescent="0.3">
      <c r="A216" t="s">
        <v>268</v>
      </c>
      <c r="B216" t="s">
        <v>34</v>
      </c>
      <c r="C216" t="str">
        <f>TRIM(Booking_Data[[#This Row],[Agent]])</f>
        <v>Nisha</v>
      </c>
      <c r="D216" t="s">
        <v>67</v>
      </c>
      <c r="E216" t="s">
        <v>25</v>
      </c>
      <c r="F216" s="1">
        <v>45819</v>
      </c>
      <c r="G216" s="2">
        <v>45847</v>
      </c>
      <c r="H216" t="s">
        <v>16</v>
      </c>
      <c r="I216" t="s">
        <v>1058</v>
      </c>
      <c r="J216" t="str">
        <f>TRIM(Booking_Data[[#This Row],[Total Amount]])</f>
        <v>35000</v>
      </c>
      <c r="K216" t="str">
        <f>SUBSTITUTE(Booking_Data[[#This Row],[TRIM_TA]],"INR","")</f>
        <v>35000</v>
      </c>
      <c r="L216" t="str">
        <f>SUBSTITUTE(Booking_Data[[#This Row],[Removing "INR"]],",","")</f>
        <v>35000</v>
      </c>
      <c r="M216">
        <f>VALUE(Booking_Data[[#This Row],[Removing "Comma"]])</f>
        <v>35000</v>
      </c>
      <c r="N216">
        <f>_xlfn.XLOOKUP(Booking_Data[[#This Row],[Agent_cleaned]],Agent_List[Agent],Agent_List[Commission %])</f>
        <v>0.06</v>
      </c>
      <c r="O216">
        <f>Booking_Data[[#This Row],[Total_Amount_Clean]]*Booking_Data[[#This Row],[Commission_Perct]]</f>
        <v>2100</v>
      </c>
    </row>
    <row r="217" spans="1:15" x14ac:dyDescent="0.3">
      <c r="A217" t="s">
        <v>269</v>
      </c>
      <c r="B217" t="s">
        <v>28</v>
      </c>
      <c r="C217" t="str">
        <f>TRIM(Booking_Data[[#This Row],[Agent]])</f>
        <v>Amit</v>
      </c>
      <c r="D217" t="s">
        <v>14</v>
      </c>
      <c r="E217" t="s">
        <v>11</v>
      </c>
      <c r="F217" s="1">
        <v>45791</v>
      </c>
      <c r="G217" s="2">
        <v>45812</v>
      </c>
      <c r="H217" t="s">
        <v>16</v>
      </c>
      <c r="I217" t="s">
        <v>1057</v>
      </c>
      <c r="J217" t="str">
        <f>TRIM(Booking_Data[[#This Row],[Total Amount]])</f>
        <v>45000</v>
      </c>
      <c r="K217" t="str">
        <f>SUBSTITUTE(Booking_Data[[#This Row],[TRIM_TA]],"INR","")</f>
        <v>45000</v>
      </c>
      <c r="L217" t="str">
        <f>SUBSTITUTE(Booking_Data[[#This Row],[Removing "INR"]],",","")</f>
        <v>45000</v>
      </c>
      <c r="M217">
        <f>VALUE(Booking_Data[[#This Row],[Removing "Comma"]])</f>
        <v>45000</v>
      </c>
      <c r="N217">
        <f>_xlfn.XLOOKUP(Booking_Data[[#This Row],[Agent_cleaned]],Agent_List[Agent],Agent_List[Commission %])</f>
        <v>0.05</v>
      </c>
      <c r="O217">
        <f>Booking_Data[[#This Row],[Total_Amount_Clean]]*Booking_Data[[#This Row],[Commission_Perct]]</f>
        <v>2250</v>
      </c>
    </row>
    <row r="218" spans="1:15" x14ac:dyDescent="0.3">
      <c r="A218" t="s">
        <v>270</v>
      </c>
      <c r="B218" t="s">
        <v>28</v>
      </c>
      <c r="C218" t="str">
        <f>TRIM(Booking_Data[[#This Row],[Agent]])</f>
        <v>Amit</v>
      </c>
      <c r="D218" t="s">
        <v>10</v>
      </c>
      <c r="E218" t="s">
        <v>40</v>
      </c>
      <c r="F218" s="1">
        <v>45762</v>
      </c>
      <c r="G218" s="2">
        <v>45783</v>
      </c>
      <c r="H218" t="s">
        <v>16</v>
      </c>
      <c r="I218" t="s">
        <v>1061</v>
      </c>
      <c r="J218" t="str">
        <f>TRIM(Booking_Data[[#This Row],[Total Amount]])</f>
        <v>55000</v>
      </c>
      <c r="K218" t="str">
        <f>SUBSTITUTE(Booking_Data[[#This Row],[TRIM_TA]],"INR","")</f>
        <v>55000</v>
      </c>
      <c r="L218" t="str">
        <f>SUBSTITUTE(Booking_Data[[#This Row],[Removing "INR"]],",","")</f>
        <v>55000</v>
      </c>
      <c r="M218">
        <f>VALUE(Booking_Data[[#This Row],[Removing "Comma"]])</f>
        <v>55000</v>
      </c>
      <c r="N218">
        <f>_xlfn.XLOOKUP(Booking_Data[[#This Row],[Agent_cleaned]],Agent_List[Agent],Agent_List[Commission %])</f>
        <v>0.05</v>
      </c>
      <c r="O218">
        <f>Booking_Data[[#This Row],[Total_Amount_Clean]]*Booking_Data[[#This Row],[Commission_Perct]]</f>
        <v>2750</v>
      </c>
    </row>
    <row r="219" spans="1:15" x14ac:dyDescent="0.3">
      <c r="A219" t="s">
        <v>271</v>
      </c>
      <c r="B219" t="s">
        <v>42</v>
      </c>
      <c r="C219" t="str">
        <f>TRIM(Booking_Data[[#This Row],[Agent]])</f>
        <v>Sameer</v>
      </c>
      <c r="D219" t="s">
        <v>67</v>
      </c>
      <c r="E219" t="s">
        <v>15</v>
      </c>
      <c r="F219" s="1">
        <v>45818</v>
      </c>
      <c r="G219" s="2">
        <v>45847</v>
      </c>
      <c r="H219" t="s">
        <v>16</v>
      </c>
      <c r="I219" t="s">
        <v>1058</v>
      </c>
      <c r="J219" t="str">
        <f>TRIM(Booking_Data[[#This Row],[Total Amount]])</f>
        <v>35000</v>
      </c>
      <c r="K219" t="str">
        <f>SUBSTITUTE(Booking_Data[[#This Row],[TRIM_TA]],"INR","")</f>
        <v>35000</v>
      </c>
      <c r="L219" t="str">
        <f>SUBSTITUTE(Booking_Data[[#This Row],[Removing "INR"]],",","")</f>
        <v>35000</v>
      </c>
      <c r="M219">
        <f>VALUE(Booking_Data[[#This Row],[Removing "Comma"]])</f>
        <v>35000</v>
      </c>
      <c r="N219">
        <f>_xlfn.XLOOKUP(Booking_Data[[#This Row],[Agent_cleaned]],Agent_List[Agent],Agent_List[Commission %])</f>
        <v>7.0000000000000007E-2</v>
      </c>
      <c r="O219">
        <f>Booking_Data[[#This Row],[Total_Amount_Clean]]*Booking_Data[[#This Row],[Commission_Perct]]</f>
        <v>2450.0000000000005</v>
      </c>
    </row>
    <row r="220" spans="1:15" x14ac:dyDescent="0.3">
      <c r="A220" t="s">
        <v>272</v>
      </c>
      <c r="B220" t="s">
        <v>39</v>
      </c>
      <c r="C220" t="str">
        <f>TRIM(Booking_Data[[#This Row],[Agent]])</f>
        <v>Arjun</v>
      </c>
      <c r="D220" t="s">
        <v>35</v>
      </c>
      <c r="E220" t="s">
        <v>40</v>
      </c>
      <c r="F220" s="1">
        <v>45780</v>
      </c>
      <c r="G220" s="2">
        <v>45805</v>
      </c>
      <c r="H220" t="s">
        <v>16</v>
      </c>
      <c r="I220" t="s">
        <v>17</v>
      </c>
      <c r="J220" t="str">
        <f>TRIM(Booking_Data[[#This Row],[Total Amount]])</f>
        <v>45,000 INR</v>
      </c>
      <c r="K220" t="str">
        <f>SUBSTITUTE(Booking_Data[[#This Row],[TRIM_TA]],"INR","")</f>
        <v xml:space="preserve">45,000 </v>
      </c>
      <c r="L220" t="str">
        <f>SUBSTITUTE(Booking_Data[[#This Row],[Removing "INR"]],",","")</f>
        <v xml:space="preserve">45000 </v>
      </c>
      <c r="M220">
        <f>VALUE(Booking_Data[[#This Row],[Removing "Comma"]])</f>
        <v>45000</v>
      </c>
      <c r="N220">
        <f>_xlfn.XLOOKUP(Booking_Data[[#This Row],[Agent_cleaned]],Agent_List[Agent],Agent_List[Commission %])</f>
        <v>0.06</v>
      </c>
      <c r="O220">
        <f>Booking_Data[[#This Row],[Total_Amount_Clean]]*Booking_Data[[#This Row],[Commission_Perct]]</f>
        <v>2700</v>
      </c>
    </row>
    <row r="221" spans="1:15" x14ac:dyDescent="0.3">
      <c r="A221" t="s">
        <v>273</v>
      </c>
      <c r="B221" t="s">
        <v>9</v>
      </c>
      <c r="C221" t="str">
        <f>TRIM(Booking_Data[[#This Row],[Agent]])</f>
        <v>Anil</v>
      </c>
      <c r="D221" t="s">
        <v>67</v>
      </c>
      <c r="E221" t="s">
        <v>19</v>
      </c>
      <c r="F221" s="1">
        <v>45793</v>
      </c>
      <c r="G221" s="2">
        <v>45811</v>
      </c>
      <c r="H221" t="s">
        <v>16</v>
      </c>
      <c r="I221" t="s">
        <v>1057</v>
      </c>
      <c r="J221" t="str">
        <f>TRIM(Booking_Data[[#This Row],[Total Amount]])</f>
        <v>45000</v>
      </c>
      <c r="K221" t="str">
        <f>SUBSTITUTE(Booking_Data[[#This Row],[TRIM_TA]],"INR","")</f>
        <v>45000</v>
      </c>
      <c r="L221" t="str">
        <f>SUBSTITUTE(Booking_Data[[#This Row],[Removing "INR"]],",","")</f>
        <v>45000</v>
      </c>
      <c r="M221">
        <f>VALUE(Booking_Data[[#This Row],[Removing "Comma"]])</f>
        <v>45000</v>
      </c>
      <c r="N221">
        <f>_xlfn.XLOOKUP(Booking_Data[[#This Row],[Agent_cleaned]],Agent_List[Agent],Agent_List[Commission %])</f>
        <v>7.0000000000000007E-2</v>
      </c>
      <c r="O221">
        <f>Booking_Data[[#This Row],[Total_Amount_Clean]]*Booking_Data[[#This Row],[Commission_Perct]]</f>
        <v>3150.0000000000005</v>
      </c>
    </row>
    <row r="222" spans="1:15" x14ac:dyDescent="0.3">
      <c r="A222" t="s">
        <v>274</v>
      </c>
      <c r="B222" t="s">
        <v>39</v>
      </c>
      <c r="C222" t="str">
        <f>TRIM(Booking_Data[[#This Row],[Agent]])</f>
        <v>Arjun</v>
      </c>
      <c r="D222" t="s">
        <v>29</v>
      </c>
      <c r="E222" t="s">
        <v>25</v>
      </c>
      <c r="F222" s="1">
        <v>45860</v>
      </c>
      <c r="H222" t="s">
        <v>26</v>
      </c>
      <c r="I222" t="s">
        <v>1060</v>
      </c>
      <c r="J222" t="str">
        <f>TRIM(Booking_Data[[#This Row],[Total Amount]])</f>
        <v>15000</v>
      </c>
      <c r="K222" t="str">
        <f>SUBSTITUTE(Booking_Data[[#This Row],[TRIM_TA]],"INR","")</f>
        <v>15000</v>
      </c>
      <c r="L222" t="str">
        <f>SUBSTITUTE(Booking_Data[[#This Row],[Removing "INR"]],",","")</f>
        <v>15000</v>
      </c>
      <c r="M222">
        <f>VALUE(Booking_Data[[#This Row],[Removing "Comma"]])</f>
        <v>15000</v>
      </c>
      <c r="N222">
        <f>_xlfn.XLOOKUP(Booking_Data[[#This Row],[Agent_cleaned]],Agent_List[Agent],Agent_List[Commission %])</f>
        <v>0.06</v>
      </c>
      <c r="O222">
        <f>Booking_Data[[#This Row],[Total_Amount_Clean]]*Booking_Data[[#This Row],[Commission_Perct]]</f>
        <v>900</v>
      </c>
    </row>
    <row r="223" spans="1:15" x14ac:dyDescent="0.3">
      <c r="A223" t="s">
        <v>275</v>
      </c>
      <c r="B223" t="s">
        <v>112</v>
      </c>
      <c r="C223" t="str">
        <f>TRIM(Booking_Data[[#This Row],[Agent]])</f>
        <v>Tina</v>
      </c>
      <c r="D223" t="s">
        <v>67</v>
      </c>
      <c r="E223" t="s">
        <v>11</v>
      </c>
      <c r="F223" s="1">
        <v>45725</v>
      </c>
      <c r="G223" s="2">
        <v>45749</v>
      </c>
      <c r="H223" t="s">
        <v>16</v>
      </c>
      <c r="I223" t="s">
        <v>17</v>
      </c>
      <c r="J223" t="str">
        <f>TRIM(Booking_Data[[#This Row],[Total Amount]])</f>
        <v>45,000 INR</v>
      </c>
      <c r="K223" t="str">
        <f>SUBSTITUTE(Booking_Data[[#This Row],[TRIM_TA]],"INR","")</f>
        <v xml:space="preserve">45,000 </v>
      </c>
      <c r="L223" t="str">
        <f>SUBSTITUTE(Booking_Data[[#This Row],[Removing "INR"]],",","")</f>
        <v xml:space="preserve">45000 </v>
      </c>
      <c r="M223">
        <f>VALUE(Booking_Data[[#This Row],[Removing "Comma"]])</f>
        <v>45000</v>
      </c>
      <c r="N223">
        <f>_xlfn.XLOOKUP(Booking_Data[[#This Row],[Agent_cleaned]],Agent_List[Agent],Agent_List[Commission %])</f>
        <v>7.0000000000000007E-2</v>
      </c>
      <c r="O223">
        <f>Booking_Data[[#This Row],[Total_Amount_Clean]]*Booking_Data[[#This Row],[Commission_Perct]]</f>
        <v>3150.0000000000005</v>
      </c>
    </row>
    <row r="224" spans="1:15" x14ac:dyDescent="0.3">
      <c r="A224" t="s">
        <v>276</v>
      </c>
      <c r="B224" t="s">
        <v>22</v>
      </c>
      <c r="C224" t="str">
        <f>TRIM(Booking_Data[[#This Row],[Agent]])</f>
        <v>Suresh</v>
      </c>
      <c r="D224" t="s">
        <v>35</v>
      </c>
      <c r="E224" t="s">
        <v>11</v>
      </c>
      <c r="F224" s="1">
        <v>45811</v>
      </c>
      <c r="G224" s="2">
        <v>45839</v>
      </c>
      <c r="H224" t="s">
        <v>16</v>
      </c>
      <c r="I224" t="s">
        <v>1057</v>
      </c>
      <c r="J224" t="str">
        <f>TRIM(Booking_Data[[#This Row],[Total Amount]])</f>
        <v>45000</v>
      </c>
      <c r="K224" t="str">
        <f>SUBSTITUTE(Booking_Data[[#This Row],[TRIM_TA]],"INR","")</f>
        <v>45000</v>
      </c>
      <c r="L224" t="str">
        <f>SUBSTITUTE(Booking_Data[[#This Row],[Removing "INR"]],",","")</f>
        <v>45000</v>
      </c>
      <c r="M224">
        <f>VALUE(Booking_Data[[#This Row],[Removing "Comma"]])</f>
        <v>45000</v>
      </c>
      <c r="N224">
        <f>_xlfn.XLOOKUP(Booking_Data[[#This Row],[Agent_cleaned]],Agent_List[Agent],Agent_List[Commission %])</f>
        <v>0.06</v>
      </c>
      <c r="O224">
        <f>Booking_Data[[#This Row],[Total_Amount_Clean]]*Booking_Data[[#This Row],[Commission_Perct]]</f>
        <v>2700</v>
      </c>
    </row>
    <row r="225" spans="1:15" x14ac:dyDescent="0.3">
      <c r="A225" t="s">
        <v>277</v>
      </c>
      <c r="B225" t="s">
        <v>66</v>
      </c>
      <c r="C225" t="str">
        <f>TRIM(Booking_Data[[#This Row],[Agent]])</f>
        <v>Avtar</v>
      </c>
      <c r="D225" t="s">
        <v>35</v>
      </c>
      <c r="E225" t="s">
        <v>25</v>
      </c>
      <c r="F225" s="1">
        <v>45892</v>
      </c>
      <c r="G225" s="2">
        <v>45899</v>
      </c>
      <c r="H225" t="s">
        <v>16</v>
      </c>
      <c r="I225" t="s">
        <v>1059</v>
      </c>
      <c r="J225" t="str">
        <f>TRIM(Booking_Data[[#This Row],[Total Amount]])</f>
        <v>65000</v>
      </c>
      <c r="K225" t="str">
        <f>SUBSTITUTE(Booking_Data[[#This Row],[TRIM_TA]],"INR","")</f>
        <v>65000</v>
      </c>
      <c r="L225" t="str">
        <f>SUBSTITUTE(Booking_Data[[#This Row],[Removing "INR"]],",","")</f>
        <v>65000</v>
      </c>
      <c r="M225">
        <f>VALUE(Booking_Data[[#This Row],[Removing "Comma"]])</f>
        <v>65000</v>
      </c>
      <c r="N225">
        <f>_xlfn.XLOOKUP(Booking_Data[[#This Row],[Agent_cleaned]],Agent_List[Agent],Agent_List[Commission %])</f>
        <v>0.06</v>
      </c>
      <c r="O225">
        <f>Booking_Data[[#This Row],[Total_Amount_Clean]]*Booking_Data[[#This Row],[Commission_Perct]]</f>
        <v>3900</v>
      </c>
    </row>
    <row r="226" spans="1:15" x14ac:dyDescent="0.3">
      <c r="A226" t="s">
        <v>278</v>
      </c>
      <c r="B226" t="s">
        <v>54</v>
      </c>
      <c r="C226" t="str">
        <f>TRIM(Booking_Data[[#This Row],[Agent]])</f>
        <v>Divya</v>
      </c>
      <c r="D226" t="s">
        <v>29</v>
      </c>
      <c r="E226" t="s">
        <v>25</v>
      </c>
      <c r="F226" s="1">
        <v>45819</v>
      </c>
      <c r="G226" s="2">
        <v>45833</v>
      </c>
      <c r="H226" t="s">
        <v>16</v>
      </c>
      <c r="I226" t="s">
        <v>1061</v>
      </c>
      <c r="J226" t="str">
        <f>TRIM(Booking_Data[[#This Row],[Total Amount]])</f>
        <v>55000</v>
      </c>
      <c r="K226" t="str">
        <f>SUBSTITUTE(Booking_Data[[#This Row],[TRIM_TA]],"INR","")</f>
        <v>55000</v>
      </c>
      <c r="L226" t="str">
        <f>SUBSTITUTE(Booking_Data[[#This Row],[Removing "INR"]],",","")</f>
        <v>55000</v>
      </c>
      <c r="M226">
        <f>VALUE(Booking_Data[[#This Row],[Removing "Comma"]])</f>
        <v>55000</v>
      </c>
      <c r="N226">
        <f>_xlfn.XLOOKUP(Booking_Data[[#This Row],[Agent_cleaned]],Agent_List[Agent],Agent_List[Commission %])</f>
        <v>7.0000000000000007E-2</v>
      </c>
      <c r="O226">
        <f>Booking_Data[[#This Row],[Total_Amount_Clean]]*Booking_Data[[#This Row],[Commission_Perct]]</f>
        <v>3850.0000000000005</v>
      </c>
    </row>
    <row r="227" spans="1:15" x14ac:dyDescent="0.3">
      <c r="A227" t="s">
        <v>279</v>
      </c>
      <c r="B227" t="s">
        <v>79</v>
      </c>
      <c r="C227" t="str">
        <f>TRIM(Booking_Data[[#This Row],[Agent]])</f>
        <v>Monika</v>
      </c>
      <c r="D227" t="s">
        <v>29</v>
      </c>
      <c r="E227" t="s">
        <v>19</v>
      </c>
      <c r="F227" s="1">
        <v>45695</v>
      </c>
      <c r="H227" t="s">
        <v>1063</v>
      </c>
      <c r="I227" t="s">
        <v>1062</v>
      </c>
      <c r="J227" t="str">
        <f>TRIM(Booking_Data[[#This Row],[Total Amount]])</f>
        <v>25000</v>
      </c>
      <c r="K227" t="str">
        <f>SUBSTITUTE(Booking_Data[[#This Row],[TRIM_TA]],"INR","")</f>
        <v>25000</v>
      </c>
      <c r="L227" t="str">
        <f>SUBSTITUTE(Booking_Data[[#This Row],[Removing "INR"]],",","")</f>
        <v>25000</v>
      </c>
      <c r="M227">
        <f>VALUE(Booking_Data[[#This Row],[Removing "Comma"]])</f>
        <v>25000</v>
      </c>
      <c r="N227">
        <f>_xlfn.XLOOKUP(Booking_Data[[#This Row],[Agent_cleaned]],Agent_List[Agent],Agent_List[Commission %])</f>
        <v>0.05</v>
      </c>
      <c r="O227">
        <f>Booking_Data[[#This Row],[Total_Amount_Clean]]*Booking_Data[[#This Row],[Commission_Perct]]</f>
        <v>1250</v>
      </c>
    </row>
    <row r="228" spans="1:15" x14ac:dyDescent="0.3">
      <c r="A228" t="s">
        <v>280</v>
      </c>
      <c r="B228" t="s">
        <v>93</v>
      </c>
      <c r="C228" t="str">
        <f>TRIM(Booking_Data[[#This Row],[Agent]])</f>
        <v>Avtar</v>
      </c>
      <c r="D228" t="s">
        <v>37</v>
      </c>
      <c r="E228" t="s">
        <v>40</v>
      </c>
      <c r="F228" s="1">
        <v>45662</v>
      </c>
      <c r="H228" t="s">
        <v>20</v>
      </c>
      <c r="I228" t="s">
        <v>1060</v>
      </c>
      <c r="J228" t="str">
        <f>TRIM(Booking_Data[[#This Row],[Total Amount]])</f>
        <v>15000</v>
      </c>
      <c r="K228" t="str">
        <f>SUBSTITUTE(Booking_Data[[#This Row],[TRIM_TA]],"INR","")</f>
        <v>15000</v>
      </c>
      <c r="L228" t="str">
        <f>SUBSTITUTE(Booking_Data[[#This Row],[Removing "INR"]],",","")</f>
        <v>15000</v>
      </c>
      <c r="M228">
        <f>VALUE(Booking_Data[[#This Row],[Removing "Comma"]])</f>
        <v>15000</v>
      </c>
      <c r="N228">
        <f>_xlfn.XLOOKUP(Booking_Data[[#This Row],[Agent_cleaned]],Agent_List[Agent],Agent_List[Commission %])</f>
        <v>0.06</v>
      </c>
      <c r="O228">
        <f>Booking_Data[[#This Row],[Total_Amount_Clean]]*Booking_Data[[#This Row],[Commission_Perct]]</f>
        <v>900</v>
      </c>
    </row>
    <row r="229" spans="1:15" x14ac:dyDescent="0.3">
      <c r="A229" t="s">
        <v>281</v>
      </c>
      <c r="B229" t="s">
        <v>39</v>
      </c>
      <c r="C229" t="str">
        <f>TRIM(Booking_Data[[#This Row],[Agent]])</f>
        <v>Arjun</v>
      </c>
      <c r="D229" t="s">
        <v>10</v>
      </c>
      <c r="E229" t="s">
        <v>11</v>
      </c>
      <c r="F229" s="1">
        <v>45892</v>
      </c>
      <c r="G229" s="2">
        <v>45907</v>
      </c>
      <c r="H229" t="s">
        <v>16</v>
      </c>
      <c r="I229" t="s">
        <v>17</v>
      </c>
      <c r="J229" t="str">
        <f>TRIM(Booking_Data[[#This Row],[Total Amount]])</f>
        <v>45,000 INR</v>
      </c>
      <c r="K229" t="str">
        <f>SUBSTITUTE(Booking_Data[[#This Row],[TRIM_TA]],"INR","")</f>
        <v xml:space="preserve">45,000 </v>
      </c>
      <c r="L229" t="str">
        <f>SUBSTITUTE(Booking_Data[[#This Row],[Removing "INR"]],",","")</f>
        <v xml:space="preserve">45000 </v>
      </c>
      <c r="M229">
        <f>VALUE(Booking_Data[[#This Row],[Removing "Comma"]])</f>
        <v>45000</v>
      </c>
      <c r="N229">
        <f>_xlfn.XLOOKUP(Booking_Data[[#This Row],[Agent_cleaned]],Agent_List[Agent],Agent_List[Commission %])</f>
        <v>0.06</v>
      </c>
      <c r="O229">
        <f>Booking_Data[[#This Row],[Total_Amount_Clean]]*Booking_Data[[#This Row],[Commission_Perct]]</f>
        <v>2700</v>
      </c>
    </row>
    <row r="230" spans="1:15" x14ac:dyDescent="0.3">
      <c r="A230" t="s">
        <v>282</v>
      </c>
      <c r="B230" t="s">
        <v>42</v>
      </c>
      <c r="C230" t="str">
        <f>TRIM(Booking_Data[[#This Row],[Agent]])</f>
        <v>Sameer</v>
      </c>
      <c r="D230" t="s">
        <v>67</v>
      </c>
      <c r="E230" t="s">
        <v>19</v>
      </c>
      <c r="F230" s="1">
        <v>45709</v>
      </c>
      <c r="H230" t="s">
        <v>20</v>
      </c>
      <c r="I230" t="s">
        <v>17</v>
      </c>
      <c r="J230" t="str">
        <f>TRIM(Booking_Data[[#This Row],[Total Amount]])</f>
        <v>45,000 INR</v>
      </c>
      <c r="K230" t="str">
        <f>SUBSTITUTE(Booking_Data[[#This Row],[TRIM_TA]],"INR","")</f>
        <v xml:space="preserve">45,000 </v>
      </c>
      <c r="L230" t="str">
        <f>SUBSTITUTE(Booking_Data[[#This Row],[Removing "INR"]],",","")</f>
        <v xml:space="preserve">45000 </v>
      </c>
      <c r="M230">
        <f>VALUE(Booking_Data[[#This Row],[Removing "Comma"]])</f>
        <v>45000</v>
      </c>
      <c r="N230">
        <f>_xlfn.XLOOKUP(Booking_Data[[#This Row],[Agent_cleaned]],Agent_List[Agent],Agent_List[Commission %])</f>
        <v>7.0000000000000007E-2</v>
      </c>
      <c r="O230">
        <f>Booking_Data[[#This Row],[Total_Amount_Clean]]*Booking_Data[[#This Row],[Commission_Perct]]</f>
        <v>3150.0000000000005</v>
      </c>
    </row>
    <row r="231" spans="1:15" x14ac:dyDescent="0.3">
      <c r="A231" t="s">
        <v>283</v>
      </c>
      <c r="B231" t="s">
        <v>28</v>
      </c>
      <c r="C231" t="str">
        <f>TRIM(Booking_Data[[#This Row],[Agent]])</f>
        <v>Amit</v>
      </c>
      <c r="D231" t="s">
        <v>14</v>
      </c>
      <c r="E231" t="s">
        <v>40</v>
      </c>
      <c r="F231" s="1">
        <v>45695</v>
      </c>
      <c r="G231" s="2">
        <v>45724</v>
      </c>
      <c r="H231" t="s">
        <v>16</v>
      </c>
      <c r="I231" t="s">
        <v>1058</v>
      </c>
      <c r="J231" t="str">
        <f>TRIM(Booking_Data[[#This Row],[Total Amount]])</f>
        <v>35000</v>
      </c>
      <c r="K231" t="str">
        <f>SUBSTITUTE(Booking_Data[[#This Row],[TRIM_TA]],"INR","")</f>
        <v>35000</v>
      </c>
      <c r="L231" t="str">
        <f>SUBSTITUTE(Booking_Data[[#This Row],[Removing "INR"]],",","")</f>
        <v>35000</v>
      </c>
      <c r="M231">
        <f>VALUE(Booking_Data[[#This Row],[Removing "Comma"]])</f>
        <v>35000</v>
      </c>
      <c r="N231">
        <f>_xlfn.XLOOKUP(Booking_Data[[#This Row],[Agent_cleaned]],Agent_List[Agent],Agent_List[Commission %])</f>
        <v>0.05</v>
      </c>
      <c r="O231">
        <f>Booking_Data[[#This Row],[Total_Amount_Clean]]*Booking_Data[[#This Row],[Commission_Perct]]</f>
        <v>1750</v>
      </c>
    </row>
    <row r="232" spans="1:15" x14ac:dyDescent="0.3">
      <c r="A232" t="s">
        <v>284</v>
      </c>
      <c r="B232" t="s">
        <v>203</v>
      </c>
      <c r="C232" t="str">
        <f>TRIM(Booking_Data[[#This Row],[Agent]])</f>
        <v>Sameer</v>
      </c>
      <c r="D232" t="s">
        <v>35</v>
      </c>
      <c r="E232" t="s">
        <v>19</v>
      </c>
      <c r="F232" s="1">
        <v>45767</v>
      </c>
      <c r="G232" s="2">
        <v>45775</v>
      </c>
      <c r="H232" t="s">
        <v>16</v>
      </c>
      <c r="I232" t="s">
        <v>1061</v>
      </c>
      <c r="J232" t="str">
        <f>TRIM(Booking_Data[[#This Row],[Total Amount]])</f>
        <v>55000</v>
      </c>
      <c r="K232" t="str">
        <f>SUBSTITUTE(Booking_Data[[#This Row],[TRIM_TA]],"INR","")</f>
        <v>55000</v>
      </c>
      <c r="L232" t="str">
        <f>SUBSTITUTE(Booking_Data[[#This Row],[Removing "INR"]],",","")</f>
        <v>55000</v>
      </c>
      <c r="M232">
        <f>VALUE(Booking_Data[[#This Row],[Removing "Comma"]])</f>
        <v>55000</v>
      </c>
      <c r="N232">
        <f>_xlfn.XLOOKUP(Booking_Data[[#This Row],[Agent_cleaned]],Agent_List[Agent],Agent_List[Commission %])</f>
        <v>7.0000000000000007E-2</v>
      </c>
      <c r="O232">
        <f>Booking_Data[[#This Row],[Total_Amount_Clean]]*Booking_Data[[#This Row],[Commission_Perct]]</f>
        <v>3850.0000000000005</v>
      </c>
    </row>
    <row r="233" spans="1:15" x14ac:dyDescent="0.3">
      <c r="A233" t="s">
        <v>285</v>
      </c>
      <c r="B233" t="s">
        <v>52</v>
      </c>
      <c r="C233" t="str">
        <f>TRIM(Booking_Data[[#This Row],[Agent]])</f>
        <v>Meena</v>
      </c>
      <c r="D233" t="s">
        <v>14</v>
      </c>
      <c r="E233" t="s">
        <v>11</v>
      </c>
      <c r="F233" s="1">
        <v>45917</v>
      </c>
      <c r="G233" s="2">
        <v>45931</v>
      </c>
      <c r="H233" t="s">
        <v>16</v>
      </c>
      <c r="I233" t="s">
        <v>1062</v>
      </c>
      <c r="J233" t="str">
        <f>TRIM(Booking_Data[[#This Row],[Total Amount]])</f>
        <v>25000</v>
      </c>
      <c r="K233" t="str">
        <f>SUBSTITUTE(Booking_Data[[#This Row],[TRIM_TA]],"INR","")</f>
        <v>25000</v>
      </c>
      <c r="L233" t="str">
        <f>SUBSTITUTE(Booking_Data[[#This Row],[Removing "INR"]],",","")</f>
        <v>25000</v>
      </c>
      <c r="M233">
        <f>VALUE(Booking_Data[[#This Row],[Removing "Comma"]])</f>
        <v>25000</v>
      </c>
      <c r="N233">
        <f>_xlfn.XLOOKUP(Booking_Data[[#This Row],[Agent_cleaned]],Agent_List[Agent],Agent_List[Commission %])</f>
        <v>0.06</v>
      </c>
      <c r="O233">
        <f>Booking_Data[[#This Row],[Total_Amount_Clean]]*Booking_Data[[#This Row],[Commission_Perct]]</f>
        <v>1500</v>
      </c>
    </row>
    <row r="234" spans="1:15" x14ac:dyDescent="0.3">
      <c r="A234" t="s">
        <v>286</v>
      </c>
      <c r="B234" t="s">
        <v>56</v>
      </c>
      <c r="C234" t="str">
        <f>TRIM(Booking_Data[[#This Row],[Agent]])</f>
        <v>Vikram</v>
      </c>
      <c r="D234" t="s">
        <v>67</v>
      </c>
      <c r="E234" t="s">
        <v>25</v>
      </c>
      <c r="F234" s="1">
        <v>45793</v>
      </c>
      <c r="H234" t="s">
        <v>20</v>
      </c>
      <c r="I234" t="s">
        <v>1057</v>
      </c>
      <c r="J234" t="str">
        <f>TRIM(Booking_Data[[#This Row],[Total Amount]])</f>
        <v>45000</v>
      </c>
      <c r="K234" t="str">
        <f>SUBSTITUTE(Booking_Data[[#This Row],[TRIM_TA]],"INR","")</f>
        <v>45000</v>
      </c>
      <c r="L234" t="str">
        <f>SUBSTITUTE(Booking_Data[[#This Row],[Removing "INR"]],",","")</f>
        <v>45000</v>
      </c>
      <c r="M234">
        <f>VALUE(Booking_Data[[#This Row],[Removing "Comma"]])</f>
        <v>45000</v>
      </c>
      <c r="N234">
        <f>_xlfn.XLOOKUP(Booking_Data[[#This Row],[Agent_cleaned]],Agent_List[Agent],Agent_List[Commission %])</f>
        <v>7.0000000000000007E-2</v>
      </c>
      <c r="O234">
        <f>Booking_Data[[#This Row],[Total_Amount_Clean]]*Booking_Data[[#This Row],[Commission_Perct]]</f>
        <v>3150.0000000000005</v>
      </c>
    </row>
    <row r="235" spans="1:15" x14ac:dyDescent="0.3">
      <c r="A235" t="s">
        <v>287</v>
      </c>
      <c r="B235" t="s">
        <v>84</v>
      </c>
      <c r="C235" t="str">
        <f>TRIM(Booking_Data[[#This Row],[Agent]])</f>
        <v>Meena</v>
      </c>
      <c r="D235" t="s">
        <v>67</v>
      </c>
      <c r="E235" t="s">
        <v>25</v>
      </c>
      <c r="F235" s="1">
        <v>45725</v>
      </c>
      <c r="G235" s="2">
        <v>45736</v>
      </c>
      <c r="H235" t="s">
        <v>16</v>
      </c>
      <c r="I235" t="s">
        <v>1062</v>
      </c>
      <c r="J235" t="str">
        <f>TRIM(Booking_Data[[#This Row],[Total Amount]])</f>
        <v>25000</v>
      </c>
      <c r="K235" t="str">
        <f>SUBSTITUTE(Booking_Data[[#This Row],[TRIM_TA]],"INR","")</f>
        <v>25000</v>
      </c>
      <c r="L235" t="str">
        <f>SUBSTITUTE(Booking_Data[[#This Row],[Removing "INR"]],",","")</f>
        <v>25000</v>
      </c>
      <c r="M235">
        <f>VALUE(Booking_Data[[#This Row],[Removing "Comma"]])</f>
        <v>25000</v>
      </c>
      <c r="N235">
        <f>_xlfn.XLOOKUP(Booking_Data[[#This Row],[Agent_cleaned]],Agent_List[Agent],Agent_List[Commission %])</f>
        <v>0.06</v>
      </c>
      <c r="O235">
        <f>Booking_Data[[#This Row],[Total_Amount_Clean]]*Booking_Data[[#This Row],[Commission_Perct]]</f>
        <v>1500</v>
      </c>
    </row>
    <row r="236" spans="1:15" x14ac:dyDescent="0.3">
      <c r="A236" t="s">
        <v>288</v>
      </c>
      <c r="B236" t="s">
        <v>60</v>
      </c>
      <c r="C236" t="str">
        <f>TRIM(Booking_Data[[#This Row],[Agent]])</f>
        <v>Ritika</v>
      </c>
      <c r="D236" t="s">
        <v>14</v>
      </c>
      <c r="E236" t="s">
        <v>40</v>
      </c>
      <c r="F236" s="1">
        <v>45836</v>
      </c>
      <c r="G236" s="2">
        <v>45863</v>
      </c>
      <c r="H236" t="s">
        <v>16</v>
      </c>
      <c r="I236" t="s">
        <v>1061</v>
      </c>
      <c r="J236" t="str">
        <f>TRIM(Booking_Data[[#This Row],[Total Amount]])</f>
        <v>55000</v>
      </c>
      <c r="K236" t="str">
        <f>SUBSTITUTE(Booking_Data[[#This Row],[TRIM_TA]],"INR","")</f>
        <v>55000</v>
      </c>
      <c r="L236" t="str">
        <f>SUBSTITUTE(Booking_Data[[#This Row],[Removing "INR"]],",","")</f>
        <v>55000</v>
      </c>
      <c r="M236">
        <f>VALUE(Booking_Data[[#This Row],[Removing "Comma"]])</f>
        <v>55000</v>
      </c>
      <c r="N236">
        <f>_xlfn.XLOOKUP(Booking_Data[[#This Row],[Agent_cleaned]],Agent_List[Agent],Agent_List[Commission %])</f>
        <v>0.05</v>
      </c>
      <c r="O236">
        <f>Booking_Data[[#This Row],[Total_Amount_Clean]]*Booking_Data[[#This Row],[Commission_Perct]]</f>
        <v>2750</v>
      </c>
    </row>
    <row r="237" spans="1:15" x14ac:dyDescent="0.3">
      <c r="A237" t="s">
        <v>289</v>
      </c>
      <c r="B237" t="s">
        <v>42</v>
      </c>
      <c r="C237" t="str">
        <f>TRIM(Booking_Data[[#This Row],[Agent]])</f>
        <v>Sameer</v>
      </c>
      <c r="D237" t="s">
        <v>67</v>
      </c>
      <c r="E237" t="s">
        <v>15</v>
      </c>
      <c r="F237" s="1">
        <v>45693</v>
      </c>
      <c r="H237" t="s">
        <v>20</v>
      </c>
      <c r="I237" t="s">
        <v>1061</v>
      </c>
      <c r="J237" t="str">
        <f>TRIM(Booking_Data[[#This Row],[Total Amount]])</f>
        <v>55000</v>
      </c>
      <c r="K237" t="str">
        <f>SUBSTITUTE(Booking_Data[[#This Row],[TRIM_TA]],"INR","")</f>
        <v>55000</v>
      </c>
      <c r="L237" t="str">
        <f>SUBSTITUTE(Booking_Data[[#This Row],[Removing "INR"]],",","")</f>
        <v>55000</v>
      </c>
      <c r="M237">
        <f>VALUE(Booking_Data[[#This Row],[Removing "Comma"]])</f>
        <v>55000</v>
      </c>
      <c r="N237">
        <f>_xlfn.XLOOKUP(Booking_Data[[#This Row],[Agent_cleaned]],Agent_List[Agent],Agent_List[Commission %])</f>
        <v>7.0000000000000007E-2</v>
      </c>
      <c r="O237">
        <f>Booking_Data[[#This Row],[Total_Amount_Clean]]*Booking_Data[[#This Row],[Commission_Perct]]</f>
        <v>3850.0000000000005</v>
      </c>
    </row>
    <row r="238" spans="1:15" x14ac:dyDescent="0.3">
      <c r="A238" t="s">
        <v>290</v>
      </c>
      <c r="B238" t="s">
        <v>28</v>
      </c>
      <c r="C238" t="str">
        <f>TRIM(Booking_Data[[#This Row],[Agent]])</f>
        <v>Amit</v>
      </c>
      <c r="D238" t="s">
        <v>10</v>
      </c>
      <c r="E238" t="s">
        <v>40</v>
      </c>
      <c r="F238" s="1">
        <v>45783</v>
      </c>
      <c r="G238" s="2">
        <v>45798</v>
      </c>
      <c r="H238" t="s">
        <v>16</v>
      </c>
      <c r="I238" t="s">
        <v>1059</v>
      </c>
      <c r="J238" t="str">
        <f>TRIM(Booking_Data[[#This Row],[Total Amount]])</f>
        <v>65000</v>
      </c>
      <c r="K238" t="str">
        <f>SUBSTITUTE(Booking_Data[[#This Row],[TRIM_TA]],"INR","")</f>
        <v>65000</v>
      </c>
      <c r="L238" t="str">
        <f>SUBSTITUTE(Booking_Data[[#This Row],[Removing "INR"]],",","")</f>
        <v>65000</v>
      </c>
      <c r="M238">
        <f>VALUE(Booking_Data[[#This Row],[Removing "Comma"]])</f>
        <v>65000</v>
      </c>
      <c r="N238">
        <f>_xlfn.XLOOKUP(Booking_Data[[#This Row],[Agent_cleaned]],Agent_List[Agent],Agent_List[Commission %])</f>
        <v>0.05</v>
      </c>
      <c r="O238">
        <f>Booking_Data[[#This Row],[Total_Amount_Clean]]*Booking_Data[[#This Row],[Commission_Perct]]</f>
        <v>3250</v>
      </c>
    </row>
    <row r="239" spans="1:15" x14ac:dyDescent="0.3">
      <c r="A239" t="s">
        <v>291</v>
      </c>
      <c r="B239" t="s">
        <v>49</v>
      </c>
      <c r="C239" t="str">
        <f>TRIM(Booking_Data[[#This Row],[Agent]])</f>
        <v>Sonia</v>
      </c>
      <c r="D239" t="s">
        <v>29</v>
      </c>
      <c r="E239" t="s">
        <v>15</v>
      </c>
      <c r="F239" s="1">
        <v>45847</v>
      </c>
      <c r="G239" s="2">
        <v>45860</v>
      </c>
      <c r="H239" t="s">
        <v>16</v>
      </c>
      <c r="I239" t="s">
        <v>1059</v>
      </c>
      <c r="J239" t="str">
        <f>TRIM(Booking_Data[[#This Row],[Total Amount]])</f>
        <v>65000</v>
      </c>
      <c r="K239" t="str">
        <f>SUBSTITUTE(Booking_Data[[#This Row],[TRIM_TA]],"INR","")</f>
        <v>65000</v>
      </c>
      <c r="L239" t="str">
        <f>SUBSTITUTE(Booking_Data[[#This Row],[Removing "INR"]],",","")</f>
        <v>65000</v>
      </c>
      <c r="M239">
        <f>VALUE(Booking_Data[[#This Row],[Removing "Comma"]])</f>
        <v>65000</v>
      </c>
      <c r="N239">
        <f>_xlfn.XLOOKUP(Booking_Data[[#This Row],[Agent_cleaned]],Agent_List[Agent],Agent_List[Commission %])</f>
        <v>7.0000000000000007E-2</v>
      </c>
      <c r="O239">
        <f>Booking_Data[[#This Row],[Total_Amount_Clean]]*Booking_Data[[#This Row],[Commission_Perct]]</f>
        <v>4550</v>
      </c>
    </row>
    <row r="240" spans="1:15" x14ac:dyDescent="0.3">
      <c r="A240" t="s">
        <v>292</v>
      </c>
      <c r="B240" t="s">
        <v>54</v>
      </c>
      <c r="C240" t="str">
        <f>TRIM(Booking_Data[[#This Row],[Agent]])</f>
        <v>Divya</v>
      </c>
      <c r="D240" t="s">
        <v>67</v>
      </c>
      <c r="E240" t="s">
        <v>19</v>
      </c>
      <c r="F240" s="1">
        <v>45803</v>
      </c>
      <c r="H240" t="s">
        <v>26</v>
      </c>
      <c r="I240" t="s">
        <v>1062</v>
      </c>
      <c r="J240" t="str">
        <f>TRIM(Booking_Data[[#This Row],[Total Amount]])</f>
        <v>25000</v>
      </c>
      <c r="K240" t="str">
        <f>SUBSTITUTE(Booking_Data[[#This Row],[TRIM_TA]],"INR","")</f>
        <v>25000</v>
      </c>
      <c r="L240" t="str">
        <f>SUBSTITUTE(Booking_Data[[#This Row],[Removing "INR"]],",","")</f>
        <v>25000</v>
      </c>
      <c r="M240">
        <f>VALUE(Booking_Data[[#This Row],[Removing "Comma"]])</f>
        <v>25000</v>
      </c>
      <c r="N240">
        <f>_xlfn.XLOOKUP(Booking_Data[[#This Row],[Agent_cleaned]],Agent_List[Agent],Agent_List[Commission %])</f>
        <v>7.0000000000000007E-2</v>
      </c>
      <c r="O240">
        <f>Booking_Data[[#This Row],[Total_Amount_Clean]]*Booking_Data[[#This Row],[Commission_Perct]]</f>
        <v>1750.0000000000002</v>
      </c>
    </row>
    <row r="241" spans="1:15" x14ac:dyDescent="0.3">
      <c r="A241" t="s">
        <v>293</v>
      </c>
      <c r="B241" t="s">
        <v>9</v>
      </c>
      <c r="C241" t="str">
        <f>TRIM(Booking_Data[[#This Row],[Agent]])</f>
        <v>Anil</v>
      </c>
      <c r="D241" t="s">
        <v>37</v>
      </c>
      <c r="E241" t="s">
        <v>19</v>
      </c>
      <c r="F241" s="1">
        <v>45738</v>
      </c>
      <c r="G241" s="2">
        <v>45752</v>
      </c>
      <c r="H241" t="s">
        <v>16</v>
      </c>
      <c r="I241" t="s">
        <v>1057</v>
      </c>
      <c r="J241" t="str">
        <f>TRIM(Booking_Data[[#This Row],[Total Amount]])</f>
        <v>45000</v>
      </c>
      <c r="K241" t="str">
        <f>SUBSTITUTE(Booking_Data[[#This Row],[TRIM_TA]],"INR","")</f>
        <v>45000</v>
      </c>
      <c r="L241" t="str">
        <f>SUBSTITUTE(Booking_Data[[#This Row],[Removing "INR"]],",","")</f>
        <v>45000</v>
      </c>
      <c r="M241">
        <f>VALUE(Booking_Data[[#This Row],[Removing "Comma"]])</f>
        <v>45000</v>
      </c>
      <c r="N241">
        <f>_xlfn.XLOOKUP(Booking_Data[[#This Row],[Agent_cleaned]],Agent_List[Agent],Agent_List[Commission %])</f>
        <v>7.0000000000000007E-2</v>
      </c>
      <c r="O241">
        <f>Booking_Data[[#This Row],[Total_Amount_Clean]]*Booking_Data[[#This Row],[Commission_Perct]]</f>
        <v>3150.0000000000005</v>
      </c>
    </row>
    <row r="242" spans="1:15" x14ac:dyDescent="0.3">
      <c r="A242" t="s">
        <v>294</v>
      </c>
      <c r="B242" t="s">
        <v>54</v>
      </c>
      <c r="C242" t="str">
        <f>TRIM(Booking_Data[[#This Row],[Agent]])</f>
        <v>Divya</v>
      </c>
      <c r="D242" t="s">
        <v>67</v>
      </c>
      <c r="E242" t="s">
        <v>11</v>
      </c>
      <c r="F242" s="1">
        <v>45882</v>
      </c>
      <c r="H242" t="s">
        <v>26</v>
      </c>
      <c r="I242" t="s">
        <v>1062</v>
      </c>
      <c r="J242" t="str">
        <f>TRIM(Booking_Data[[#This Row],[Total Amount]])</f>
        <v>25000</v>
      </c>
      <c r="K242" t="str">
        <f>SUBSTITUTE(Booking_Data[[#This Row],[TRIM_TA]],"INR","")</f>
        <v>25000</v>
      </c>
      <c r="L242" t="str">
        <f>SUBSTITUTE(Booking_Data[[#This Row],[Removing "INR"]],",","")</f>
        <v>25000</v>
      </c>
      <c r="M242">
        <f>VALUE(Booking_Data[[#This Row],[Removing "Comma"]])</f>
        <v>25000</v>
      </c>
      <c r="N242">
        <f>_xlfn.XLOOKUP(Booking_Data[[#This Row],[Agent_cleaned]],Agent_List[Agent],Agent_List[Commission %])</f>
        <v>7.0000000000000007E-2</v>
      </c>
      <c r="O242">
        <f>Booking_Data[[#This Row],[Total_Amount_Clean]]*Booking_Data[[#This Row],[Commission_Perct]]</f>
        <v>1750.0000000000002</v>
      </c>
    </row>
    <row r="243" spans="1:15" x14ac:dyDescent="0.3">
      <c r="A243" t="s">
        <v>295</v>
      </c>
      <c r="B243" t="s">
        <v>296</v>
      </c>
      <c r="C243" t="str">
        <f>TRIM(Booking_Data[[#This Row],[Agent]])</f>
        <v>Anil</v>
      </c>
      <c r="D243" t="s">
        <v>67</v>
      </c>
      <c r="E243" t="s">
        <v>15</v>
      </c>
      <c r="F243" s="1">
        <v>45812</v>
      </c>
      <c r="H243" t="s">
        <v>20</v>
      </c>
      <c r="I243" t="s">
        <v>1061</v>
      </c>
      <c r="J243" t="str">
        <f>TRIM(Booking_Data[[#This Row],[Total Amount]])</f>
        <v>55000</v>
      </c>
      <c r="K243" t="str">
        <f>SUBSTITUTE(Booking_Data[[#This Row],[TRIM_TA]],"INR","")</f>
        <v>55000</v>
      </c>
      <c r="L243" t="str">
        <f>SUBSTITUTE(Booking_Data[[#This Row],[Removing "INR"]],",","")</f>
        <v>55000</v>
      </c>
      <c r="M243">
        <f>VALUE(Booking_Data[[#This Row],[Removing "Comma"]])</f>
        <v>55000</v>
      </c>
      <c r="N243">
        <f>_xlfn.XLOOKUP(Booking_Data[[#This Row],[Agent_cleaned]],Agent_List[Agent],Agent_List[Commission %])</f>
        <v>7.0000000000000007E-2</v>
      </c>
      <c r="O243">
        <f>Booking_Data[[#This Row],[Total_Amount_Clean]]*Booking_Data[[#This Row],[Commission_Perct]]</f>
        <v>3850.0000000000005</v>
      </c>
    </row>
    <row r="244" spans="1:15" x14ac:dyDescent="0.3">
      <c r="A244" t="s">
        <v>297</v>
      </c>
      <c r="B244" t="s">
        <v>56</v>
      </c>
      <c r="C244" t="str">
        <f>TRIM(Booking_Data[[#This Row],[Agent]])</f>
        <v>Vikram</v>
      </c>
      <c r="D244" t="s">
        <v>10</v>
      </c>
      <c r="E244" t="s">
        <v>11</v>
      </c>
      <c r="F244" s="1">
        <v>45928</v>
      </c>
      <c r="G244" s="2">
        <v>45952</v>
      </c>
      <c r="H244" t="s">
        <v>16</v>
      </c>
      <c r="I244" t="s">
        <v>1061</v>
      </c>
      <c r="J244" t="str">
        <f>TRIM(Booking_Data[[#This Row],[Total Amount]])</f>
        <v>55000</v>
      </c>
      <c r="K244" t="str">
        <f>SUBSTITUTE(Booking_Data[[#This Row],[TRIM_TA]],"INR","")</f>
        <v>55000</v>
      </c>
      <c r="L244" t="str">
        <f>SUBSTITUTE(Booking_Data[[#This Row],[Removing "INR"]],",","")</f>
        <v>55000</v>
      </c>
      <c r="M244">
        <f>VALUE(Booking_Data[[#This Row],[Removing "Comma"]])</f>
        <v>55000</v>
      </c>
      <c r="N244">
        <f>_xlfn.XLOOKUP(Booking_Data[[#This Row],[Agent_cleaned]],Agent_List[Agent],Agent_List[Commission %])</f>
        <v>7.0000000000000007E-2</v>
      </c>
      <c r="O244">
        <f>Booking_Data[[#This Row],[Total_Amount_Clean]]*Booking_Data[[#This Row],[Commission_Perct]]</f>
        <v>3850.0000000000005</v>
      </c>
    </row>
    <row r="245" spans="1:15" x14ac:dyDescent="0.3">
      <c r="A245" t="s">
        <v>298</v>
      </c>
      <c r="B245" t="s">
        <v>39</v>
      </c>
      <c r="C245" t="str">
        <f>TRIM(Booking_Data[[#This Row],[Agent]])</f>
        <v>Arjun</v>
      </c>
      <c r="D245" t="s">
        <v>67</v>
      </c>
      <c r="E245" t="s">
        <v>15</v>
      </c>
      <c r="F245" s="1">
        <v>45811</v>
      </c>
      <c r="H245" t="s">
        <v>20</v>
      </c>
      <c r="I245" t="s">
        <v>1059</v>
      </c>
      <c r="J245" t="str">
        <f>TRIM(Booking_Data[[#This Row],[Total Amount]])</f>
        <v>65000</v>
      </c>
      <c r="K245" t="str">
        <f>SUBSTITUTE(Booking_Data[[#This Row],[TRIM_TA]],"INR","")</f>
        <v>65000</v>
      </c>
      <c r="L245" t="str">
        <f>SUBSTITUTE(Booking_Data[[#This Row],[Removing "INR"]],",","")</f>
        <v>65000</v>
      </c>
      <c r="M245">
        <f>VALUE(Booking_Data[[#This Row],[Removing "Comma"]])</f>
        <v>65000</v>
      </c>
      <c r="N245">
        <f>_xlfn.XLOOKUP(Booking_Data[[#This Row],[Agent_cleaned]],Agent_List[Agent],Agent_List[Commission %])</f>
        <v>0.06</v>
      </c>
      <c r="O245">
        <f>Booking_Data[[#This Row],[Total_Amount_Clean]]*Booking_Data[[#This Row],[Commission_Perct]]</f>
        <v>3900</v>
      </c>
    </row>
    <row r="246" spans="1:15" x14ac:dyDescent="0.3">
      <c r="A246" t="s">
        <v>299</v>
      </c>
      <c r="B246" t="s">
        <v>66</v>
      </c>
      <c r="C246" t="str">
        <f>TRIM(Booking_Data[[#This Row],[Agent]])</f>
        <v>Avtar</v>
      </c>
      <c r="D246" t="s">
        <v>37</v>
      </c>
      <c r="E246" t="s">
        <v>40</v>
      </c>
      <c r="F246" s="1">
        <v>45711</v>
      </c>
      <c r="G246" s="2">
        <v>45715</v>
      </c>
      <c r="H246" t="s">
        <v>16</v>
      </c>
      <c r="I246" t="s">
        <v>1058</v>
      </c>
      <c r="J246" t="str">
        <f>TRIM(Booking_Data[[#This Row],[Total Amount]])</f>
        <v>35000</v>
      </c>
      <c r="K246" t="str">
        <f>SUBSTITUTE(Booking_Data[[#This Row],[TRIM_TA]],"INR","")</f>
        <v>35000</v>
      </c>
      <c r="L246" t="str">
        <f>SUBSTITUTE(Booking_Data[[#This Row],[Removing "INR"]],",","")</f>
        <v>35000</v>
      </c>
      <c r="M246">
        <f>VALUE(Booking_Data[[#This Row],[Removing "Comma"]])</f>
        <v>35000</v>
      </c>
      <c r="N246">
        <f>_xlfn.XLOOKUP(Booking_Data[[#This Row],[Agent_cleaned]],Agent_List[Agent],Agent_List[Commission %])</f>
        <v>0.06</v>
      </c>
      <c r="O246">
        <f>Booking_Data[[#This Row],[Total_Amount_Clean]]*Booking_Data[[#This Row],[Commission_Perct]]</f>
        <v>2100</v>
      </c>
    </row>
    <row r="247" spans="1:15" x14ac:dyDescent="0.3">
      <c r="A247" t="s">
        <v>300</v>
      </c>
      <c r="B247" t="s">
        <v>47</v>
      </c>
      <c r="C247" t="str">
        <f>TRIM(Booking_Data[[#This Row],[Agent]])</f>
        <v>Raj</v>
      </c>
      <c r="D247" t="s">
        <v>10</v>
      </c>
      <c r="E247" t="s">
        <v>25</v>
      </c>
      <c r="F247" s="1">
        <v>45726</v>
      </c>
      <c r="H247" t="s">
        <v>26</v>
      </c>
      <c r="I247" t="s">
        <v>1060</v>
      </c>
      <c r="J247" t="str">
        <f>TRIM(Booking_Data[[#This Row],[Total Amount]])</f>
        <v>15000</v>
      </c>
      <c r="K247" t="str">
        <f>SUBSTITUTE(Booking_Data[[#This Row],[TRIM_TA]],"INR","")</f>
        <v>15000</v>
      </c>
      <c r="L247" t="str">
        <f>SUBSTITUTE(Booking_Data[[#This Row],[Removing "INR"]],",","")</f>
        <v>15000</v>
      </c>
      <c r="M247">
        <f>VALUE(Booking_Data[[#This Row],[Removing "Comma"]])</f>
        <v>15000</v>
      </c>
      <c r="N247">
        <f>_xlfn.XLOOKUP(Booking_Data[[#This Row],[Agent_cleaned]],Agent_List[Agent],Agent_List[Commission %])</f>
        <v>7.0000000000000007E-2</v>
      </c>
      <c r="O247">
        <f>Booking_Data[[#This Row],[Total_Amount_Clean]]*Booking_Data[[#This Row],[Commission_Perct]]</f>
        <v>1050</v>
      </c>
    </row>
    <row r="248" spans="1:15" x14ac:dyDescent="0.3">
      <c r="A248" t="s">
        <v>301</v>
      </c>
      <c r="B248" t="s">
        <v>42</v>
      </c>
      <c r="C248" t="str">
        <f>TRIM(Booking_Data[[#This Row],[Agent]])</f>
        <v>Sameer</v>
      </c>
      <c r="D248" t="s">
        <v>10</v>
      </c>
      <c r="E248" t="s">
        <v>25</v>
      </c>
      <c r="F248" s="1">
        <v>45793</v>
      </c>
      <c r="H248" t="s">
        <v>20</v>
      </c>
      <c r="I248" t="s">
        <v>1061</v>
      </c>
      <c r="J248" t="str">
        <f>TRIM(Booking_Data[[#This Row],[Total Amount]])</f>
        <v>55000</v>
      </c>
      <c r="K248" t="str">
        <f>SUBSTITUTE(Booking_Data[[#This Row],[TRIM_TA]],"INR","")</f>
        <v>55000</v>
      </c>
      <c r="L248" t="str">
        <f>SUBSTITUTE(Booking_Data[[#This Row],[Removing "INR"]],",","")</f>
        <v>55000</v>
      </c>
      <c r="M248">
        <f>VALUE(Booking_Data[[#This Row],[Removing "Comma"]])</f>
        <v>55000</v>
      </c>
      <c r="N248">
        <f>_xlfn.XLOOKUP(Booking_Data[[#This Row],[Agent_cleaned]],Agent_List[Agent],Agent_List[Commission %])</f>
        <v>7.0000000000000007E-2</v>
      </c>
      <c r="O248">
        <f>Booking_Data[[#This Row],[Total_Amount_Clean]]*Booking_Data[[#This Row],[Commission_Perct]]</f>
        <v>3850.0000000000005</v>
      </c>
    </row>
    <row r="249" spans="1:15" x14ac:dyDescent="0.3">
      <c r="A249" t="s">
        <v>302</v>
      </c>
      <c r="B249" t="s">
        <v>22</v>
      </c>
      <c r="C249" t="str">
        <f>TRIM(Booking_Data[[#This Row],[Agent]])</f>
        <v>Suresh</v>
      </c>
      <c r="D249" t="s">
        <v>10</v>
      </c>
      <c r="E249" t="s">
        <v>40</v>
      </c>
      <c r="F249" s="1">
        <v>45717</v>
      </c>
      <c r="G249" s="2">
        <v>45728</v>
      </c>
      <c r="H249" t="s">
        <v>16</v>
      </c>
      <c r="I249" t="s">
        <v>1058</v>
      </c>
      <c r="J249" t="str">
        <f>TRIM(Booking_Data[[#This Row],[Total Amount]])</f>
        <v>35000</v>
      </c>
      <c r="K249" t="str">
        <f>SUBSTITUTE(Booking_Data[[#This Row],[TRIM_TA]],"INR","")</f>
        <v>35000</v>
      </c>
      <c r="L249" t="str">
        <f>SUBSTITUTE(Booking_Data[[#This Row],[Removing "INR"]],",","")</f>
        <v>35000</v>
      </c>
      <c r="M249">
        <f>VALUE(Booking_Data[[#This Row],[Removing "Comma"]])</f>
        <v>35000</v>
      </c>
      <c r="N249">
        <f>_xlfn.XLOOKUP(Booking_Data[[#This Row],[Agent_cleaned]],Agent_List[Agent],Agent_List[Commission %])</f>
        <v>0.06</v>
      </c>
      <c r="O249">
        <f>Booking_Data[[#This Row],[Total_Amount_Clean]]*Booking_Data[[#This Row],[Commission_Perct]]</f>
        <v>2100</v>
      </c>
    </row>
    <row r="250" spans="1:15" x14ac:dyDescent="0.3">
      <c r="A250" t="s">
        <v>303</v>
      </c>
      <c r="B250" t="s">
        <v>9</v>
      </c>
      <c r="C250" t="str">
        <f>TRIM(Booking_Data[[#This Row],[Agent]])</f>
        <v>Anil</v>
      </c>
      <c r="D250" t="s">
        <v>10</v>
      </c>
      <c r="E250" t="s">
        <v>25</v>
      </c>
      <c r="F250" s="1">
        <v>45712</v>
      </c>
      <c r="H250" t="s">
        <v>20</v>
      </c>
      <c r="I250" t="s">
        <v>1062</v>
      </c>
      <c r="J250" t="str">
        <f>TRIM(Booking_Data[[#This Row],[Total Amount]])</f>
        <v>25000</v>
      </c>
      <c r="K250" t="str">
        <f>SUBSTITUTE(Booking_Data[[#This Row],[TRIM_TA]],"INR","")</f>
        <v>25000</v>
      </c>
      <c r="L250" t="str">
        <f>SUBSTITUTE(Booking_Data[[#This Row],[Removing "INR"]],",","")</f>
        <v>25000</v>
      </c>
      <c r="M250">
        <f>VALUE(Booking_Data[[#This Row],[Removing "Comma"]])</f>
        <v>25000</v>
      </c>
      <c r="N250">
        <f>_xlfn.XLOOKUP(Booking_Data[[#This Row],[Agent_cleaned]],Agent_List[Agent],Agent_List[Commission %])</f>
        <v>7.0000000000000007E-2</v>
      </c>
      <c r="O250">
        <f>Booking_Data[[#This Row],[Total_Amount_Clean]]*Booking_Data[[#This Row],[Commission_Perct]]</f>
        <v>1750.0000000000002</v>
      </c>
    </row>
    <row r="251" spans="1:15" x14ac:dyDescent="0.3">
      <c r="A251" t="s">
        <v>304</v>
      </c>
      <c r="B251" t="s">
        <v>28</v>
      </c>
      <c r="C251" t="str">
        <f>TRIM(Booking_Data[[#This Row],[Agent]])</f>
        <v>Amit</v>
      </c>
      <c r="D251" t="s">
        <v>10</v>
      </c>
      <c r="E251" t="s">
        <v>15</v>
      </c>
      <c r="F251" s="1">
        <v>45737</v>
      </c>
      <c r="H251" t="s">
        <v>1063</v>
      </c>
      <c r="I251" t="s">
        <v>1059</v>
      </c>
      <c r="J251" t="str">
        <f>TRIM(Booking_Data[[#This Row],[Total Amount]])</f>
        <v>65000</v>
      </c>
      <c r="K251" t="str">
        <f>SUBSTITUTE(Booking_Data[[#This Row],[TRIM_TA]],"INR","")</f>
        <v>65000</v>
      </c>
      <c r="L251" t="str">
        <f>SUBSTITUTE(Booking_Data[[#This Row],[Removing "INR"]],",","")</f>
        <v>65000</v>
      </c>
      <c r="M251">
        <f>VALUE(Booking_Data[[#This Row],[Removing "Comma"]])</f>
        <v>65000</v>
      </c>
      <c r="N251">
        <f>_xlfn.XLOOKUP(Booking_Data[[#This Row],[Agent_cleaned]],Agent_List[Agent],Agent_List[Commission %])</f>
        <v>0.05</v>
      </c>
      <c r="O251">
        <f>Booking_Data[[#This Row],[Total_Amount_Clean]]*Booking_Data[[#This Row],[Commission_Perct]]</f>
        <v>3250</v>
      </c>
    </row>
    <row r="252" spans="1:15" x14ac:dyDescent="0.3">
      <c r="A252" t="s">
        <v>305</v>
      </c>
      <c r="B252" t="s">
        <v>306</v>
      </c>
      <c r="C252" t="str">
        <f>TRIM(Booking_Data[[#This Row],[Agent]])</f>
        <v>Gaurav</v>
      </c>
      <c r="D252" t="s">
        <v>37</v>
      </c>
      <c r="E252" t="s">
        <v>11</v>
      </c>
      <c r="F252" s="1">
        <v>45797</v>
      </c>
      <c r="G252" s="2">
        <v>45811</v>
      </c>
      <c r="H252" t="s">
        <v>16</v>
      </c>
      <c r="I252" t="s">
        <v>1059</v>
      </c>
      <c r="J252" t="str">
        <f>TRIM(Booking_Data[[#This Row],[Total Amount]])</f>
        <v>65000</v>
      </c>
      <c r="K252" t="str">
        <f>SUBSTITUTE(Booking_Data[[#This Row],[TRIM_TA]],"INR","")</f>
        <v>65000</v>
      </c>
      <c r="L252" t="str">
        <f>SUBSTITUTE(Booking_Data[[#This Row],[Removing "INR"]],",","")</f>
        <v>65000</v>
      </c>
      <c r="M252">
        <f>VALUE(Booking_Data[[#This Row],[Removing "Comma"]])</f>
        <v>65000</v>
      </c>
      <c r="N252">
        <f>_xlfn.XLOOKUP(Booking_Data[[#This Row],[Agent_cleaned]],Agent_List[Agent],Agent_List[Commission %])</f>
        <v>7.0000000000000007E-2</v>
      </c>
      <c r="O252">
        <f>Booking_Data[[#This Row],[Total_Amount_Clean]]*Booking_Data[[#This Row],[Commission_Perct]]</f>
        <v>4550</v>
      </c>
    </row>
    <row r="253" spans="1:15" x14ac:dyDescent="0.3">
      <c r="A253" t="s">
        <v>307</v>
      </c>
      <c r="B253" t="s">
        <v>34</v>
      </c>
      <c r="C253" t="str">
        <f>TRIM(Booking_Data[[#This Row],[Agent]])</f>
        <v>Nisha</v>
      </c>
      <c r="D253" t="s">
        <v>67</v>
      </c>
      <c r="E253" t="s">
        <v>25</v>
      </c>
      <c r="F253" s="1">
        <v>45802</v>
      </c>
      <c r="H253" t="s">
        <v>26</v>
      </c>
      <c r="I253" t="s">
        <v>1057</v>
      </c>
      <c r="J253" t="str">
        <f>TRIM(Booking_Data[[#This Row],[Total Amount]])</f>
        <v>45000</v>
      </c>
      <c r="K253" t="str">
        <f>SUBSTITUTE(Booking_Data[[#This Row],[TRIM_TA]],"INR","")</f>
        <v>45000</v>
      </c>
      <c r="L253" t="str">
        <f>SUBSTITUTE(Booking_Data[[#This Row],[Removing "INR"]],",","")</f>
        <v>45000</v>
      </c>
      <c r="M253">
        <f>VALUE(Booking_Data[[#This Row],[Removing "Comma"]])</f>
        <v>45000</v>
      </c>
      <c r="N253">
        <f>_xlfn.XLOOKUP(Booking_Data[[#This Row],[Agent_cleaned]],Agent_List[Agent],Agent_List[Commission %])</f>
        <v>0.06</v>
      </c>
      <c r="O253">
        <f>Booking_Data[[#This Row],[Total_Amount_Clean]]*Booking_Data[[#This Row],[Commission_Perct]]</f>
        <v>2700</v>
      </c>
    </row>
    <row r="254" spans="1:15" x14ac:dyDescent="0.3">
      <c r="A254" t="s">
        <v>308</v>
      </c>
      <c r="B254" t="s">
        <v>56</v>
      </c>
      <c r="C254" t="str">
        <f>TRIM(Booking_Data[[#This Row],[Agent]])</f>
        <v>Vikram</v>
      </c>
      <c r="D254" t="s">
        <v>67</v>
      </c>
      <c r="E254" t="s">
        <v>15</v>
      </c>
      <c r="F254" s="1">
        <v>45765</v>
      </c>
      <c r="G254" s="2">
        <v>45776</v>
      </c>
      <c r="H254" t="s">
        <v>16</v>
      </c>
      <c r="I254" t="s">
        <v>1062</v>
      </c>
      <c r="J254" t="str">
        <f>TRIM(Booking_Data[[#This Row],[Total Amount]])</f>
        <v>25000</v>
      </c>
      <c r="K254" t="str">
        <f>SUBSTITUTE(Booking_Data[[#This Row],[TRIM_TA]],"INR","")</f>
        <v>25000</v>
      </c>
      <c r="L254" t="str">
        <f>SUBSTITUTE(Booking_Data[[#This Row],[Removing "INR"]],",","")</f>
        <v>25000</v>
      </c>
      <c r="M254">
        <f>VALUE(Booking_Data[[#This Row],[Removing "Comma"]])</f>
        <v>25000</v>
      </c>
      <c r="N254">
        <f>_xlfn.XLOOKUP(Booking_Data[[#This Row],[Agent_cleaned]],Agent_List[Agent],Agent_List[Commission %])</f>
        <v>7.0000000000000007E-2</v>
      </c>
      <c r="O254">
        <f>Booking_Data[[#This Row],[Total_Amount_Clean]]*Booking_Data[[#This Row],[Commission_Perct]]</f>
        <v>1750.0000000000002</v>
      </c>
    </row>
    <row r="255" spans="1:15" x14ac:dyDescent="0.3">
      <c r="A255" t="s">
        <v>309</v>
      </c>
      <c r="B255" t="s">
        <v>79</v>
      </c>
      <c r="C255" t="str">
        <f>TRIM(Booking_Data[[#This Row],[Agent]])</f>
        <v>Monika</v>
      </c>
      <c r="D255" t="s">
        <v>10</v>
      </c>
      <c r="E255" t="s">
        <v>19</v>
      </c>
      <c r="F255" s="1">
        <v>45833</v>
      </c>
      <c r="H255" t="s">
        <v>20</v>
      </c>
      <c r="I255" t="s">
        <v>1057</v>
      </c>
      <c r="J255" t="str">
        <f>TRIM(Booking_Data[[#This Row],[Total Amount]])</f>
        <v>45000</v>
      </c>
      <c r="K255" t="str">
        <f>SUBSTITUTE(Booking_Data[[#This Row],[TRIM_TA]],"INR","")</f>
        <v>45000</v>
      </c>
      <c r="L255" t="str">
        <f>SUBSTITUTE(Booking_Data[[#This Row],[Removing "INR"]],",","")</f>
        <v>45000</v>
      </c>
      <c r="M255">
        <f>VALUE(Booking_Data[[#This Row],[Removing "Comma"]])</f>
        <v>45000</v>
      </c>
      <c r="N255">
        <f>_xlfn.XLOOKUP(Booking_Data[[#This Row],[Agent_cleaned]],Agent_List[Agent],Agent_List[Commission %])</f>
        <v>0.05</v>
      </c>
      <c r="O255">
        <f>Booking_Data[[#This Row],[Total_Amount_Clean]]*Booking_Data[[#This Row],[Commission_Perct]]</f>
        <v>2250</v>
      </c>
    </row>
    <row r="256" spans="1:15" x14ac:dyDescent="0.3">
      <c r="A256" t="s">
        <v>310</v>
      </c>
      <c r="B256" t="s">
        <v>79</v>
      </c>
      <c r="C256" t="str">
        <f>TRIM(Booking_Data[[#This Row],[Agent]])</f>
        <v>Monika</v>
      </c>
      <c r="D256" t="s">
        <v>35</v>
      </c>
      <c r="E256" t="s">
        <v>15</v>
      </c>
      <c r="F256" s="1">
        <v>45762</v>
      </c>
      <c r="H256" t="s">
        <v>20</v>
      </c>
      <c r="I256" t="s">
        <v>1058</v>
      </c>
      <c r="J256" t="str">
        <f>TRIM(Booking_Data[[#This Row],[Total Amount]])</f>
        <v>35000</v>
      </c>
      <c r="K256" t="str">
        <f>SUBSTITUTE(Booking_Data[[#This Row],[TRIM_TA]],"INR","")</f>
        <v>35000</v>
      </c>
      <c r="L256" t="str">
        <f>SUBSTITUTE(Booking_Data[[#This Row],[Removing "INR"]],",","")</f>
        <v>35000</v>
      </c>
      <c r="M256">
        <f>VALUE(Booking_Data[[#This Row],[Removing "Comma"]])</f>
        <v>35000</v>
      </c>
      <c r="N256">
        <f>_xlfn.XLOOKUP(Booking_Data[[#This Row],[Agent_cleaned]],Agent_List[Agent],Agent_List[Commission %])</f>
        <v>0.05</v>
      </c>
      <c r="O256">
        <f>Booking_Data[[#This Row],[Total_Amount_Clean]]*Booking_Data[[#This Row],[Commission_Perct]]</f>
        <v>1750</v>
      </c>
    </row>
    <row r="257" spans="1:15" x14ac:dyDescent="0.3">
      <c r="A257" t="s">
        <v>311</v>
      </c>
      <c r="B257" t="s">
        <v>98</v>
      </c>
      <c r="C257" t="str">
        <f>TRIM(Booking_Data[[#This Row],[Agent]])</f>
        <v>Pooja</v>
      </c>
      <c r="D257" t="s">
        <v>67</v>
      </c>
      <c r="E257" t="s">
        <v>11</v>
      </c>
      <c r="F257" s="1">
        <v>45793</v>
      </c>
      <c r="G257" s="2">
        <v>45815</v>
      </c>
      <c r="H257" t="s">
        <v>16</v>
      </c>
      <c r="I257" t="s">
        <v>17</v>
      </c>
      <c r="J257" t="str">
        <f>TRIM(Booking_Data[[#This Row],[Total Amount]])</f>
        <v>45,000 INR</v>
      </c>
      <c r="K257" t="str">
        <f>SUBSTITUTE(Booking_Data[[#This Row],[TRIM_TA]],"INR","")</f>
        <v xml:space="preserve">45,000 </v>
      </c>
      <c r="L257" t="str">
        <f>SUBSTITUTE(Booking_Data[[#This Row],[Removing "INR"]],",","")</f>
        <v xml:space="preserve">45000 </v>
      </c>
      <c r="M257">
        <f>VALUE(Booking_Data[[#This Row],[Removing "Comma"]])</f>
        <v>45000</v>
      </c>
      <c r="N257">
        <f>_xlfn.XLOOKUP(Booking_Data[[#This Row],[Agent_cleaned]],Agent_List[Agent],Agent_List[Commission %])</f>
        <v>0.05</v>
      </c>
      <c r="O257">
        <f>Booking_Data[[#This Row],[Total_Amount_Clean]]*Booking_Data[[#This Row],[Commission_Perct]]</f>
        <v>2250</v>
      </c>
    </row>
    <row r="258" spans="1:15" x14ac:dyDescent="0.3">
      <c r="A258" t="s">
        <v>312</v>
      </c>
      <c r="B258" t="s">
        <v>34</v>
      </c>
      <c r="C258" t="str">
        <f>TRIM(Booking_Data[[#This Row],[Agent]])</f>
        <v>Nisha</v>
      </c>
      <c r="D258" t="s">
        <v>67</v>
      </c>
      <c r="E258" t="s">
        <v>15</v>
      </c>
      <c r="F258" s="1">
        <v>45916</v>
      </c>
      <c r="G258" s="2">
        <v>45925</v>
      </c>
      <c r="H258" t="s">
        <v>16</v>
      </c>
      <c r="I258" t="s">
        <v>1060</v>
      </c>
      <c r="J258" t="str">
        <f>TRIM(Booking_Data[[#This Row],[Total Amount]])</f>
        <v>15000</v>
      </c>
      <c r="K258" t="str">
        <f>SUBSTITUTE(Booking_Data[[#This Row],[TRIM_TA]],"INR","")</f>
        <v>15000</v>
      </c>
      <c r="L258" t="str">
        <f>SUBSTITUTE(Booking_Data[[#This Row],[Removing "INR"]],",","")</f>
        <v>15000</v>
      </c>
      <c r="M258">
        <f>VALUE(Booking_Data[[#This Row],[Removing "Comma"]])</f>
        <v>15000</v>
      </c>
      <c r="N258">
        <f>_xlfn.XLOOKUP(Booking_Data[[#This Row],[Agent_cleaned]],Agent_List[Agent],Agent_List[Commission %])</f>
        <v>0.06</v>
      </c>
      <c r="O258">
        <f>Booking_Data[[#This Row],[Total_Amount_Clean]]*Booking_Data[[#This Row],[Commission_Perct]]</f>
        <v>900</v>
      </c>
    </row>
    <row r="259" spans="1:15" x14ac:dyDescent="0.3">
      <c r="A259" t="s">
        <v>313</v>
      </c>
      <c r="B259" t="s">
        <v>66</v>
      </c>
      <c r="C259" t="str">
        <f>TRIM(Booking_Data[[#This Row],[Agent]])</f>
        <v>Avtar</v>
      </c>
      <c r="D259" t="s">
        <v>67</v>
      </c>
      <c r="E259" t="s">
        <v>40</v>
      </c>
      <c r="F259" s="1">
        <v>45908</v>
      </c>
      <c r="H259" t="s">
        <v>20</v>
      </c>
      <c r="I259" t="s">
        <v>1062</v>
      </c>
      <c r="J259" t="str">
        <f>TRIM(Booking_Data[[#This Row],[Total Amount]])</f>
        <v>25000</v>
      </c>
      <c r="K259" t="str">
        <f>SUBSTITUTE(Booking_Data[[#This Row],[TRIM_TA]],"INR","")</f>
        <v>25000</v>
      </c>
      <c r="L259" t="str">
        <f>SUBSTITUTE(Booking_Data[[#This Row],[Removing "INR"]],",","")</f>
        <v>25000</v>
      </c>
      <c r="M259">
        <f>VALUE(Booking_Data[[#This Row],[Removing "Comma"]])</f>
        <v>25000</v>
      </c>
      <c r="N259">
        <f>_xlfn.XLOOKUP(Booking_Data[[#This Row],[Agent_cleaned]],Agent_List[Agent],Agent_List[Commission %])</f>
        <v>0.06</v>
      </c>
      <c r="O259">
        <f>Booking_Data[[#This Row],[Total_Amount_Clean]]*Booking_Data[[#This Row],[Commission_Perct]]</f>
        <v>1500</v>
      </c>
    </row>
    <row r="260" spans="1:15" x14ac:dyDescent="0.3">
      <c r="A260" t="s">
        <v>314</v>
      </c>
      <c r="B260" t="s">
        <v>60</v>
      </c>
      <c r="C260" t="str">
        <f>TRIM(Booking_Data[[#This Row],[Agent]])</f>
        <v>Ritika</v>
      </c>
      <c r="D260" t="s">
        <v>37</v>
      </c>
      <c r="E260" t="s">
        <v>11</v>
      </c>
      <c r="F260" s="1">
        <v>45786</v>
      </c>
      <c r="G260" s="2">
        <v>45798</v>
      </c>
      <c r="H260" t="s">
        <v>16</v>
      </c>
      <c r="I260" t="s">
        <v>1062</v>
      </c>
      <c r="J260" t="str">
        <f>TRIM(Booking_Data[[#This Row],[Total Amount]])</f>
        <v>25000</v>
      </c>
      <c r="K260" t="str">
        <f>SUBSTITUTE(Booking_Data[[#This Row],[TRIM_TA]],"INR","")</f>
        <v>25000</v>
      </c>
      <c r="L260" t="str">
        <f>SUBSTITUTE(Booking_Data[[#This Row],[Removing "INR"]],",","")</f>
        <v>25000</v>
      </c>
      <c r="M260">
        <f>VALUE(Booking_Data[[#This Row],[Removing "Comma"]])</f>
        <v>25000</v>
      </c>
      <c r="N260">
        <f>_xlfn.XLOOKUP(Booking_Data[[#This Row],[Agent_cleaned]],Agent_List[Agent],Agent_List[Commission %])</f>
        <v>0.05</v>
      </c>
      <c r="O260">
        <f>Booking_Data[[#This Row],[Total_Amount_Clean]]*Booking_Data[[#This Row],[Commission_Perct]]</f>
        <v>1250</v>
      </c>
    </row>
    <row r="261" spans="1:15" x14ac:dyDescent="0.3">
      <c r="A261" t="s">
        <v>315</v>
      </c>
      <c r="B261" t="s">
        <v>9</v>
      </c>
      <c r="C261" t="str">
        <f>TRIM(Booking_Data[[#This Row],[Agent]])</f>
        <v>Anil</v>
      </c>
      <c r="D261" t="s">
        <v>14</v>
      </c>
      <c r="E261" t="s">
        <v>19</v>
      </c>
      <c r="F261" s="1">
        <v>45684</v>
      </c>
      <c r="H261" t="s">
        <v>20</v>
      </c>
      <c r="I261" t="s">
        <v>1062</v>
      </c>
      <c r="J261" t="str">
        <f>TRIM(Booking_Data[[#This Row],[Total Amount]])</f>
        <v>25000</v>
      </c>
      <c r="K261" t="str">
        <f>SUBSTITUTE(Booking_Data[[#This Row],[TRIM_TA]],"INR","")</f>
        <v>25000</v>
      </c>
      <c r="L261" t="str">
        <f>SUBSTITUTE(Booking_Data[[#This Row],[Removing "INR"]],",","")</f>
        <v>25000</v>
      </c>
      <c r="M261">
        <f>VALUE(Booking_Data[[#This Row],[Removing "Comma"]])</f>
        <v>25000</v>
      </c>
      <c r="N261">
        <f>_xlfn.XLOOKUP(Booking_Data[[#This Row],[Agent_cleaned]],Agent_List[Agent],Agent_List[Commission %])</f>
        <v>7.0000000000000007E-2</v>
      </c>
      <c r="O261">
        <f>Booking_Data[[#This Row],[Total_Amount_Clean]]*Booking_Data[[#This Row],[Commission_Perct]]</f>
        <v>1750.0000000000002</v>
      </c>
    </row>
    <row r="262" spans="1:15" x14ac:dyDescent="0.3">
      <c r="A262" t="s">
        <v>316</v>
      </c>
      <c r="B262" t="s">
        <v>31</v>
      </c>
      <c r="C262" t="str">
        <f>TRIM(Booking_Data[[#This Row],[Agent]])</f>
        <v>Deepa</v>
      </c>
      <c r="D262" t="s">
        <v>14</v>
      </c>
      <c r="E262" t="s">
        <v>40</v>
      </c>
      <c r="F262" s="1">
        <v>45705</v>
      </c>
      <c r="G262" s="2">
        <v>45710</v>
      </c>
      <c r="H262" t="s">
        <v>16</v>
      </c>
      <c r="I262" t="s">
        <v>1057</v>
      </c>
      <c r="J262" t="str">
        <f>TRIM(Booking_Data[[#This Row],[Total Amount]])</f>
        <v>45000</v>
      </c>
      <c r="K262" t="str">
        <f>SUBSTITUTE(Booking_Data[[#This Row],[TRIM_TA]],"INR","")</f>
        <v>45000</v>
      </c>
      <c r="L262" t="str">
        <f>SUBSTITUTE(Booking_Data[[#This Row],[Removing "INR"]],",","")</f>
        <v>45000</v>
      </c>
      <c r="M262">
        <f>VALUE(Booking_Data[[#This Row],[Removing "Comma"]])</f>
        <v>45000</v>
      </c>
      <c r="N262">
        <f>_xlfn.XLOOKUP(Booking_Data[[#This Row],[Agent_cleaned]],Agent_List[Agent],Agent_List[Commission %])</f>
        <v>0.06</v>
      </c>
      <c r="O262">
        <f>Booking_Data[[#This Row],[Total_Amount_Clean]]*Booking_Data[[#This Row],[Commission_Perct]]</f>
        <v>2700</v>
      </c>
    </row>
    <row r="263" spans="1:15" x14ac:dyDescent="0.3">
      <c r="A263" t="s">
        <v>317</v>
      </c>
      <c r="B263" t="s">
        <v>9</v>
      </c>
      <c r="C263" t="str">
        <f>TRIM(Booking_Data[[#This Row],[Agent]])</f>
        <v>Anil</v>
      </c>
      <c r="D263" t="s">
        <v>67</v>
      </c>
      <c r="E263" t="s">
        <v>15</v>
      </c>
      <c r="F263" s="1">
        <v>45874</v>
      </c>
      <c r="H263" t="s">
        <v>26</v>
      </c>
      <c r="I263" t="s">
        <v>1058</v>
      </c>
      <c r="J263" t="str">
        <f>TRIM(Booking_Data[[#This Row],[Total Amount]])</f>
        <v>35000</v>
      </c>
      <c r="K263" t="str">
        <f>SUBSTITUTE(Booking_Data[[#This Row],[TRIM_TA]],"INR","")</f>
        <v>35000</v>
      </c>
      <c r="L263" t="str">
        <f>SUBSTITUTE(Booking_Data[[#This Row],[Removing "INR"]],",","")</f>
        <v>35000</v>
      </c>
      <c r="M263">
        <f>VALUE(Booking_Data[[#This Row],[Removing "Comma"]])</f>
        <v>35000</v>
      </c>
      <c r="N263">
        <f>_xlfn.XLOOKUP(Booking_Data[[#This Row],[Agent_cleaned]],Agent_List[Agent],Agent_List[Commission %])</f>
        <v>7.0000000000000007E-2</v>
      </c>
      <c r="O263">
        <f>Booking_Data[[#This Row],[Total_Amount_Clean]]*Booking_Data[[#This Row],[Commission_Perct]]</f>
        <v>2450.0000000000005</v>
      </c>
    </row>
    <row r="264" spans="1:15" x14ac:dyDescent="0.3">
      <c r="A264" t="s">
        <v>318</v>
      </c>
      <c r="B264" t="s">
        <v>44</v>
      </c>
      <c r="C264" t="str">
        <f>TRIM(Booking_Data[[#This Row],[Agent]])</f>
        <v>Karan</v>
      </c>
      <c r="D264" t="s">
        <v>29</v>
      </c>
      <c r="E264" t="s">
        <v>11</v>
      </c>
      <c r="F264" s="1">
        <v>45799</v>
      </c>
      <c r="H264" t="s">
        <v>20</v>
      </c>
      <c r="I264" t="s">
        <v>1062</v>
      </c>
      <c r="J264" t="str">
        <f>TRIM(Booking_Data[[#This Row],[Total Amount]])</f>
        <v>25000</v>
      </c>
      <c r="K264" t="str">
        <f>SUBSTITUTE(Booking_Data[[#This Row],[TRIM_TA]],"INR","")</f>
        <v>25000</v>
      </c>
      <c r="L264" t="str">
        <f>SUBSTITUTE(Booking_Data[[#This Row],[Removing "INR"]],",","")</f>
        <v>25000</v>
      </c>
      <c r="M264">
        <f>VALUE(Booking_Data[[#This Row],[Removing "Comma"]])</f>
        <v>25000</v>
      </c>
      <c r="N264">
        <f>_xlfn.XLOOKUP(Booking_Data[[#This Row],[Agent_cleaned]],Agent_List[Agent],Agent_List[Commission %])</f>
        <v>0.05</v>
      </c>
      <c r="O264">
        <f>Booking_Data[[#This Row],[Total_Amount_Clean]]*Booking_Data[[#This Row],[Commission_Perct]]</f>
        <v>1250</v>
      </c>
    </row>
    <row r="265" spans="1:15" x14ac:dyDescent="0.3">
      <c r="A265" t="s">
        <v>319</v>
      </c>
      <c r="B265" t="s">
        <v>320</v>
      </c>
      <c r="C265" t="str">
        <f>TRIM(Booking_Data[[#This Row],[Agent]])</f>
        <v>Amit</v>
      </c>
      <c r="D265" t="s">
        <v>29</v>
      </c>
      <c r="E265" t="s">
        <v>19</v>
      </c>
      <c r="F265" s="1">
        <v>45680</v>
      </c>
      <c r="G265" s="2">
        <v>45702</v>
      </c>
      <c r="H265" t="s">
        <v>16</v>
      </c>
      <c r="I265" t="s">
        <v>17</v>
      </c>
      <c r="J265" t="str">
        <f>TRIM(Booking_Data[[#This Row],[Total Amount]])</f>
        <v>45,000 INR</v>
      </c>
      <c r="K265" t="str">
        <f>SUBSTITUTE(Booking_Data[[#This Row],[TRIM_TA]],"INR","")</f>
        <v xml:space="preserve">45,000 </v>
      </c>
      <c r="L265" t="str">
        <f>SUBSTITUTE(Booking_Data[[#This Row],[Removing "INR"]],",","")</f>
        <v xml:space="preserve">45000 </v>
      </c>
      <c r="M265">
        <f>VALUE(Booking_Data[[#This Row],[Removing "Comma"]])</f>
        <v>45000</v>
      </c>
      <c r="N265">
        <f>_xlfn.XLOOKUP(Booking_Data[[#This Row],[Agent_cleaned]],Agent_List[Agent],Agent_List[Commission %])</f>
        <v>0.05</v>
      </c>
      <c r="O265">
        <f>Booking_Data[[#This Row],[Total_Amount_Clean]]*Booking_Data[[#This Row],[Commission_Perct]]</f>
        <v>2250</v>
      </c>
    </row>
    <row r="266" spans="1:15" x14ac:dyDescent="0.3">
      <c r="A266" t="s">
        <v>321</v>
      </c>
      <c r="B266" t="s">
        <v>34</v>
      </c>
      <c r="C266" t="str">
        <f>TRIM(Booking_Data[[#This Row],[Agent]])</f>
        <v>Nisha</v>
      </c>
      <c r="D266" t="s">
        <v>67</v>
      </c>
      <c r="E266" t="s">
        <v>40</v>
      </c>
      <c r="F266" s="1">
        <v>45659</v>
      </c>
      <c r="G266" s="2">
        <v>45689</v>
      </c>
      <c r="H266" t="s">
        <v>16</v>
      </c>
      <c r="I266" t="s">
        <v>1062</v>
      </c>
      <c r="J266" t="str">
        <f>TRIM(Booking_Data[[#This Row],[Total Amount]])</f>
        <v>25000</v>
      </c>
      <c r="K266" t="str">
        <f>SUBSTITUTE(Booking_Data[[#This Row],[TRIM_TA]],"INR","")</f>
        <v>25000</v>
      </c>
      <c r="L266" t="str">
        <f>SUBSTITUTE(Booking_Data[[#This Row],[Removing "INR"]],",","")</f>
        <v>25000</v>
      </c>
      <c r="M266">
        <f>VALUE(Booking_Data[[#This Row],[Removing "Comma"]])</f>
        <v>25000</v>
      </c>
      <c r="N266">
        <f>_xlfn.XLOOKUP(Booking_Data[[#This Row],[Agent_cleaned]],Agent_List[Agent],Agent_List[Commission %])</f>
        <v>0.06</v>
      </c>
      <c r="O266">
        <f>Booking_Data[[#This Row],[Total_Amount_Clean]]*Booking_Data[[#This Row],[Commission_Perct]]</f>
        <v>1500</v>
      </c>
    </row>
    <row r="267" spans="1:15" x14ac:dyDescent="0.3">
      <c r="A267" t="s">
        <v>322</v>
      </c>
      <c r="B267" t="s">
        <v>54</v>
      </c>
      <c r="C267" t="str">
        <f>TRIM(Booking_Data[[#This Row],[Agent]])</f>
        <v>Divya</v>
      </c>
      <c r="D267" t="s">
        <v>14</v>
      </c>
      <c r="E267" t="s">
        <v>19</v>
      </c>
      <c r="F267" s="1">
        <v>45828</v>
      </c>
      <c r="H267" t="s">
        <v>20</v>
      </c>
      <c r="I267" t="s">
        <v>1059</v>
      </c>
      <c r="J267" t="str">
        <f>TRIM(Booking_Data[[#This Row],[Total Amount]])</f>
        <v>65000</v>
      </c>
      <c r="K267" t="str">
        <f>SUBSTITUTE(Booking_Data[[#This Row],[TRIM_TA]],"INR","")</f>
        <v>65000</v>
      </c>
      <c r="L267" t="str">
        <f>SUBSTITUTE(Booking_Data[[#This Row],[Removing "INR"]],",","")</f>
        <v>65000</v>
      </c>
      <c r="M267">
        <f>VALUE(Booking_Data[[#This Row],[Removing "Comma"]])</f>
        <v>65000</v>
      </c>
      <c r="N267">
        <f>_xlfn.XLOOKUP(Booking_Data[[#This Row],[Agent_cleaned]],Agent_List[Agent],Agent_List[Commission %])</f>
        <v>7.0000000000000007E-2</v>
      </c>
      <c r="O267">
        <f>Booking_Data[[#This Row],[Total_Amount_Clean]]*Booking_Data[[#This Row],[Commission_Perct]]</f>
        <v>4550</v>
      </c>
    </row>
    <row r="268" spans="1:15" x14ac:dyDescent="0.3">
      <c r="A268" t="s">
        <v>323</v>
      </c>
      <c r="B268" t="s">
        <v>42</v>
      </c>
      <c r="C268" t="str">
        <f>TRIM(Booking_Data[[#This Row],[Agent]])</f>
        <v>Sameer</v>
      </c>
      <c r="D268" t="s">
        <v>67</v>
      </c>
      <c r="E268" t="s">
        <v>15</v>
      </c>
      <c r="F268" s="1">
        <v>45724</v>
      </c>
      <c r="H268" t="s">
        <v>20</v>
      </c>
      <c r="I268" t="s">
        <v>1060</v>
      </c>
      <c r="J268" t="str">
        <f>TRIM(Booking_Data[[#This Row],[Total Amount]])</f>
        <v>15000</v>
      </c>
      <c r="K268" t="str">
        <f>SUBSTITUTE(Booking_Data[[#This Row],[TRIM_TA]],"INR","")</f>
        <v>15000</v>
      </c>
      <c r="L268" t="str">
        <f>SUBSTITUTE(Booking_Data[[#This Row],[Removing "INR"]],",","")</f>
        <v>15000</v>
      </c>
      <c r="M268">
        <f>VALUE(Booking_Data[[#This Row],[Removing "Comma"]])</f>
        <v>15000</v>
      </c>
      <c r="N268">
        <f>_xlfn.XLOOKUP(Booking_Data[[#This Row],[Agent_cleaned]],Agent_List[Agent],Agent_List[Commission %])</f>
        <v>7.0000000000000007E-2</v>
      </c>
      <c r="O268">
        <f>Booking_Data[[#This Row],[Total_Amount_Clean]]*Booking_Data[[#This Row],[Commission_Perct]]</f>
        <v>1050</v>
      </c>
    </row>
    <row r="269" spans="1:15" x14ac:dyDescent="0.3">
      <c r="A269" t="s">
        <v>324</v>
      </c>
      <c r="B269" t="s">
        <v>22</v>
      </c>
      <c r="C269" t="str">
        <f>TRIM(Booking_Data[[#This Row],[Agent]])</f>
        <v>Suresh</v>
      </c>
      <c r="D269" t="s">
        <v>37</v>
      </c>
      <c r="E269" t="s">
        <v>19</v>
      </c>
      <c r="F269" s="1">
        <v>45792</v>
      </c>
      <c r="G269" s="2">
        <v>45808</v>
      </c>
      <c r="H269" t="s">
        <v>16</v>
      </c>
      <c r="I269" t="s">
        <v>1059</v>
      </c>
      <c r="J269" t="str">
        <f>TRIM(Booking_Data[[#This Row],[Total Amount]])</f>
        <v>65000</v>
      </c>
      <c r="K269" t="str">
        <f>SUBSTITUTE(Booking_Data[[#This Row],[TRIM_TA]],"INR","")</f>
        <v>65000</v>
      </c>
      <c r="L269" t="str">
        <f>SUBSTITUTE(Booking_Data[[#This Row],[Removing "INR"]],",","")</f>
        <v>65000</v>
      </c>
      <c r="M269">
        <f>VALUE(Booking_Data[[#This Row],[Removing "Comma"]])</f>
        <v>65000</v>
      </c>
      <c r="N269">
        <f>_xlfn.XLOOKUP(Booking_Data[[#This Row],[Agent_cleaned]],Agent_List[Agent],Agent_List[Commission %])</f>
        <v>0.06</v>
      </c>
      <c r="O269">
        <f>Booking_Data[[#This Row],[Total_Amount_Clean]]*Booking_Data[[#This Row],[Commission_Perct]]</f>
        <v>3900</v>
      </c>
    </row>
    <row r="270" spans="1:15" x14ac:dyDescent="0.3">
      <c r="A270" t="s">
        <v>325</v>
      </c>
      <c r="B270" t="s">
        <v>22</v>
      </c>
      <c r="C270" t="str">
        <f>TRIM(Booking_Data[[#This Row],[Agent]])</f>
        <v>Suresh</v>
      </c>
      <c r="D270" t="s">
        <v>14</v>
      </c>
      <c r="E270" t="s">
        <v>25</v>
      </c>
      <c r="F270" s="1">
        <v>45740</v>
      </c>
      <c r="G270" s="2">
        <v>45743</v>
      </c>
      <c r="H270" t="s">
        <v>16</v>
      </c>
      <c r="I270" t="s">
        <v>1059</v>
      </c>
      <c r="J270" t="str">
        <f>TRIM(Booking_Data[[#This Row],[Total Amount]])</f>
        <v>65000</v>
      </c>
      <c r="K270" t="str">
        <f>SUBSTITUTE(Booking_Data[[#This Row],[TRIM_TA]],"INR","")</f>
        <v>65000</v>
      </c>
      <c r="L270" t="str">
        <f>SUBSTITUTE(Booking_Data[[#This Row],[Removing "INR"]],",","")</f>
        <v>65000</v>
      </c>
      <c r="M270">
        <f>VALUE(Booking_Data[[#This Row],[Removing "Comma"]])</f>
        <v>65000</v>
      </c>
      <c r="N270">
        <f>_xlfn.XLOOKUP(Booking_Data[[#This Row],[Agent_cleaned]],Agent_List[Agent],Agent_List[Commission %])</f>
        <v>0.06</v>
      </c>
      <c r="O270">
        <f>Booking_Data[[#This Row],[Total_Amount_Clean]]*Booking_Data[[#This Row],[Commission_Perct]]</f>
        <v>3900</v>
      </c>
    </row>
    <row r="271" spans="1:15" x14ac:dyDescent="0.3">
      <c r="A271" t="s">
        <v>326</v>
      </c>
      <c r="B271" t="s">
        <v>13</v>
      </c>
      <c r="C271" t="str">
        <f>TRIM(Booking_Data[[#This Row],[Agent]])</f>
        <v>Gaurav</v>
      </c>
      <c r="D271" t="s">
        <v>67</v>
      </c>
      <c r="E271" t="s">
        <v>40</v>
      </c>
      <c r="F271" s="1">
        <v>45884</v>
      </c>
      <c r="G271" s="2">
        <v>45887</v>
      </c>
      <c r="H271" t="s">
        <v>16</v>
      </c>
      <c r="I271" t="s">
        <v>1060</v>
      </c>
      <c r="J271" t="str">
        <f>TRIM(Booking_Data[[#This Row],[Total Amount]])</f>
        <v>15000</v>
      </c>
      <c r="K271" t="str">
        <f>SUBSTITUTE(Booking_Data[[#This Row],[TRIM_TA]],"INR","")</f>
        <v>15000</v>
      </c>
      <c r="L271" t="str">
        <f>SUBSTITUTE(Booking_Data[[#This Row],[Removing "INR"]],",","")</f>
        <v>15000</v>
      </c>
      <c r="M271">
        <f>VALUE(Booking_Data[[#This Row],[Removing "Comma"]])</f>
        <v>15000</v>
      </c>
      <c r="N271">
        <f>_xlfn.XLOOKUP(Booking_Data[[#This Row],[Agent_cleaned]],Agent_List[Agent],Agent_List[Commission %])</f>
        <v>7.0000000000000007E-2</v>
      </c>
      <c r="O271">
        <f>Booking_Data[[#This Row],[Total_Amount_Clean]]*Booking_Data[[#This Row],[Commission_Perct]]</f>
        <v>1050</v>
      </c>
    </row>
    <row r="272" spans="1:15" x14ac:dyDescent="0.3">
      <c r="A272" t="s">
        <v>327</v>
      </c>
      <c r="B272" t="s">
        <v>56</v>
      </c>
      <c r="C272" t="str">
        <f>TRIM(Booking_Data[[#This Row],[Agent]])</f>
        <v>Vikram</v>
      </c>
      <c r="D272" t="s">
        <v>67</v>
      </c>
      <c r="E272" t="s">
        <v>19</v>
      </c>
      <c r="F272" s="1">
        <v>45876</v>
      </c>
      <c r="H272" t="s">
        <v>20</v>
      </c>
      <c r="I272" t="s">
        <v>17</v>
      </c>
      <c r="J272" t="str">
        <f>TRIM(Booking_Data[[#This Row],[Total Amount]])</f>
        <v>45,000 INR</v>
      </c>
      <c r="K272" t="str">
        <f>SUBSTITUTE(Booking_Data[[#This Row],[TRIM_TA]],"INR","")</f>
        <v xml:space="preserve">45,000 </v>
      </c>
      <c r="L272" t="str">
        <f>SUBSTITUTE(Booking_Data[[#This Row],[Removing "INR"]],",","")</f>
        <v xml:space="preserve">45000 </v>
      </c>
      <c r="M272">
        <f>VALUE(Booking_Data[[#This Row],[Removing "Comma"]])</f>
        <v>45000</v>
      </c>
      <c r="N272">
        <f>_xlfn.XLOOKUP(Booking_Data[[#This Row],[Agent_cleaned]],Agent_List[Agent],Agent_List[Commission %])</f>
        <v>7.0000000000000007E-2</v>
      </c>
      <c r="O272">
        <f>Booking_Data[[#This Row],[Total_Amount_Clean]]*Booking_Data[[#This Row],[Commission_Perct]]</f>
        <v>3150.0000000000005</v>
      </c>
    </row>
    <row r="273" spans="1:15" x14ac:dyDescent="0.3">
      <c r="A273" t="s">
        <v>328</v>
      </c>
      <c r="B273" t="s">
        <v>79</v>
      </c>
      <c r="C273" t="str">
        <f>TRIM(Booking_Data[[#This Row],[Agent]])</f>
        <v>Monika</v>
      </c>
      <c r="D273" t="s">
        <v>10</v>
      </c>
      <c r="E273" t="s">
        <v>15</v>
      </c>
      <c r="F273" s="1">
        <v>45662</v>
      </c>
      <c r="H273" t="s">
        <v>20</v>
      </c>
      <c r="I273" t="s">
        <v>1058</v>
      </c>
      <c r="J273" t="str">
        <f>TRIM(Booking_Data[[#This Row],[Total Amount]])</f>
        <v>35000</v>
      </c>
      <c r="K273" t="str">
        <f>SUBSTITUTE(Booking_Data[[#This Row],[TRIM_TA]],"INR","")</f>
        <v>35000</v>
      </c>
      <c r="L273" t="str">
        <f>SUBSTITUTE(Booking_Data[[#This Row],[Removing "INR"]],",","")</f>
        <v>35000</v>
      </c>
      <c r="M273">
        <f>VALUE(Booking_Data[[#This Row],[Removing "Comma"]])</f>
        <v>35000</v>
      </c>
      <c r="N273">
        <f>_xlfn.XLOOKUP(Booking_Data[[#This Row],[Agent_cleaned]],Agent_List[Agent],Agent_List[Commission %])</f>
        <v>0.05</v>
      </c>
      <c r="O273">
        <f>Booking_Data[[#This Row],[Total_Amount_Clean]]*Booking_Data[[#This Row],[Commission_Perct]]</f>
        <v>1750</v>
      </c>
    </row>
    <row r="274" spans="1:15" x14ac:dyDescent="0.3">
      <c r="A274" t="s">
        <v>329</v>
      </c>
      <c r="B274" t="s">
        <v>42</v>
      </c>
      <c r="C274" t="str">
        <f>TRIM(Booking_Data[[#This Row],[Agent]])</f>
        <v>Sameer</v>
      </c>
      <c r="D274" t="s">
        <v>37</v>
      </c>
      <c r="E274" t="s">
        <v>15</v>
      </c>
      <c r="F274" s="1">
        <v>45715</v>
      </c>
      <c r="G274" s="2">
        <v>45742</v>
      </c>
      <c r="H274" t="s">
        <v>16</v>
      </c>
      <c r="I274" t="s">
        <v>1059</v>
      </c>
      <c r="J274" t="str">
        <f>TRIM(Booking_Data[[#This Row],[Total Amount]])</f>
        <v>65000</v>
      </c>
      <c r="K274" t="str">
        <f>SUBSTITUTE(Booking_Data[[#This Row],[TRIM_TA]],"INR","")</f>
        <v>65000</v>
      </c>
      <c r="L274" t="str">
        <f>SUBSTITUTE(Booking_Data[[#This Row],[Removing "INR"]],",","")</f>
        <v>65000</v>
      </c>
      <c r="M274">
        <f>VALUE(Booking_Data[[#This Row],[Removing "Comma"]])</f>
        <v>65000</v>
      </c>
      <c r="N274">
        <f>_xlfn.XLOOKUP(Booking_Data[[#This Row],[Agent_cleaned]],Agent_List[Agent],Agent_List[Commission %])</f>
        <v>7.0000000000000007E-2</v>
      </c>
      <c r="O274">
        <f>Booking_Data[[#This Row],[Total_Amount_Clean]]*Booking_Data[[#This Row],[Commission_Perct]]</f>
        <v>4550</v>
      </c>
    </row>
    <row r="275" spans="1:15" x14ac:dyDescent="0.3">
      <c r="A275" t="s">
        <v>330</v>
      </c>
      <c r="B275" t="s">
        <v>49</v>
      </c>
      <c r="C275" t="str">
        <f>TRIM(Booking_Data[[#This Row],[Agent]])</f>
        <v>Sonia</v>
      </c>
      <c r="D275" t="s">
        <v>10</v>
      </c>
      <c r="E275" t="s">
        <v>19</v>
      </c>
      <c r="F275" s="1">
        <v>45696</v>
      </c>
      <c r="H275" t="s">
        <v>20</v>
      </c>
      <c r="I275" t="s">
        <v>1058</v>
      </c>
      <c r="J275" t="str">
        <f>TRIM(Booking_Data[[#This Row],[Total Amount]])</f>
        <v>35000</v>
      </c>
      <c r="K275" t="str">
        <f>SUBSTITUTE(Booking_Data[[#This Row],[TRIM_TA]],"INR","")</f>
        <v>35000</v>
      </c>
      <c r="L275" t="str">
        <f>SUBSTITUTE(Booking_Data[[#This Row],[Removing "INR"]],",","")</f>
        <v>35000</v>
      </c>
      <c r="M275">
        <f>VALUE(Booking_Data[[#This Row],[Removing "Comma"]])</f>
        <v>35000</v>
      </c>
      <c r="N275">
        <f>_xlfn.XLOOKUP(Booking_Data[[#This Row],[Agent_cleaned]],Agent_List[Agent],Agent_List[Commission %])</f>
        <v>7.0000000000000007E-2</v>
      </c>
      <c r="O275">
        <f>Booking_Data[[#This Row],[Total_Amount_Clean]]*Booking_Data[[#This Row],[Commission_Perct]]</f>
        <v>2450.0000000000005</v>
      </c>
    </row>
    <row r="276" spans="1:15" x14ac:dyDescent="0.3">
      <c r="A276" t="s">
        <v>331</v>
      </c>
      <c r="B276" t="s">
        <v>44</v>
      </c>
      <c r="C276" t="str">
        <f>TRIM(Booking_Data[[#This Row],[Agent]])</f>
        <v>Karan</v>
      </c>
      <c r="D276" t="s">
        <v>67</v>
      </c>
      <c r="E276" t="s">
        <v>15</v>
      </c>
      <c r="F276" s="1">
        <v>45734</v>
      </c>
      <c r="G276" s="2">
        <v>45737</v>
      </c>
      <c r="H276" t="s">
        <v>16</v>
      </c>
      <c r="I276" t="s">
        <v>1059</v>
      </c>
      <c r="J276" t="str">
        <f>TRIM(Booking_Data[[#This Row],[Total Amount]])</f>
        <v>65000</v>
      </c>
      <c r="K276" t="str">
        <f>SUBSTITUTE(Booking_Data[[#This Row],[TRIM_TA]],"INR","")</f>
        <v>65000</v>
      </c>
      <c r="L276" t="str">
        <f>SUBSTITUTE(Booking_Data[[#This Row],[Removing "INR"]],",","")</f>
        <v>65000</v>
      </c>
      <c r="M276">
        <f>VALUE(Booking_Data[[#This Row],[Removing "Comma"]])</f>
        <v>65000</v>
      </c>
      <c r="N276">
        <f>_xlfn.XLOOKUP(Booking_Data[[#This Row],[Agent_cleaned]],Agent_List[Agent],Agent_List[Commission %])</f>
        <v>0.05</v>
      </c>
      <c r="O276">
        <f>Booking_Data[[#This Row],[Total_Amount_Clean]]*Booking_Data[[#This Row],[Commission_Perct]]</f>
        <v>3250</v>
      </c>
    </row>
    <row r="277" spans="1:15" x14ac:dyDescent="0.3">
      <c r="A277" t="s">
        <v>332</v>
      </c>
      <c r="B277" t="s">
        <v>22</v>
      </c>
      <c r="C277" t="str">
        <f>TRIM(Booking_Data[[#This Row],[Agent]])</f>
        <v>Suresh</v>
      </c>
      <c r="D277" t="s">
        <v>10</v>
      </c>
      <c r="E277" t="s">
        <v>11</v>
      </c>
      <c r="F277" s="1">
        <v>45676</v>
      </c>
      <c r="G277" s="2">
        <v>45679</v>
      </c>
      <c r="H277" t="s">
        <v>16</v>
      </c>
      <c r="I277" t="s">
        <v>1061</v>
      </c>
      <c r="J277" t="str">
        <f>TRIM(Booking_Data[[#This Row],[Total Amount]])</f>
        <v>55000</v>
      </c>
      <c r="K277" t="str">
        <f>SUBSTITUTE(Booking_Data[[#This Row],[TRIM_TA]],"INR","")</f>
        <v>55000</v>
      </c>
      <c r="L277" t="str">
        <f>SUBSTITUTE(Booking_Data[[#This Row],[Removing "INR"]],",","")</f>
        <v>55000</v>
      </c>
      <c r="M277">
        <f>VALUE(Booking_Data[[#This Row],[Removing "Comma"]])</f>
        <v>55000</v>
      </c>
      <c r="N277">
        <f>_xlfn.XLOOKUP(Booking_Data[[#This Row],[Agent_cleaned]],Agent_List[Agent],Agent_List[Commission %])</f>
        <v>0.06</v>
      </c>
      <c r="O277">
        <f>Booking_Data[[#This Row],[Total_Amount_Clean]]*Booking_Data[[#This Row],[Commission_Perct]]</f>
        <v>3300</v>
      </c>
    </row>
    <row r="278" spans="1:15" x14ac:dyDescent="0.3">
      <c r="A278" t="s">
        <v>333</v>
      </c>
      <c r="B278" t="s">
        <v>56</v>
      </c>
      <c r="C278" t="str">
        <f>TRIM(Booking_Data[[#This Row],[Agent]])</f>
        <v>Vikram</v>
      </c>
      <c r="D278" t="s">
        <v>35</v>
      </c>
      <c r="E278" t="s">
        <v>11</v>
      </c>
      <c r="F278" s="1">
        <v>45847</v>
      </c>
      <c r="G278" s="2">
        <v>45861</v>
      </c>
      <c r="H278" t="s">
        <v>16</v>
      </c>
      <c r="I278" t="s">
        <v>1060</v>
      </c>
      <c r="J278" t="str">
        <f>TRIM(Booking_Data[[#This Row],[Total Amount]])</f>
        <v>15000</v>
      </c>
      <c r="K278" t="str">
        <f>SUBSTITUTE(Booking_Data[[#This Row],[TRIM_TA]],"INR","")</f>
        <v>15000</v>
      </c>
      <c r="L278" t="str">
        <f>SUBSTITUTE(Booking_Data[[#This Row],[Removing "INR"]],",","")</f>
        <v>15000</v>
      </c>
      <c r="M278">
        <f>VALUE(Booking_Data[[#This Row],[Removing "Comma"]])</f>
        <v>15000</v>
      </c>
      <c r="N278">
        <f>_xlfn.XLOOKUP(Booking_Data[[#This Row],[Agent_cleaned]],Agent_List[Agent],Agent_List[Commission %])</f>
        <v>7.0000000000000007E-2</v>
      </c>
      <c r="O278">
        <f>Booking_Data[[#This Row],[Total_Amount_Clean]]*Booking_Data[[#This Row],[Commission_Perct]]</f>
        <v>1050</v>
      </c>
    </row>
    <row r="279" spans="1:15" x14ac:dyDescent="0.3">
      <c r="A279" t="s">
        <v>334</v>
      </c>
      <c r="B279" t="s">
        <v>42</v>
      </c>
      <c r="C279" t="str">
        <f>TRIM(Booking_Data[[#This Row],[Agent]])</f>
        <v>Sameer</v>
      </c>
      <c r="D279" t="s">
        <v>10</v>
      </c>
      <c r="E279" t="s">
        <v>11</v>
      </c>
      <c r="F279" s="1">
        <v>45733</v>
      </c>
      <c r="G279" s="2">
        <v>45737</v>
      </c>
      <c r="H279" t="s">
        <v>16</v>
      </c>
      <c r="I279" t="s">
        <v>1059</v>
      </c>
      <c r="J279" t="str">
        <f>TRIM(Booking_Data[[#This Row],[Total Amount]])</f>
        <v>65000</v>
      </c>
      <c r="K279" t="str">
        <f>SUBSTITUTE(Booking_Data[[#This Row],[TRIM_TA]],"INR","")</f>
        <v>65000</v>
      </c>
      <c r="L279" t="str">
        <f>SUBSTITUTE(Booking_Data[[#This Row],[Removing "INR"]],",","")</f>
        <v>65000</v>
      </c>
      <c r="M279">
        <f>VALUE(Booking_Data[[#This Row],[Removing "Comma"]])</f>
        <v>65000</v>
      </c>
      <c r="N279">
        <f>_xlfn.XLOOKUP(Booking_Data[[#This Row],[Agent_cleaned]],Agent_List[Agent],Agent_List[Commission %])</f>
        <v>7.0000000000000007E-2</v>
      </c>
      <c r="O279">
        <f>Booking_Data[[#This Row],[Total_Amount_Clean]]*Booking_Data[[#This Row],[Commission_Perct]]</f>
        <v>4550</v>
      </c>
    </row>
    <row r="280" spans="1:15" x14ac:dyDescent="0.3">
      <c r="A280" t="s">
        <v>335</v>
      </c>
      <c r="B280" t="s">
        <v>9</v>
      </c>
      <c r="C280" t="str">
        <f>TRIM(Booking_Data[[#This Row],[Agent]])</f>
        <v>Anil</v>
      </c>
      <c r="D280" t="s">
        <v>35</v>
      </c>
      <c r="E280" t="s">
        <v>25</v>
      </c>
      <c r="F280" s="1">
        <v>45878</v>
      </c>
      <c r="H280" t="s">
        <v>20</v>
      </c>
      <c r="I280" t="s">
        <v>1061</v>
      </c>
      <c r="J280" t="str">
        <f>TRIM(Booking_Data[[#This Row],[Total Amount]])</f>
        <v>55000</v>
      </c>
      <c r="K280" t="str">
        <f>SUBSTITUTE(Booking_Data[[#This Row],[TRIM_TA]],"INR","")</f>
        <v>55000</v>
      </c>
      <c r="L280" t="str">
        <f>SUBSTITUTE(Booking_Data[[#This Row],[Removing "INR"]],",","")</f>
        <v>55000</v>
      </c>
      <c r="M280">
        <f>VALUE(Booking_Data[[#This Row],[Removing "Comma"]])</f>
        <v>55000</v>
      </c>
      <c r="N280">
        <f>_xlfn.XLOOKUP(Booking_Data[[#This Row],[Agent_cleaned]],Agent_List[Agent],Agent_List[Commission %])</f>
        <v>7.0000000000000007E-2</v>
      </c>
      <c r="O280">
        <f>Booking_Data[[#This Row],[Total_Amount_Clean]]*Booking_Data[[#This Row],[Commission_Perct]]</f>
        <v>3850.0000000000005</v>
      </c>
    </row>
    <row r="281" spans="1:15" x14ac:dyDescent="0.3">
      <c r="A281" t="s">
        <v>336</v>
      </c>
      <c r="B281" t="s">
        <v>39</v>
      </c>
      <c r="C281" t="str">
        <f>TRIM(Booking_Data[[#This Row],[Agent]])</f>
        <v>Arjun</v>
      </c>
      <c r="D281" t="s">
        <v>14</v>
      </c>
      <c r="E281" t="s">
        <v>19</v>
      </c>
      <c r="F281" s="1">
        <v>45723</v>
      </c>
      <c r="G281" s="2">
        <v>45747</v>
      </c>
      <c r="H281" t="s">
        <v>16</v>
      </c>
      <c r="I281" t="s">
        <v>1057</v>
      </c>
      <c r="J281" t="str">
        <f>TRIM(Booking_Data[[#This Row],[Total Amount]])</f>
        <v>45000</v>
      </c>
      <c r="K281" t="str">
        <f>SUBSTITUTE(Booking_Data[[#This Row],[TRIM_TA]],"INR","")</f>
        <v>45000</v>
      </c>
      <c r="L281" t="str">
        <f>SUBSTITUTE(Booking_Data[[#This Row],[Removing "INR"]],",","")</f>
        <v>45000</v>
      </c>
      <c r="M281">
        <f>VALUE(Booking_Data[[#This Row],[Removing "Comma"]])</f>
        <v>45000</v>
      </c>
      <c r="N281">
        <f>_xlfn.XLOOKUP(Booking_Data[[#This Row],[Agent_cleaned]],Agent_List[Agent],Agent_List[Commission %])</f>
        <v>0.06</v>
      </c>
      <c r="O281">
        <f>Booking_Data[[#This Row],[Total_Amount_Clean]]*Booking_Data[[#This Row],[Commission_Perct]]</f>
        <v>2700</v>
      </c>
    </row>
    <row r="282" spans="1:15" x14ac:dyDescent="0.3">
      <c r="A282" t="s">
        <v>337</v>
      </c>
      <c r="B282" t="s">
        <v>9</v>
      </c>
      <c r="C282" t="str">
        <f>TRIM(Booking_Data[[#This Row],[Agent]])</f>
        <v>Anil</v>
      </c>
      <c r="D282" t="s">
        <v>29</v>
      </c>
      <c r="E282" t="s">
        <v>25</v>
      </c>
      <c r="F282" s="1">
        <v>45679</v>
      </c>
      <c r="H282" t="s">
        <v>20</v>
      </c>
      <c r="I282" t="s">
        <v>1061</v>
      </c>
      <c r="J282" t="str">
        <f>TRIM(Booking_Data[[#This Row],[Total Amount]])</f>
        <v>55000</v>
      </c>
      <c r="K282" t="str">
        <f>SUBSTITUTE(Booking_Data[[#This Row],[TRIM_TA]],"INR","")</f>
        <v>55000</v>
      </c>
      <c r="L282" t="str">
        <f>SUBSTITUTE(Booking_Data[[#This Row],[Removing "INR"]],",","")</f>
        <v>55000</v>
      </c>
      <c r="M282">
        <f>VALUE(Booking_Data[[#This Row],[Removing "Comma"]])</f>
        <v>55000</v>
      </c>
      <c r="N282">
        <f>_xlfn.XLOOKUP(Booking_Data[[#This Row],[Agent_cleaned]],Agent_List[Agent],Agent_List[Commission %])</f>
        <v>7.0000000000000007E-2</v>
      </c>
      <c r="O282">
        <f>Booking_Data[[#This Row],[Total_Amount_Clean]]*Booking_Data[[#This Row],[Commission_Perct]]</f>
        <v>3850.0000000000005</v>
      </c>
    </row>
    <row r="283" spans="1:15" x14ac:dyDescent="0.3">
      <c r="A283" t="s">
        <v>338</v>
      </c>
      <c r="B283" t="s">
        <v>42</v>
      </c>
      <c r="C283" t="str">
        <f>TRIM(Booking_Data[[#This Row],[Agent]])</f>
        <v>Sameer</v>
      </c>
      <c r="D283" t="s">
        <v>67</v>
      </c>
      <c r="E283" t="s">
        <v>15</v>
      </c>
      <c r="F283" s="1">
        <v>45815</v>
      </c>
      <c r="G283" s="2">
        <v>45839</v>
      </c>
      <c r="H283" t="s">
        <v>16</v>
      </c>
      <c r="I283" t="s">
        <v>1062</v>
      </c>
      <c r="J283" t="str">
        <f>TRIM(Booking_Data[[#This Row],[Total Amount]])</f>
        <v>25000</v>
      </c>
      <c r="K283" t="str">
        <f>SUBSTITUTE(Booking_Data[[#This Row],[TRIM_TA]],"INR","")</f>
        <v>25000</v>
      </c>
      <c r="L283" t="str">
        <f>SUBSTITUTE(Booking_Data[[#This Row],[Removing "INR"]],",","")</f>
        <v>25000</v>
      </c>
      <c r="M283">
        <f>VALUE(Booking_Data[[#This Row],[Removing "Comma"]])</f>
        <v>25000</v>
      </c>
      <c r="N283">
        <f>_xlfn.XLOOKUP(Booking_Data[[#This Row],[Agent_cleaned]],Agent_List[Agent],Agent_List[Commission %])</f>
        <v>7.0000000000000007E-2</v>
      </c>
      <c r="O283">
        <f>Booking_Data[[#This Row],[Total_Amount_Clean]]*Booking_Data[[#This Row],[Commission_Perct]]</f>
        <v>1750.0000000000002</v>
      </c>
    </row>
    <row r="284" spans="1:15" x14ac:dyDescent="0.3">
      <c r="A284" t="s">
        <v>339</v>
      </c>
      <c r="B284" t="s">
        <v>52</v>
      </c>
      <c r="C284" t="str">
        <f>TRIM(Booking_Data[[#This Row],[Agent]])</f>
        <v>Meena</v>
      </c>
      <c r="D284" t="s">
        <v>35</v>
      </c>
      <c r="E284" t="s">
        <v>25</v>
      </c>
      <c r="F284" s="1">
        <v>45844</v>
      </c>
      <c r="G284" s="2">
        <v>45856</v>
      </c>
      <c r="H284" t="s">
        <v>16</v>
      </c>
      <c r="I284" t="s">
        <v>1059</v>
      </c>
      <c r="J284" t="str">
        <f>TRIM(Booking_Data[[#This Row],[Total Amount]])</f>
        <v>65000</v>
      </c>
      <c r="K284" t="str">
        <f>SUBSTITUTE(Booking_Data[[#This Row],[TRIM_TA]],"INR","")</f>
        <v>65000</v>
      </c>
      <c r="L284" t="str">
        <f>SUBSTITUTE(Booking_Data[[#This Row],[Removing "INR"]],",","")</f>
        <v>65000</v>
      </c>
      <c r="M284">
        <f>VALUE(Booking_Data[[#This Row],[Removing "Comma"]])</f>
        <v>65000</v>
      </c>
      <c r="N284">
        <f>_xlfn.XLOOKUP(Booking_Data[[#This Row],[Agent_cleaned]],Agent_List[Agent],Agent_List[Commission %])</f>
        <v>0.06</v>
      </c>
      <c r="O284">
        <f>Booking_Data[[#This Row],[Total_Amount_Clean]]*Booking_Data[[#This Row],[Commission_Perct]]</f>
        <v>3900</v>
      </c>
    </row>
    <row r="285" spans="1:15" x14ac:dyDescent="0.3">
      <c r="A285" t="s">
        <v>340</v>
      </c>
      <c r="B285" t="s">
        <v>24</v>
      </c>
      <c r="C285" t="str">
        <f>TRIM(Booking_Data[[#This Row],[Agent]])</f>
        <v>Ramesh</v>
      </c>
      <c r="D285" t="s">
        <v>37</v>
      </c>
      <c r="E285" t="s">
        <v>15</v>
      </c>
      <c r="F285" s="1">
        <v>45678</v>
      </c>
      <c r="G285" s="2">
        <v>45704</v>
      </c>
      <c r="H285" t="s">
        <v>16</v>
      </c>
      <c r="I285" t="s">
        <v>1061</v>
      </c>
      <c r="J285" t="str">
        <f>TRIM(Booking_Data[[#This Row],[Total Amount]])</f>
        <v>55000</v>
      </c>
      <c r="K285" t="str">
        <f>SUBSTITUTE(Booking_Data[[#This Row],[TRIM_TA]],"INR","")</f>
        <v>55000</v>
      </c>
      <c r="L285" t="str">
        <f>SUBSTITUTE(Booking_Data[[#This Row],[Removing "INR"]],",","")</f>
        <v>55000</v>
      </c>
      <c r="M285">
        <f>VALUE(Booking_Data[[#This Row],[Removing "Comma"]])</f>
        <v>55000</v>
      </c>
      <c r="N285">
        <f>_xlfn.XLOOKUP(Booking_Data[[#This Row],[Agent_cleaned]],Agent_List[Agent],Agent_List[Commission %])</f>
        <v>7.0000000000000007E-2</v>
      </c>
      <c r="O285">
        <f>Booking_Data[[#This Row],[Total_Amount_Clean]]*Booking_Data[[#This Row],[Commission_Perct]]</f>
        <v>3850.0000000000005</v>
      </c>
    </row>
    <row r="286" spans="1:15" x14ac:dyDescent="0.3">
      <c r="A286" t="s">
        <v>341</v>
      </c>
      <c r="B286" t="s">
        <v>42</v>
      </c>
      <c r="C286" t="str">
        <f>TRIM(Booking_Data[[#This Row],[Agent]])</f>
        <v>Sameer</v>
      </c>
      <c r="D286" t="s">
        <v>10</v>
      </c>
      <c r="E286" t="s">
        <v>15</v>
      </c>
      <c r="F286" s="1">
        <v>45841</v>
      </c>
      <c r="H286" t="s">
        <v>20</v>
      </c>
      <c r="I286" t="s">
        <v>1058</v>
      </c>
      <c r="J286" t="str">
        <f>TRIM(Booking_Data[[#This Row],[Total Amount]])</f>
        <v>35000</v>
      </c>
      <c r="K286" t="str">
        <f>SUBSTITUTE(Booking_Data[[#This Row],[TRIM_TA]],"INR","")</f>
        <v>35000</v>
      </c>
      <c r="L286" t="str">
        <f>SUBSTITUTE(Booking_Data[[#This Row],[Removing "INR"]],",","")</f>
        <v>35000</v>
      </c>
      <c r="M286">
        <f>VALUE(Booking_Data[[#This Row],[Removing "Comma"]])</f>
        <v>35000</v>
      </c>
      <c r="N286">
        <f>_xlfn.XLOOKUP(Booking_Data[[#This Row],[Agent_cleaned]],Agent_List[Agent],Agent_List[Commission %])</f>
        <v>7.0000000000000007E-2</v>
      </c>
      <c r="O286">
        <f>Booking_Data[[#This Row],[Total_Amount_Clean]]*Booking_Data[[#This Row],[Commission_Perct]]</f>
        <v>2450.0000000000005</v>
      </c>
    </row>
    <row r="287" spans="1:15" x14ac:dyDescent="0.3">
      <c r="A287" t="s">
        <v>342</v>
      </c>
      <c r="B287" t="s">
        <v>66</v>
      </c>
      <c r="C287" t="str">
        <f>TRIM(Booking_Data[[#This Row],[Agent]])</f>
        <v>Avtar</v>
      </c>
      <c r="D287" t="s">
        <v>35</v>
      </c>
      <c r="E287" t="s">
        <v>40</v>
      </c>
      <c r="F287" s="1">
        <v>45765</v>
      </c>
      <c r="H287" t="s">
        <v>20</v>
      </c>
      <c r="I287" t="s">
        <v>1057</v>
      </c>
      <c r="J287" t="str">
        <f>TRIM(Booking_Data[[#This Row],[Total Amount]])</f>
        <v>45000</v>
      </c>
      <c r="K287" t="str">
        <f>SUBSTITUTE(Booking_Data[[#This Row],[TRIM_TA]],"INR","")</f>
        <v>45000</v>
      </c>
      <c r="L287" t="str">
        <f>SUBSTITUTE(Booking_Data[[#This Row],[Removing "INR"]],",","")</f>
        <v>45000</v>
      </c>
      <c r="M287">
        <f>VALUE(Booking_Data[[#This Row],[Removing "Comma"]])</f>
        <v>45000</v>
      </c>
      <c r="N287">
        <f>_xlfn.XLOOKUP(Booking_Data[[#This Row],[Agent_cleaned]],Agent_List[Agent],Agent_List[Commission %])</f>
        <v>0.06</v>
      </c>
      <c r="O287">
        <f>Booking_Data[[#This Row],[Total_Amount_Clean]]*Booking_Data[[#This Row],[Commission_Perct]]</f>
        <v>2700</v>
      </c>
    </row>
    <row r="288" spans="1:15" x14ac:dyDescent="0.3">
      <c r="A288" t="s">
        <v>343</v>
      </c>
      <c r="B288" t="s">
        <v>56</v>
      </c>
      <c r="C288" t="str">
        <f>TRIM(Booking_Data[[#This Row],[Agent]])</f>
        <v>Vikram</v>
      </c>
      <c r="D288" t="s">
        <v>37</v>
      </c>
      <c r="E288" t="s">
        <v>11</v>
      </c>
      <c r="F288" s="1">
        <v>45785</v>
      </c>
      <c r="G288" s="2">
        <v>45790</v>
      </c>
      <c r="H288" t="s">
        <v>16</v>
      </c>
      <c r="I288" t="s">
        <v>17</v>
      </c>
      <c r="J288" t="str">
        <f>TRIM(Booking_Data[[#This Row],[Total Amount]])</f>
        <v>45,000 INR</v>
      </c>
      <c r="K288" t="str">
        <f>SUBSTITUTE(Booking_Data[[#This Row],[TRIM_TA]],"INR","")</f>
        <v xml:space="preserve">45,000 </v>
      </c>
      <c r="L288" t="str">
        <f>SUBSTITUTE(Booking_Data[[#This Row],[Removing "INR"]],",","")</f>
        <v xml:space="preserve">45000 </v>
      </c>
      <c r="M288">
        <f>VALUE(Booking_Data[[#This Row],[Removing "Comma"]])</f>
        <v>45000</v>
      </c>
      <c r="N288">
        <f>_xlfn.XLOOKUP(Booking_Data[[#This Row],[Agent_cleaned]],Agent_List[Agent],Agent_List[Commission %])</f>
        <v>7.0000000000000007E-2</v>
      </c>
      <c r="O288">
        <f>Booking_Data[[#This Row],[Total_Amount_Clean]]*Booking_Data[[#This Row],[Commission_Perct]]</f>
        <v>3150.0000000000005</v>
      </c>
    </row>
    <row r="289" spans="1:15" x14ac:dyDescent="0.3">
      <c r="A289" t="s">
        <v>344</v>
      </c>
      <c r="B289" t="s">
        <v>52</v>
      </c>
      <c r="C289" t="str">
        <f>TRIM(Booking_Data[[#This Row],[Agent]])</f>
        <v>Meena</v>
      </c>
      <c r="D289" t="s">
        <v>29</v>
      </c>
      <c r="E289" t="s">
        <v>15</v>
      </c>
      <c r="F289" s="1">
        <v>45710</v>
      </c>
      <c r="H289" t="s">
        <v>20</v>
      </c>
      <c r="I289" t="s">
        <v>1059</v>
      </c>
      <c r="J289" t="str">
        <f>TRIM(Booking_Data[[#This Row],[Total Amount]])</f>
        <v>65000</v>
      </c>
      <c r="K289" t="str">
        <f>SUBSTITUTE(Booking_Data[[#This Row],[TRIM_TA]],"INR","")</f>
        <v>65000</v>
      </c>
      <c r="L289" t="str">
        <f>SUBSTITUTE(Booking_Data[[#This Row],[Removing "INR"]],",","")</f>
        <v>65000</v>
      </c>
      <c r="M289">
        <f>VALUE(Booking_Data[[#This Row],[Removing "Comma"]])</f>
        <v>65000</v>
      </c>
      <c r="N289">
        <f>_xlfn.XLOOKUP(Booking_Data[[#This Row],[Agent_cleaned]],Agent_List[Agent],Agent_List[Commission %])</f>
        <v>0.06</v>
      </c>
      <c r="O289">
        <f>Booking_Data[[#This Row],[Total_Amount_Clean]]*Booking_Data[[#This Row],[Commission_Perct]]</f>
        <v>3900</v>
      </c>
    </row>
    <row r="290" spans="1:15" x14ac:dyDescent="0.3">
      <c r="A290" t="s">
        <v>345</v>
      </c>
      <c r="B290" t="s">
        <v>31</v>
      </c>
      <c r="C290" t="str">
        <f>TRIM(Booking_Data[[#This Row],[Agent]])</f>
        <v>Deepa</v>
      </c>
      <c r="D290" t="s">
        <v>29</v>
      </c>
      <c r="E290" t="s">
        <v>40</v>
      </c>
      <c r="F290" s="1">
        <v>45839</v>
      </c>
      <c r="G290" s="2">
        <v>45857</v>
      </c>
      <c r="H290" t="s">
        <v>16</v>
      </c>
      <c r="I290" t="s">
        <v>1062</v>
      </c>
      <c r="J290" t="str">
        <f>TRIM(Booking_Data[[#This Row],[Total Amount]])</f>
        <v>25000</v>
      </c>
      <c r="K290" t="str">
        <f>SUBSTITUTE(Booking_Data[[#This Row],[TRIM_TA]],"INR","")</f>
        <v>25000</v>
      </c>
      <c r="L290" t="str">
        <f>SUBSTITUTE(Booking_Data[[#This Row],[Removing "INR"]],",","")</f>
        <v>25000</v>
      </c>
      <c r="M290">
        <f>VALUE(Booking_Data[[#This Row],[Removing "Comma"]])</f>
        <v>25000</v>
      </c>
      <c r="N290">
        <f>_xlfn.XLOOKUP(Booking_Data[[#This Row],[Agent_cleaned]],Agent_List[Agent],Agent_List[Commission %])</f>
        <v>0.06</v>
      </c>
      <c r="O290">
        <f>Booking_Data[[#This Row],[Total_Amount_Clean]]*Booking_Data[[#This Row],[Commission_Perct]]</f>
        <v>1500</v>
      </c>
    </row>
    <row r="291" spans="1:15" x14ac:dyDescent="0.3">
      <c r="A291" t="s">
        <v>346</v>
      </c>
      <c r="B291" t="s">
        <v>60</v>
      </c>
      <c r="C291" t="str">
        <f>TRIM(Booking_Data[[#This Row],[Agent]])</f>
        <v>Ritika</v>
      </c>
      <c r="D291" t="s">
        <v>10</v>
      </c>
      <c r="E291" t="s">
        <v>11</v>
      </c>
      <c r="F291" s="1">
        <v>45866</v>
      </c>
      <c r="G291" s="2">
        <v>45868</v>
      </c>
      <c r="H291" t="s">
        <v>16</v>
      </c>
      <c r="I291" t="s">
        <v>17</v>
      </c>
      <c r="J291" t="str">
        <f>TRIM(Booking_Data[[#This Row],[Total Amount]])</f>
        <v>45,000 INR</v>
      </c>
      <c r="K291" t="str">
        <f>SUBSTITUTE(Booking_Data[[#This Row],[TRIM_TA]],"INR","")</f>
        <v xml:space="preserve">45,000 </v>
      </c>
      <c r="L291" t="str">
        <f>SUBSTITUTE(Booking_Data[[#This Row],[Removing "INR"]],",","")</f>
        <v xml:space="preserve">45000 </v>
      </c>
      <c r="M291">
        <f>VALUE(Booking_Data[[#This Row],[Removing "Comma"]])</f>
        <v>45000</v>
      </c>
      <c r="N291">
        <f>_xlfn.XLOOKUP(Booking_Data[[#This Row],[Agent_cleaned]],Agent_List[Agent],Agent_List[Commission %])</f>
        <v>0.05</v>
      </c>
      <c r="O291">
        <f>Booking_Data[[#This Row],[Total_Amount_Clean]]*Booking_Data[[#This Row],[Commission_Perct]]</f>
        <v>2250</v>
      </c>
    </row>
    <row r="292" spans="1:15" x14ac:dyDescent="0.3">
      <c r="A292" t="s">
        <v>347</v>
      </c>
      <c r="B292" t="s">
        <v>24</v>
      </c>
      <c r="C292" t="str">
        <f>TRIM(Booking_Data[[#This Row],[Agent]])</f>
        <v>Ramesh</v>
      </c>
      <c r="D292" t="s">
        <v>67</v>
      </c>
      <c r="E292" t="s">
        <v>15</v>
      </c>
      <c r="F292" s="1">
        <v>45737</v>
      </c>
      <c r="H292" t="s">
        <v>20</v>
      </c>
      <c r="I292" t="s">
        <v>1061</v>
      </c>
      <c r="J292" t="str">
        <f>TRIM(Booking_Data[[#This Row],[Total Amount]])</f>
        <v>55000</v>
      </c>
      <c r="K292" t="str">
        <f>SUBSTITUTE(Booking_Data[[#This Row],[TRIM_TA]],"INR","")</f>
        <v>55000</v>
      </c>
      <c r="L292" t="str">
        <f>SUBSTITUTE(Booking_Data[[#This Row],[Removing "INR"]],",","")</f>
        <v>55000</v>
      </c>
      <c r="M292">
        <f>VALUE(Booking_Data[[#This Row],[Removing "Comma"]])</f>
        <v>55000</v>
      </c>
      <c r="N292">
        <f>_xlfn.XLOOKUP(Booking_Data[[#This Row],[Agent_cleaned]],Agent_List[Agent],Agent_List[Commission %])</f>
        <v>7.0000000000000007E-2</v>
      </c>
      <c r="O292">
        <f>Booking_Data[[#This Row],[Total_Amount_Clean]]*Booking_Data[[#This Row],[Commission_Perct]]</f>
        <v>3850.0000000000005</v>
      </c>
    </row>
    <row r="293" spans="1:15" x14ac:dyDescent="0.3">
      <c r="A293" t="s">
        <v>348</v>
      </c>
      <c r="B293" t="s">
        <v>60</v>
      </c>
      <c r="C293" t="str">
        <f>TRIM(Booking_Data[[#This Row],[Agent]])</f>
        <v>Ritika</v>
      </c>
      <c r="D293" t="s">
        <v>10</v>
      </c>
      <c r="E293" t="s">
        <v>15</v>
      </c>
      <c r="F293" s="1">
        <v>45779</v>
      </c>
      <c r="H293" t="s">
        <v>26</v>
      </c>
      <c r="I293" t="s">
        <v>17</v>
      </c>
      <c r="J293" t="str">
        <f>TRIM(Booking_Data[[#This Row],[Total Amount]])</f>
        <v>45,000 INR</v>
      </c>
      <c r="K293" t="str">
        <f>SUBSTITUTE(Booking_Data[[#This Row],[TRIM_TA]],"INR","")</f>
        <v xml:space="preserve">45,000 </v>
      </c>
      <c r="L293" t="str">
        <f>SUBSTITUTE(Booking_Data[[#This Row],[Removing "INR"]],",","")</f>
        <v xml:space="preserve">45000 </v>
      </c>
      <c r="M293">
        <f>VALUE(Booking_Data[[#This Row],[Removing "Comma"]])</f>
        <v>45000</v>
      </c>
      <c r="N293">
        <f>_xlfn.XLOOKUP(Booking_Data[[#This Row],[Agent_cleaned]],Agent_List[Agent],Agent_List[Commission %])</f>
        <v>0.05</v>
      </c>
      <c r="O293">
        <f>Booking_Data[[#This Row],[Total_Amount_Clean]]*Booking_Data[[#This Row],[Commission_Perct]]</f>
        <v>2250</v>
      </c>
    </row>
    <row r="294" spans="1:15" x14ac:dyDescent="0.3">
      <c r="A294" t="s">
        <v>349</v>
      </c>
      <c r="B294" t="s">
        <v>22</v>
      </c>
      <c r="C294" t="str">
        <f>TRIM(Booking_Data[[#This Row],[Agent]])</f>
        <v>Suresh</v>
      </c>
      <c r="D294" t="s">
        <v>14</v>
      </c>
      <c r="E294" t="s">
        <v>25</v>
      </c>
      <c r="F294" s="1">
        <v>45741</v>
      </c>
      <c r="G294" s="2">
        <v>45760</v>
      </c>
      <c r="H294" t="s">
        <v>16</v>
      </c>
      <c r="I294" t="s">
        <v>17</v>
      </c>
      <c r="J294" t="str">
        <f>TRIM(Booking_Data[[#This Row],[Total Amount]])</f>
        <v>45,000 INR</v>
      </c>
      <c r="K294" t="str">
        <f>SUBSTITUTE(Booking_Data[[#This Row],[TRIM_TA]],"INR","")</f>
        <v xml:space="preserve">45,000 </v>
      </c>
      <c r="L294" t="str">
        <f>SUBSTITUTE(Booking_Data[[#This Row],[Removing "INR"]],",","")</f>
        <v xml:space="preserve">45000 </v>
      </c>
      <c r="M294">
        <f>VALUE(Booking_Data[[#This Row],[Removing "Comma"]])</f>
        <v>45000</v>
      </c>
      <c r="N294">
        <f>_xlfn.XLOOKUP(Booking_Data[[#This Row],[Agent_cleaned]],Agent_List[Agent],Agent_List[Commission %])</f>
        <v>0.06</v>
      </c>
      <c r="O294">
        <f>Booking_Data[[#This Row],[Total_Amount_Clean]]*Booking_Data[[#This Row],[Commission_Perct]]</f>
        <v>2700</v>
      </c>
    </row>
    <row r="295" spans="1:15" x14ac:dyDescent="0.3">
      <c r="A295" t="s">
        <v>350</v>
      </c>
      <c r="B295" t="s">
        <v>66</v>
      </c>
      <c r="C295" t="str">
        <f>TRIM(Booking_Data[[#This Row],[Agent]])</f>
        <v>Avtar</v>
      </c>
      <c r="D295" t="s">
        <v>35</v>
      </c>
      <c r="E295" t="s">
        <v>25</v>
      </c>
      <c r="F295" s="1">
        <v>45748</v>
      </c>
      <c r="G295" s="2">
        <v>45766</v>
      </c>
      <c r="H295" t="s">
        <v>16</v>
      </c>
      <c r="I295" t="s">
        <v>1057</v>
      </c>
      <c r="J295" t="str">
        <f>TRIM(Booking_Data[[#This Row],[Total Amount]])</f>
        <v>45000</v>
      </c>
      <c r="K295" t="str">
        <f>SUBSTITUTE(Booking_Data[[#This Row],[TRIM_TA]],"INR","")</f>
        <v>45000</v>
      </c>
      <c r="L295" t="str">
        <f>SUBSTITUTE(Booking_Data[[#This Row],[Removing "INR"]],",","")</f>
        <v>45000</v>
      </c>
      <c r="M295">
        <f>VALUE(Booking_Data[[#This Row],[Removing "Comma"]])</f>
        <v>45000</v>
      </c>
      <c r="N295">
        <f>_xlfn.XLOOKUP(Booking_Data[[#This Row],[Agent_cleaned]],Agent_List[Agent],Agent_List[Commission %])</f>
        <v>0.06</v>
      </c>
      <c r="O295">
        <f>Booking_Data[[#This Row],[Total_Amount_Clean]]*Booking_Data[[#This Row],[Commission_Perct]]</f>
        <v>2700</v>
      </c>
    </row>
    <row r="296" spans="1:15" x14ac:dyDescent="0.3">
      <c r="A296" t="s">
        <v>351</v>
      </c>
      <c r="B296" t="s">
        <v>9</v>
      </c>
      <c r="C296" t="str">
        <f>TRIM(Booking_Data[[#This Row],[Agent]])</f>
        <v>Anil</v>
      </c>
      <c r="D296" t="s">
        <v>67</v>
      </c>
      <c r="E296" t="s">
        <v>11</v>
      </c>
      <c r="F296" s="1">
        <v>45869</v>
      </c>
      <c r="H296" t="s">
        <v>20</v>
      </c>
      <c r="I296" t="s">
        <v>17</v>
      </c>
      <c r="J296" t="str">
        <f>TRIM(Booking_Data[[#This Row],[Total Amount]])</f>
        <v>45,000 INR</v>
      </c>
      <c r="K296" t="str">
        <f>SUBSTITUTE(Booking_Data[[#This Row],[TRIM_TA]],"INR","")</f>
        <v xml:space="preserve">45,000 </v>
      </c>
      <c r="L296" t="str">
        <f>SUBSTITUTE(Booking_Data[[#This Row],[Removing "INR"]],",","")</f>
        <v xml:space="preserve">45000 </v>
      </c>
      <c r="M296">
        <f>VALUE(Booking_Data[[#This Row],[Removing "Comma"]])</f>
        <v>45000</v>
      </c>
      <c r="N296">
        <f>_xlfn.XLOOKUP(Booking_Data[[#This Row],[Agent_cleaned]],Agent_List[Agent],Agent_List[Commission %])</f>
        <v>7.0000000000000007E-2</v>
      </c>
      <c r="O296">
        <f>Booking_Data[[#This Row],[Total_Amount_Clean]]*Booking_Data[[#This Row],[Commission_Perct]]</f>
        <v>3150.0000000000005</v>
      </c>
    </row>
    <row r="297" spans="1:15" x14ac:dyDescent="0.3">
      <c r="A297" t="s">
        <v>352</v>
      </c>
      <c r="B297" t="s">
        <v>194</v>
      </c>
      <c r="C297" t="str">
        <f>TRIM(Booking_Data[[#This Row],[Agent]])</f>
        <v>Sonia</v>
      </c>
      <c r="D297" t="s">
        <v>67</v>
      </c>
      <c r="E297" t="s">
        <v>15</v>
      </c>
      <c r="F297" s="1">
        <v>45670</v>
      </c>
      <c r="H297" t="s">
        <v>20</v>
      </c>
      <c r="I297" t="s">
        <v>17</v>
      </c>
      <c r="J297" t="str">
        <f>TRIM(Booking_Data[[#This Row],[Total Amount]])</f>
        <v>45,000 INR</v>
      </c>
      <c r="K297" t="str">
        <f>SUBSTITUTE(Booking_Data[[#This Row],[TRIM_TA]],"INR","")</f>
        <v xml:space="preserve">45,000 </v>
      </c>
      <c r="L297" t="str">
        <f>SUBSTITUTE(Booking_Data[[#This Row],[Removing "INR"]],",","")</f>
        <v xml:space="preserve">45000 </v>
      </c>
      <c r="M297">
        <f>VALUE(Booking_Data[[#This Row],[Removing "Comma"]])</f>
        <v>45000</v>
      </c>
      <c r="N297">
        <f>_xlfn.XLOOKUP(Booking_Data[[#This Row],[Agent_cleaned]],Agent_List[Agent],Agent_List[Commission %])</f>
        <v>7.0000000000000007E-2</v>
      </c>
      <c r="O297">
        <f>Booking_Data[[#This Row],[Total_Amount_Clean]]*Booking_Data[[#This Row],[Commission_Perct]]</f>
        <v>3150.0000000000005</v>
      </c>
    </row>
    <row r="298" spans="1:15" x14ac:dyDescent="0.3">
      <c r="A298" t="s">
        <v>353</v>
      </c>
      <c r="B298" t="s">
        <v>112</v>
      </c>
      <c r="C298" t="str">
        <f>TRIM(Booking_Data[[#This Row],[Agent]])</f>
        <v>Tina</v>
      </c>
      <c r="D298" t="s">
        <v>10</v>
      </c>
      <c r="E298" t="s">
        <v>19</v>
      </c>
      <c r="F298" s="1">
        <v>45749</v>
      </c>
      <c r="H298" t="s">
        <v>26</v>
      </c>
      <c r="I298" t="s">
        <v>1059</v>
      </c>
      <c r="J298" t="str">
        <f>TRIM(Booking_Data[[#This Row],[Total Amount]])</f>
        <v>65000</v>
      </c>
      <c r="K298" t="str">
        <f>SUBSTITUTE(Booking_Data[[#This Row],[TRIM_TA]],"INR","")</f>
        <v>65000</v>
      </c>
      <c r="L298" t="str">
        <f>SUBSTITUTE(Booking_Data[[#This Row],[Removing "INR"]],",","")</f>
        <v>65000</v>
      </c>
      <c r="M298">
        <f>VALUE(Booking_Data[[#This Row],[Removing "Comma"]])</f>
        <v>65000</v>
      </c>
      <c r="N298">
        <f>_xlfn.XLOOKUP(Booking_Data[[#This Row],[Agent_cleaned]],Agent_List[Agent],Agent_List[Commission %])</f>
        <v>7.0000000000000007E-2</v>
      </c>
      <c r="O298">
        <f>Booking_Data[[#This Row],[Total_Amount_Clean]]*Booking_Data[[#This Row],[Commission_Perct]]</f>
        <v>4550</v>
      </c>
    </row>
    <row r="299" spans="1:15" x14ac:dyDescent="0.3">
      <c r="A299" t="s">
        <v>354</v>
      </c>
      <c r="B299" t="s">
        <v>28</v>
      </c>
      <c r="C299" t="str">
        <f>TRIM(Booking_Data[[#This Row],[Agent]])</f>
        <v>Amit</v>
      </c>
      <c r="D299" t="s">
        <v>37</v>
      </c>
      <c r="E299" t="s">
        <v>25</v>
      </c>
      <c r="F299" s="1">
        <v>45828</v>
      </c>
      <c r="G299" s="2">
        <v>45846</v>
      </c>
      <c r="H299" t="s">
        <v>16</v>
      </c>
      <c r="I299" t="s">
        <v>1057</v>
      </c>
      <c r="J299" t="str">
        <f>TRIM(Booking_Data[[#This Row],[Total Amount]])</f>
        <v>45000</v>
      </c>
      <c r="K299" t="str">
        <f>SUBSTITUTE(Booking_Data[[#This Row],[TRIM_TA]],"INR","")</f>
        <v>45000</v>
      </c>
      <c r="L299" t="str">
        <f>SUBSTITUTE(Booking_Data[[#This Row],[Removing "INR"]],",","")</f>
        <v>45000</v>
      </c>
      <c r="M299">
        <f>VALUE(Booking_Data[[#This Row],[Removing "Comma"]])</f>
        <v>45000</v>
      </c>
      <c r="N299">
        <f>_xlfn.XLOOKUP(Booking_Data[[#This Row],[Agent_cleaned]],Agent_List[Agent],Agent_List[Commission %])</f>
        <v>0.05</v>
      </c>
      <c r="O299">
        <f>Booking_Data[[#This Row],[Total_Amount_Clean]]*Booking_Data[[#This Row],[Commission_Perct]]</f>
        <v>2250</v>
      </c>
    </row>
    <row r="300" spans="1:15" x14ac:dyDescent="0.3">
      <c r="A300" t="s">
        <v>355</v>
      </c>
      <c r="B300" t="s">
        <v>47</v>
      </c>
      <c r="C300" t="str">
        <f>TRIM(Booking_Data[[#This Row],[Agent]])</f>
        <v>Raj</v>
      </c>
      <c r="D300" t="s">
        <v>67</v>
      </c>
      <c r="E300" t="s">
        <v>11</v>
      </c>
      <c r="F300" s="1">
        <v>45868</v>
      </c>
      <c r="H300" t="s">
        <v>1063</v>
      </c>
      <c r="I300" t="s">
        <v>1062</v>
      </c>
      <c r="J300" t="str">
        <f>TRIM(Booking_Data[[#This Row],[Total Amount]])</f>
        <v>25000</v>
      </c>
      <c r="K300" t="str">
        <f>SUBSTITUTE(Booking_Data[[#This Row],[TRIM_TA]],"INR","")</f>
        <v>25000</v>
      </c>
      <c r="L300" t="str">
        <f>SUBSTITUTE(Booking_Data[[#This Row],[Removing "INR"]],",","")</f>
        <v>25000</v>
      </c>
      <c r="M300">
        <f>VALUE(Booking_Data[[#This Row],[Removing "Comma"]])</f>
        <v>25000</v>
      </c>
      <c r="N300">
        <f>_xlfn.XLOOKUP(Booking_Data[[#This Row],[Agent_cleaned]],Agent_List[Agent],Agent_List[Commission %])</f>
        <v>7.0000000000000007E-2</v>
      </c>
      <c r="O300">
        <f>Booking_Data[[#This Row],[Total_Amount_Clean]]*Booking_Data[[#This Row],[Commission_Perct]]</f>
        <v>1750.0000000000002</v>
      </c>
    </row>
    <row r="301" spans="1:15" x14ac:dyDescent="0.3">
      <c r="A301" t="s">
        <v>356</v>
      </c>
      <c r="B301" t="s">
        <v>24</v>
      </c>
      <c r="C301" t="str">
        <f>TRIM(Booking_Data[[#This Row],[Agent]])</f>
        <v>Ramesh</v>
      </c>
      <c r="D301" t="s">
        <v>35</v>
      </c>
      <c r="E301" t="s">
        <v>15</v>
      </c>
      <c r="F301" s="1">
        <v>45785</v>
      </c>
      <c r="G301" s="2">
        <v>45796</v>
      </c>
      <c r="H301" t="s">
        <v>16</v>
      </c>
      <c r="I301" t="s">
        <v>1061</v>
      </c>
      <c r="J301" t="str">
        <f>TRIM(Booking_Data[[#This Row],[Total Amount]])</f>
        <v>55000</v>
      </c>
      <c r="K301" t="str">
        <f>SUBSTITUTE(Booking_Data[[#This Row],[TRIM_TA]],"INR","")</f>
        <v>55000</v>
      </c>
      <c r="L301" t="str">
        <f>SUBSTITUTE(Booking_Data[[#This Row],[Removing "INR"]],",","")</f>
        <v>55000</v>
      </c>
      <c r="M301">
        <f>VALUE(Booking_Data[[#This Row],[Removing "Comma"]])</f>
        <v>55000</v>
      </c>
      <c r="N301">
        <f>_xlfn.XLOOKUP(Booking_Data[[#This Row],[Agent_cleaned]],Agent_List[Agent],Agent_List[Commission %])</f>
        <v>7.0000000000000007E-2</v>
      </c>
      <c r="O301">
        <f>Booking_Data[[#This Row],[Total_Amount_Clean]]*Booking_Data[[#This Row],[Commission_Perct]]</f>
        <v>3850.0000000000005</v>
      </c>
    </row>
    <row r="302" spans="1:15" x14ac:dyDescent="0.3">
      <c r="A302" t="s">
        <v>357</v>
      </c>
      <c r="B302" t="s">
        <v>42</v>
      </c>
      <c r="C302" t="str">
        <f>TRIM(Booking_Data[[#This Row],[Agent]])</f>
        <v>Sameer</v>
      </c>
      <c r="D302" t="s">
        <v>67</v>
      </c>
      <c r="E302" t="s">
        <v>15</v>
      </c>
      <c r="F302" s="1">
        <v>45794</v>
      </c>
      <c r="G302" s="2">
        <v>45816</v>
      </c>
      <c r="H302" t="s">
        <v>16</v>
      </c>
      <c r="I302" t="s">
        <v>1057</v>
      </c>
      <c r="J302" t="str">
        <f>TRIM(Booking_Data[[#This Row],[Total Amount]])</f>
        <v>45000</v>
      </c>
      <c r="K302" t="str">
        <f>SUBSTITUTE(Booking_Data[[#This Row],[TRIM_TA]],"INR","")</f>
        <v>45000</v>
      </c>
      <c r="L302" t="str">
        <f>SUBSTITUTE(Booking_Data[[#This Row],[Removing "INR"]],",","")</f>
        <v>45000</v>
      </c>
      <c r="M302">
        <f>VALUE(Booking_Data[[#This Row],[Removing "Comma"]])</f>
        <v>45000</v>
      </c>
      <c r="N302">
        <f>_xlfn.XLOOKUP(Booking_Data[[#This Row],[Agent_cleaned]],Agent_List[Agent],Agent_List[Commission %])</f>
        <v>7.0000000000000007E-2</v>
      </c>
      <c r="O302">
        <f>Booking_Data[[#This Row],[Total_Amount_Clean]]*Booking_Data[[#This Row],[Commission_Perct]]</f>
        <v>3150.0000000000005</v>
      </c>
    </row>
    <row r="303" spans="1:15" x14ac:dyDescent="0.3">
      <c r="A303" t="s">
        <v>358</v>
      </c>
      <c r="B303" t="s">
        <v>52</v>
      </c>
      <c r="C303" t="str">
        <f>TRIM(Booking_Data[[#This Row],[Agent]])</f>
        <v>Meena</v>
      </c>
      <c r="D303" t="s">
        <v>35</v>
      </c>
      <c r="E303" t="s">
        <v>19</v>
      </c>
      <c r="F303" s="1">
        <v>45739</v>
      </c>
      <c r="H303" t="s">
        <v>20</v>
      </c>
      <c r="I303" t="s">
        <v>1057</v>
      </c>
      <c r="J303" t="str">
        <f>TRIM(Booking_Data[[#This Row],[Total Amount]])</f>
        <v>45000</v>
      </c>
      <c r="K303" t="str">
        <f>SUBSTITUTE(Booking_Data[[#This Row],[TRIM_TA]],"INR","")</f>
        <v>45000</v>
      </c>
      <c r="L303" t="str">
        <f>SUBSTITUTE(Booking_Data[[#This Row],[Removing "INR"]],",","")</f>
        <v>45000</v>
      </c>
      <c r="M303">
        <f>VALUE(Booking_Data[[#This Row],[Removing "Comma"]])</f>
        <v>45000</v>
      </c>
      <c r="N303">
        <f>_xlfn.XLOOKUP(Booking_Data[[#This Row],[Agent_cleaned]],Agent_List[Agent],Agent_List[Commission %])</f>
        <v>0.06</v>
      </c>
      <c r="O303">
        <f>Booking_Data[[#This Row],[Total_Amount_Clean]]*Booking_Data[[#This Row],[Commission_Perct]]</f>
        <v>2700</v>
      </c>
    </row>
    <row r="304" spans="1:15" x14ac:dyDescent="0.3">
      <c r="A304" t="s">
        <v>359</v>
      </c>
      <c r="B304" t="s">
        <v>98</v>
      </c>
      <c r="C304" t="str">
        <f>TRIM(Booking_Data[[#This Row],[Agent]])</f>
        <v>Pooja</v>
      </c>
      <c r="D304" t="s">
        <v>10</v>
      </c>
      <c r="E304" t="s">
        <v>11</v>
      </c>
      <c r="F304" s="1">
        <v>45713</v>
      </c>
      <c r="G304" s="2">
        <v>45717</v>
      </c>
      <c r="H304" t="s">
        <v>16</v>
      </c>
      <c r="I304" t="s">
        <v>1060</v>
      </c>
      <c r="J304" t="str">
        <f>TRIM(Booking_Data[[#This Row],[Total Amount]])</f>
        <v>15000</v>
      </c>
      <c r="K304" t="str">
        <f>SUBSTITUTE(Booking_Data[[#This Row],[TRIM_TA]],"INR","")</f>
        <v>15000</v>
      </c>
      <c r="L304" t="str">
        <f>SUBSTITUTE(Booking_Data[[#This Row],[Removing "INR"]],",","")</f>
        <v>15000</v>
      </c>
      <c r="M304">
        <f>VALUE(Booking_Data[[#This Row],[Removing "Comma"]])</f>
        <v>15000</v>
      </c>
      <c r="N304">
        <f>_xlfn.XLOOKUP(Booking_Data[[#This Row],[Agent_cleaned]],Agent_List[Agent],Agent_List[Commission %])</f>
        <v>0.05</v>
      </c>
      <c r="O304">
        <f>Booking_Data[[#This Row],[Total_Amount_Clean]]*Booking_Data[[#This Row],[Commission_Perct]]</f>
        <v>750</v>
      </c>
    </row>
    <row r="305" spans="1:15" x14ac:dyDescent="0.3">
      <c r="A305" t="s">
        <v>360</v>
      </c>
      <c r="B305" t="s">
        <v>47</v>
      </c>
      <c r="C305" t="str">
        <f>TRIM(Booking_Data[[#This Row],[Agent]])</f>
        <v>Raj</v>
      </c>
      <c r="D305" t="s">
        <v>35</v>
      </c>
      <c r="E305" t="s">
        <v>15</v>
      </c>
      <c r="F305" s="1">
        <v>45853</v>
      </c>
      <c r="G305" s="2">
        <v>45867</v>
      </c>
      <c r="H305" t="s">
        <v>16</v>
      </c>
      <c r="I305" t="s">
        <v>1057</v>
      </c>
      <c r="J305" t="str">
        <f>TRIM(Booking_Data[[#This Row],[Total Amount]])</f>
        <v>45000</v>
      </c>
      <c r="K305" t="str">
        <f>SUBSTITUTE(Booking_Data[[#This Row],[TRIM_TA]],"INR","")</f>
        <v>45000</v>
      </c>
      <c r="L305" t="str">
        <f>SUBSTITUTE(Booking_Data[[#This Row],[Removing "INR"]],",","")</f>
        <v>45000</v>
      </c>
      <c r="M305">
        <f>VALUE(Booking_Data[[#This Row],[Removing "Comma"]])</f>
        <v>45000</v>
      </c>
      <c r="N305">
        <f>_xlfn.XLOOKUP(Booking_Data[[#This Row],[Agent_cleaned]],Agent_List[Agent],Agent_List[Commission %])</f>
        <v>7.0000000000000007E-2</v>
      </c>
      <c r="O305">
        <f>Booking_Data[[#This Row],[Total_Amount_Clean]]*Booking_Data[[#This Row],[Commission_Perct]]</f>
        <v>3150.0000000000005</v>
      </c>
    </row>
    <row r="306" spans="1:15" x14ac:dyDescent="0.3">
      <c r="A306" t="s">
        <v>361</v>
      </c>
      <c r="B306" t="s">
        <v>54</v>
      </c>
      <c r="C306" t="str">
        <f>TRIM(Booking_Data[[#This Row],[Agent]])</f>
        <v>Divya</v>
      </c>
      <c r="D306" t="s">
        <v>67</v>
      </c>
      <c r="E306" t="s">
        <v>25</v>
      </c>
      <c r="F306" s="1">
        <v>45677</v>
      </c>
      <c r="G306" s="2">
        <v>45689</v>
      </c>
      <c r="H306" t="s">
        <v>16</v>
      </c>
      <c r="I306" t="s">
        <v>1060</v>
      </c>
      <c r="J306" t="str">
        <f>TRIM(Booking_Data[[#This Row],[Total Amount]])</f>
        <v>15000</v>
      </c>
      <c r="K306" t="str">
        <f>SUBSTITUTE(Booking_Data[[#This Row],[TRIM_TA]],"INR","")</f>
        <v>15000</v>
      </c>
      <c r="L306" t="str">
        <f>SUBSTITUTE(Booking_Data[[#This Row],[Removing "INR"]],",","")</f>
        <v>15000</v>
      </c>
      <c r="M306">
        <f>VALUE(Booking_Data[[#This Row],[Removing "Comma"]])</f>
        <v>15000</v>
      </c>
      <c r="N306">
        <f>_xlfn.XLOOKUP(Booking_Data[[#This Row],[Agent_cleaned]],Agent_List[Agent],Agent_List[Commission %])</f>
        <v>7.0000000000000007E-2</v>
      </c>
      <c r="O306">
        <f>Booking_Data[[#This Row],[Total_Amount_Clean]]*Booking_Data[[#This Row],[Commission_Perct]]</f>
        <v>1050</v>
      </c>
    </row>
    <row r="307" spans="1:15" x14ac:dyDescent="0.3">
      <c r="A307" t="s">
        <v>362</v>
      </c>
      <c r="B307" t="s">
        <v>98</v>
      </c>
      <c r="C307" t="str">
        <f>TRIM(Booking_Data[[#This Row],[Agent]])</f>
        <v>Pooja</v>
      </c>
      <c r="D307" t="s">
        <v>37</v>
      </c>
      <c r="E307" t="s">
        <v>19</v>
      </c>
      <c r="F307" s="1">
        <v>45898</v>
      </c>
      <c r="G307" s="2">
        <v>45926</v>
      </c>
      <c r="H307" t="s">
        <v>16</v>
      </c>
      <c r="I307" t="s">
        <v>1061</v>
      </c>
      <c r="J307" t="str">
        <f>TRIM(Booking_Data[[#This Row],[Total Amount]])</f>
        <v>55000</v>
      </c>
      <c r="K307" t="str">
        <f>SUBSTITUTE(Booking_Data[[#This Row],[TRIM_TA]],"INR","")</f>
        <v>55000</v>
      </c>
      <c r="L307" t="str">
        <f>SUBSTITUTE(Booking_Data[[#This Row],[Removing "INR"]],",","")</f>
        <v>55000</v>
      </c>
      <c r="M307">
        <f>VALUE(Booking_Data[[#This Row],[Removing "Comma"]])</f>
        <v>55000</v>
      </c>
      <c r="N307">
        <f>_xlfn.XLOOKUP(Booking_Data[[#This Row],[Agent_cleaned]],Agent_List[Agent],Agent_List[Commission %])</f>
        <v>0.05</v>
      </c>
      <c r="O307">
        <f>Booking_Data[[#This Row],[Total_Amount_Clean]]*Booking_Data[[#This Row],[Commission_Perct]]</f>
        <v>2750</v>
      </c>
    </row>
    <row r="308" spans="1:15" x14ac:dyDescent="0.3">
      <c r="A308" t="s">
        <v>363</v>
      </c>
      <c r="B308" t="s">
        <v>39</v>
      </c>
      <c r="C308" t="str">
        <f>TRIM(Booking_Data[[#This Row],[Agent]])</f>
        <v>Arjun</v>
      </c>
      <c r="D308" t="s">
        <v>29</v>
      </c>
      <c r="E308" t="s">
        <v>11</v>
      </c>
      <c r="F308" s="1">
        <v>45771</v>
      </c>
      <c r="G308" s="2">
        <v>45793</v>
      </c>
      <c r="H308" t="s">
        <v>16</v>
      </c>
      <c r="I308" t="s">
        <v>17</v>
      </c>
      <c r="J308" t="str">
        <f>TRIM(Booking_Data[[#This Row],[Total Amount]])</f>
        <v>45,000 INR</v>
      </c>
      <c r="K308" t="str">
        <f>SUBSTITUTE(Booking_Data[[#This Row],[TRIM_TA]],"INR","")</f>
        <v xml:space="preserve">45,000 </v>
      </c>
      <c r="L308" t="str">
        <f>SUBSTITUTE(Booking_Data[[#This Row],[Removing "INR"]],",","")</f>
        <v xml:space="preserve">45000 </v>
      </c>
      <c r="M308">
        <f>VALUE(Booking_Data[[#This Row],[Removing "Comma"]])</f>
        <v>45000</v>
      </c>
      <c r="N308">
        <f>_xlfn.XLOOKUP(Booking_Data[[#This Row],[Agent_cleaned]],Agent_List[Agent],Agent_List[Commission %])</f>
        <v>0.06</v>
      </c>
      <c r="O308">
        <f>Booking_Data[[#This Row],[Total_Amount_Clean]]*Booking_Data[[#This Row],[Commission_Perct]]</f>
        <v>2700</v>
      </c>
    </row>
    <row r="309" spans="1:15" x14ac:dyDescent="0.3">
      <c r="A309" t="s">
        <v>364</v>
      </c>
      <c r="B309" t="s">
        <v>9</v>
      </c>
      <c r="C309" t="str">
        <f>TRIM(Booking_Data[[#This Row],[Agent]])</f>
        <v>Anil</v>
      </c>
      <c r="D309" t="s">
        <v>67</v>
      </c>
      <c r="E309" t="s">
        <v>19</v>
      </c>
      <c r="F309" s="1">
        <v>45760</v>
      </c>
      <c r="G309" s="2">
        <v>45785</v>
      </c>
      <c r="H309" t="s">
        <v>16</v>
      </c>
      <c r="I309" t="s">
        <v>1059</v>
      </c>
      <c r="J309" t="str">
        <f>TRIM(Booking_Data[[#This Row],[Total Amount]])</f>
        <v>65000</v>
      </c>
      <c r="K309" t="str">
        <f>SUBSTITUTE(Booking_Data[[#This Row],[TRIM_TA]],"INR","")</f>
        <v>65000</v>
      </c>
      <c r="L309" t="str">
        <f>SUBSTITUTE(Booking_Data[[#This Row],[Removing "INR"]],",","")</f>
        <v>65000</v>
      </c>
      <c r="M309">
        <f>VALUE(Booking_Data[[#This Row],[Removing "Comma"]])</f>
        <v>65000</v>
      </c>
      <c r="N309">
        <f>_xlfn.XLOOKUP(Booking_Data[[#This Row],[Agent_cleaned]],Agent_List[Agent],Agent_List[Commission %])</f>
        <v>7.0000000000000007E-2</v>
      </c>
      <c r="O309">
        <f>Booking_Data[[#This Row],[Total_Amount_Clean]]*Booking_Data[[#This Row],[Commission_Perct]]</f>
        <v>4550</v>
      </c>
    </row>
    <row r="310" spans="1:15" x14ac:dyDescent="0.3">
      <c r="A310" t="s">
        <v>365</v>
      </c>
      <c r="B310" t="s">
        <v>66</v>
      </c>
      <c r="C310" t="str">
        <f>TRIM(Booking_Data[[#This Row],[Agent]])</f>
        <v>Avtar</v>
      </c>
      <c r="D310" t="s">
        <v>35</v>
      </c>
      <c r="E310" t="s">
        <v>25</v>
      </c>
      <c r="F310" s="1">
        <v>45893</v>
      </c>
      <c r="G310" s="2">
        <v>45907</v>
      </c>
      <c r="H310" t="s">
        <v>16</v>
      </c>
      <c r="I310" t="s">
        <v>1059</v>
      </c>
      <c r="J310" t="str">
        <f>TRIM(Booking_Data[[#This Row],[Total Amount]])</f>
        <v>65000</v>
      </c>
      <c r="K310" t="str">
        <f>SUBSTITUTE(Booking_Data[[#This Row],[TRIM_TA]],"INR","")</f>
        <v>65000</v>
      </c>
      <c r="L310" t="str">
        <f>SUBSTITUTE(Booking_Data[[#This Row],[Removing "INR"]],",","")</f>
        <v>65000</v>
      </c>
      <c r="M310">
        <f>VALUE(Booking_Data[[#This Row],[Removing "Comma"]])</f>
        <v>65000</v>
      </c>
      <c r="N310">
        <f>_xlfn.XLOOKUP(Booking_Data[[#This Row],[Agent_cleaned]],Agent_List[Agent],Agent_List[Commission %])</f>
        <v>0.06</v>
      </c>
      <c r="O310">
        <f>Booking_Data[[#This Row],[Total_Amount_Clean]]*Booking_Data[[#This Row],[Commission_Perct]]</f>
        <v>3900</v>
      </c>
    </row>
    <row r="311" spans="1:15" x14ac:dyDescent="0.3">
      <c r="A311" t="s">
        <v>366</v>
      </c>
      <c r="B311" t="s">
        <v>56</v>
      </c>
      <c r="C311" t="str">
        <f>TRIM(Booking_Data[[#This Row],[Agent]])</f>
        <v>Vikram</v>
      </c>
      <c r="D311" t="s">
        <v>29</v>
      </c>
      <c r="E311" t="s">
        <v>11</v>
      </c>
      <c r="F311" s="1">
        <v>45837</v>
      </c>
      <c r="H311" t="s">
        <v>20</v>
      </c>
      <c r="I311" t="s">
        <v>1061</v>
      </c>
      <c r="J311" t="str">
        <f>TRIM(Booking_Data[[#This Row],[Total Amount]])</f>
        <v>55000</v>
      </c>
      <c r="K311" t="str">
        <f>SUBSTITUTE(Booking_Data[[#This Row],[TRIM_TA]],"INR","")</f>
        <v>55000</v>
      </c>
      <c r="L311" t="str">
        <f>SUBSTITUTE(Booking_Data[[#This Row],[Removing "INR"]],",","")</f>
        <v>55000</v>
      </c>
      <c r="M311">
        <f>VALUE(Booking_Data[[#This Row],[Removing "Comma"]])</f>
        <v>55000</v>
      </c>
      <c r="N311">
        <f>_xlfn.XLOOKUP(Booking_Data[[#This Row],[Agent_cleaned]],Agent_List[Agent],Agent_List[Commission %])</f>
        <v>7.0000000000000007E-2</v>
      </c>
      <c r="O311">
        <f>Booking_Data[[#This Row],[Total_Amount_Clean]]*Booking_Data[[#This Row],[Commission_Perct]]</f>
        <v>3850.0000000000005</v>
      </c>
    </row>
    <row r="312" spans="1:15" x14ac:dyDescent="0.3">
      <c r="A312" t="s">
        <v>367</v>
      </c>
      <c r="B312" t="s">
        <v>28</v>
      </c>
      <c r="C312" t="str">
        <f>TRIM(Booking_Data[[#This Row],[Agent]])</f>
        <v>Amit</v>
      </c>
      <c r="D312" t="s">
        <v>35</v>
      </c>
      <c r="E312" t="s">
        <v>19</v>
      </c>
      <c r="F312" s="1">
        <v>45814</v>
      </c>
      <c r="H312" t="s">
        <v>20</v>
      </c>
      <c r="I312" t="s">
        <v>1061</v>
      </c>
      <c r="J312" t="str">
        <f>TRIM(Booking_Data[[#This Row],[Total Amount]])</f>
        <v>55000</v>
      </c>
      <c r="K312" t="str">
        <f>SUBSTITUTE(Booking_Data[[#This Row],[TRIM_TA]],"INR","")</f>
        <v>55000</v>
      </c>
      <c r="L312" t="str">
        <f>SUBSTITUTE(Booking_Data[[#This Row],[Removing "INR"]],",","")</f>
        <v>55000</v>
      </c>
      <c r="M312">
        <f>VALUE(Booking_Data[[#This Row],[Removing "Comma"]])</f>
        <v>55000</v>
      </c>
      <c r="N312">
        <f>_xlfn.XLOOKUP(Booking_Data[[#This Row],[Agent_cleaned]],Agent_List[Agent],Agent_List[Commission %])</f>
        <v>0.05</v>
      </c>
      <c r="O312">
        <f>Booking_Data[[#This Row],[Total_Amount_Clean]]*Booking_Data[[#This Row],[Commission_Perct]]</f>
        <v>2750</v>
      </c>
    </row>
    <row r="313" spans="1:15" x14ac:dyDescent="0.3">
      <c r="A313" t="s">
        <v>368</v>
      </c>
      <c r="B313" t="s">
        <v>56</v>
      </c>
      <c r="C313" t="str">
        <f>TRIM(Booking_Data[[#This Row],[Agent]])</f>
        <v>Vikram</v>
      </c>
      <c r="D313" t="s">
        <v>37</v>
      </c>
      <c r="E313" t="s">
        <v>40</v>
      </c>
      <c r="F313" s="1">
        <v>45774</v>
      </c>
      <c r="G313" s="2">
        <v>45802</v>
      </c>
      <c r="H313" t="s">
        <v>16</v>
      </c>
      <c r="I313" t="s">
        <v>1058</v>
      </c>
      <c r="J313" t="str">
        <f>TRIM(Booking_Data[[#This Row],[Total Amount]])</f>
        <v>35000</v>
      </c>
      <c r="K313" t="str">
        <f>SUBSTITUTE(Booking_Data[[#This Row],[TRIM_TA]],"INR","")</f>
        <v>35000</v>
      </c>
      <c r="L313" t="str">
        <f>SUBSTITUTE(Booking_Data[[#This Row],[Removing "INR"]],",","")</f>
        <v>35000</v>
      </c>
      <c r="M313">
        <f>VALUE(Booking_Data[[#This Row],[Removing "Comma"]])</f>
        <v>35000</v>
      </c>
      <c r="N313">
        <f>_xlfn.XLOOKUP(Booking_Data[[#This Row],[Agent_cleaned]],Agent_List[Agent],Agent_List[Commission %])</f>
        <v>7.0000000000000007E-2</v>
      </c>
      <c r="O313">
        <f>Booking_Data[[#This Row],[Total_Amount_Clean]]*Booking_Data[[#This Row],[Commission_Perct]]</f>
        <v>2450.0000000000005</v>
      </c>
    </row>
    <row r="314" spans="1:15" x14ac:dyDescent="0.3">
      <c r="A314" t="s">
        <v>369</v>
      </c>
      <c r="B314" t="s">
        <v>13</v>
      </c>
      <c r="C314" t="str">
        <f>TRIM(Booking_Data[[#This Row],[Agent]])</f>
        <v>Gaurav</v>
      </c>
      <c r="D314" t="s">
        <v>35</v>
      </c>
      <c r="E314" t="s">
        <v>25</v>
      </c>
      <c r="F314" s="1">
        <v>45772</v>
      </c>
      <c r="G314" s="2">
        <v>45802</v>
      </c>
      <c r="H314" t="s">
        <v>16</v>
      </c>
      <c r="I314" t="s">
        <v>17</v>
      </c>
      <c r="J314" t="str">
        <f>TRIM(Booking_Data[[#This Row],[Total Amount]])</f>
        <v>45,000 INR</v>
      </c>
      <c r="K314" t="str">
        <f>SUBSTITUTE(Booking_Data[[#This Row],[TRIM_TA]],"INR","")</f>
        <v xml:space="preserve">45,000 </v>
      </c>
      <c r="L314" t="str">
        <f>SUBSTITUTE(Booking_Data[[#This Row],[Removing "INR"]],",","")</f>
        <v xml:space="preserve">45000 </v>
      </c>
      <c r="M314">
        <f>VALUE(Booking_Data[[#This Row],[Removing "Comma"]])</f>
        <v>45000</v>
      </c>
      <c r="N314">
        <f>_xlfn.XLOOKUP(Booking_Data[[#This Row],[Agent_cleaned]],Agent_List[Agent],Agent_List[Commission %])</f>
        <v>7.0000000000000007E-2</v>
      </c>
      <c r="O314">
        <f>Booking_Data[[#This Row],[Total_Amount_Clean]]*Booking_Data[[#This Row],[Commission_Perct]]</f>
        <v>3150.0000000000005</v>
      </c>
    </row>
    <row r="315" spans="1:15" x14ac:dyDescent="0.3">
      <c r="A315" t="s">
        <v>370</v>
      </c>
      <c r="B315" t="s">
        <v>34</v>
      </c>
      <c r="C315" t="str">
        <f>TRIM(Booking_Data[[#This Row],[Agent]])</f>
        <v>Nisha</v>
      </c>
      <c r="D315" t="s">
        <v>10</v>
      </c>
      <c r="E315" t="s">
        <v>25</v>
      </c>
      <c r="F315" s="1">
        <v>45670</v>
      </c>
      <c r="H315" t="s">
        <v>26</v>
      </c>
      <c r="I315" t="s">
        <v>1061</v>
      </c>
      <c r="J315" t="str">
        <f>TRIM(Booking_Data[[#This Row],[Total Amount]])</f>
        <v>55000</v>
      </c>
      <c r="K315" t="str">
        <f>SUBSTITUTE(Booking_Data[[#This Row],[TRIM_TA]],"INR","")</f>
        <v>55000</v>
      </c>
      <c r="L315" t="str">
        <f>SUBSTITUTE(Booking_Data[[#This Row],[Removing "INR"]],",","")</f>
        <v>55000</v>
      </c>
      <c r="M315">
        <f>VALUE(Booking_Data[[#This Row],[Removing "Comma"]])</f>
        <v>55000</v>
      </c>
      <c r="N315">
        <f>_xlfn.XLOOKUP(Booking_Data[[#This Row],[Agent_cleaned]],Agent_List[Agent],Agent_List[Commission %])</f>
        <v>0.06</v>
      </c>
      <c r="O315">
        <f>Booking_Data[[#This Row],[Total_Amount_Clean]]*Booking_Data[[#This Row],[Commission_Perct]]</f>
        <v>3300</v>
      </c>
    </row>
    <row r="316" spans="1:15" x14ac:dyDescent="0.3">
      <c r="A316" t="s">
        <v>371</v>
      </c>
      <c r="B316" t="s">
        <v>31</v>
      </c>
      <c r="C316" t="str">
        <f>TRIM(Booking_Data[[#This Row],[Agent]])</f>
        <v>Deepa</v>
      </c>
      <c r="D316" t="s">
        <v>67</v>
      </c>
      <c r="E316" t="s">
        <v>25</v>
      </c>
      <c r="F316" s="1">
        <v>45756</v>
      </c>
      <c r="H316" t="s">
        <v>20</v>
      </c>
      <c r="I316" t="s">
        <v>1057</v>
      </c>
      <c r="J316" t="str">
        <f>TRIM(Booking_Data[[#This Row],[Total Amount]])</f>
        <v>45000</v>
      </c>
      <c r="K316" t="str">
        <f>SUBSTITUTE(Booking_Data[[#This Row],[TRIM_TA]],"INR","")</f>
        <v>45000</v>
      </c>
      <c r="L316" t="str">
        <f>SUBSTITUTE(Booking_Data[[#This Row],[Removing "INR"]],",","")</f>
        <v>45000</v>
      </c>
      <c r="M316">
        <f>VALUE(Booking_Data[[#This Row],[Removing "Comma"]])</f>
        <v>45000</v>
      </c>
      <c r="N316">
        <f>_xlfn.XLOOKUP(Booking_Data[[#This Row],[Agent_cleaned]],Agent_List[Agent],Agent_List[Commission %])</f>
        <v>0.06</v>
      </c>
      <c r="O316">
        <f>Booking_Data[[#This Row],[Total_Amount_Clean]]*Booking_Data[[#This Row],[Commission_Perct]]</f>
        <v>2700</v>
      </c>
    </row>
    <row r="317" spans="1:15" x14ac:dyDescent="0.3">
      <c r="A317" t="s">
        <v>372</v>
      </c>
      <c r="B317" t="s">
        <v>60</v>
      </c>
      <c r="C317" t="str">
        <f>TRIM(Booking_Data[[#This Row],[Agent]])</f>
        <v>Ritika</v>
      </c>
      <c r="D317" t="s">
        <v>67</v>
      </c>
      <c r="E317" t="s">
        <v>40</v>
      </c>
      <c r="F317" s="1">
        <v>45862</v>
      </c>
      <c r="H317" t="s">
        <v>20</v>
      </c>
      <c r="I317" t="s">
        <v>1059</v>
      </c>
      <c r="J317" t="str">
        <f>TRIM(Booking_Data[[#This Row],[Total Amount]])</f>
        <v>65000</v>
      </c>
      <c r="K317" t="str">
        <f>SUBSTITUTE(Booking_Data[[#This Row],[TRIM_TA]],"INR","")</f>
        <v>65000</v>
      </c>
      <c r="L317" t="str">
        <f>SUBSTITUTE(Booking_Data[[#This Row],[Removing "INR"]],",","")</f>
        <v>65000</v>
      </c>
      <c r="M317">
        <f>VALUE(Booking_Data[[#This Row],[Removing "Comma"]])</f>
        <v>65000</v>
      </c>
      <c r="N317">
        <f>_xlfn.XLOOKUP(Booking_Data[[#This Row],[Agent_cleaned]],Agent_List[Agent],Agent_List[Commission %])</f>
        <v>0.05</v>
      </c>
      <c r="O317">
        <f>Booking_Data[[#This Row],[Total_Amount_Clean]]*Booking_Data[[#This Row],[Commission_Perct]]</f>
        <v>3250</v>
      </c>
    </row>
    <row r="318" spans="1:15" x14ac:dyDescent="0.3">
      <c r="A318" t="s">
        <v>373</v>
      </c>
      <c r="B318" t="s">
        <v>60</v>
      </c>
      <c r="C318" t="str">
        <f>TRIM(Booking_Data[[#This Row],[Agent]])</f>
        <v>Ritika</v>
      </c>
      <c r="D318" t="s">
        <v>67</v>
      </c>
      <c r="E318" t="s">
        <v>40</v>
      </c>
      <c r="F318" s="1">
        <v>45826</v>
      </c>
      <c r="H318" t="s">
        <v>20</v>
      </c>
      <c r="I318" t="s">
        <v>1062</v>
      </c>
      <c r="J318" t="str">
        <f>TRIM(Booking_Data[[#This Row],[Total Amount]])</f>
        <v>25000</v>
      </c>
      <c r="K318" t="str">
        <f>SUBSTITUTE(Booking_Data[[#This Row],[TRIM_TA]],"INR","")</f>
        <v>25000</v>
      </c>
      <c r="L318" t="str">
        <f>SUBSTITUTE(Booking_Data[[#This Row],[Removing "INR"]],",","")</f>
        <v>25000</v>
      </c>
      <c r="M318">
        <f>VALUE(Booking_Data[[#This Row],[Removing "Comma"]])</f>
        <v>25000</v>
      </c>
      <c r="N318">
        <f>_xlfn.XLOOKUP(Booking_Data[[#This Row],[Agent_cleaned]],Agent_List[Agent],Agent_List[Commission %])</f>
        <v>0.05</v>
      </c>
      <c r="O318">
        <f>Booking_Data[[#This Row],[Total_Amount_Clean]]*Booking_Data[[#This Row],[Commission_Perct]]</f>
        <v>1250</v>
      </c>
    </row>
    <row r="319" spans="1:15" x14ac:dyDescent="0.3">
      <c r="A319" t="s">
        <v>374</v>
      </c>
      <c r="B319" t="s">
        <v>34</v>
      </c>
      <c r="C319" t="str">
        <f>TRIM(Booking_Data[[#This Row],[Agent]])</f>
        <v>Nisha</v>
      </c>
      <c r="D319" t="s">
        <v>35</v>
      </c>
      <c r="E319" t="s">
        <v>15</v>
      </c>
      <c r="F319" s="1">
        <v>45800</v>
      </c>
      <c r="H319" t="s">
        <v>26</v>
      </c>
      <c r="I319" t="s">
        <v>1059</v>
      </c>
      <c r="J319" t="str">
        <f>TRIM(Booking_Data[[#This Row],[Total Amount]])</f>
        <v>65000</v>
      </c>
      <c r="K319" t="str">
        <f>SUBSTITUTE(Booking_Data[[#This Row],[TRIM_TA]],"INR","")</f>
        <v>65000</v>
      </c>
      <c r="L319" t="str">
        <f>SUBSTITUTE(Booking_Data[[#This Row],[Removing "INR"]],",","")</f>
        <v>65000</v>
      </c>
      <c r="M319">
        <f>VALUE(Booking_Data[[#This Row],[Removing "Comma"]])</f>
        <v>65000</v>
      </c>
      <c r="N319">
        <f>_xlfn.XLOOKUP(Booking_Data[[#This Row],[Agent_cleaned]],Agent_List[Agent],Agent_List[Commission %])</f>
        <v>0.06</v>
      </c>
      <c r="O319">
        <f>Booking_Data[[#This Row],[Total_Amount_Clean]]*Booking_Data[[#This Row],[Commission_Perct]]</f>
        <v>3900</v>
      </c>
    </row>
    <row r="320" spans="1:15" x14ac:dyDescent="0.3">
      <c r="A320" t="s">
        <v>375</v>
      </c>
      <c r="B320" t="s">
        <v>22</v>
      </c>
      <c r="C320" t="str">
        <f>TRIM(Booking_Data[[#This Row],[Agent]])</f>
        <v>Suresh</v>
      </c>
      <c r="D320" t="s">
        <v>37</v>
      </c>
      <c r="E320" t="s">
        <v>19</v>
      </c>
      <c r="F320" s="1">
        <v>45693</v>
      </c>
      <c r="G320" s="2">
        <v>45717</v>
      </c>
      <c r="H320" t="s">
        <v>16</v>
      </c>
      <c r="I320" t="s">
        <v>1060</v>
      </c>
      <c r="J320" t="str">
        <f>TRIM(Booking_Data[[#This Row],[Total Amount]])</f>
        <v>15000</v>
      </c>
      <c r="K320" t="str">
        <f>SUBSTITUTE(Booking_Data[[#This Row],[TRIM_TA]],"INR","")</f>
        <v>15000</v>
      </c>
      <c r="L320" t="str">
        <f>SUBSTITUTE(Booking_Data[[#This Row],[Removing "INR"]],",","")</f>
        <v>15000</v>
      </c>
      <c r="M320">
        <f>VALUE(Booking_Data[[#This Row],[Removing "Comma"]])</f>
        <v>15000</v>
      </c>
      <c r="N320">
        <f>_xlfn.XLOOKUP(Booking_Data[[#This Row],[Agent_cleaned]],Agent_List[Agent],Agent_List[Commission %])</f>
        <v>0.06</v>
      </c>
      <c r="O320">
        <f>Booking_Data[[#This Row],[Total_Amount_Clean]]*Booking_Data[[#This Row],[Commission_Perct]]</f>
        <v>900</v>
      </c>
    </row>
    <row r="321" spans="1:15" x14ac:dyDescent="0.3">
      <c r="A321" t="s">
        <v>376</v>
      </c>
      <c r="B321" t="s">
        <v>39</v>
      </c>
      <c r="C321" t="str">
        <f>TRIM(Booking_Data[[#This Row],[Agent]])</f>
        <v>Arjun</v>
      </c>
      <c r="D321" t="s">
        <v>67</v>
      </c>
      <c r="E321" t="s">
        <v>15</v>
      </c>
      <c r="F321" s="1">
        <v>45800</v>
      </c>
      <c r="H321" t="s">
        <v>20</v>
      </c>
      <c r="I321" t="s">
        <v>1059</v>
      </c>
      <c r="J321" t="str">
        <f>TRIM(Booking_Data[[#This Row],[Total Amount]])</f>
        <v>65000</v>
      </c>
      <c r="K321" t="str">
        <f>SUBSTITUTE(Booking_Data[[#This Row],[TRIM_TA]],"INR","")</f>
        <v>65000</v>
      </c>
      <c r="L321" t="str">
        <f>SUBSTITUTE(Booking_Data[[#This Row],[Removing "INR"]],",","")</f>
        <v>65000</v>
      </c>
      <c r="M321">
        <f>VALUE(Booking_Data[[#This Row],[Removing "Comma"]])</f>
        <v>65000</v>
      </c>
      <c r="N321">
        <f>_xlfn.XLOOKUP(Booking_Data[[#This Row],[Agent_cleaned]],Agent_List[Agent],Agent_List[Commission %])</f>
        <v>0.06</v>
      </c>
      <c r="O321">
        <f>Booking_Data[[#This Row],[Total_Amount_Clean]]*Booking_Data[[#This Row],[Commission_Perct]]</f>
        <v>3900</v>
      </c>
    </row>
    <row r="322" spans="1:15" x14ac:dyDescent="0.3">
      <c r="A322" t="s">
        <v>377</v>
      </c>
      <c r="B322" t="s">
        <v>24</v>
      </c>
      <c r="C322" t="str">
        <f>TRIM(Booking_Data[[#This Row],[Agent]])</f>
        <v>Ramesh</v>
      </c>
      <c r="D322" t="s">
        <v>35</v>
      </c>
      <c r="E322" t="s">
        <v>19</v>
      </c>
      <c r="F322" s="1">
        <v>45837</v>
      </c>
      <c r="H322" t="s">
        <v>20</v>
      </c>
      <c r="I322" t="s">
        <v>1058</v>
      </c>
      <c r="J322" t="str">
        <f>TRIM(Booking_Data[[#This Row],[Total Amount]])</f>
        <v>35000</v>
      </c>
      <c r="K322" t="str">
        <f>SUBSTITUTE(Booking_Data[[#This Row],[TRIM_TA]],"INR","")</f>
        <v>35000</v>
      </c>
      <c r="L322" t="str">
        <f>SUBSTITUTE(Booking_Data[[#This Row],[Removing "INR"]],",","")</f>
        <v>35000</v>
      </c>
      <c r="M322">
        <f>VALUE(Booking_Data[[#This Row],[Removing "Comma"]])</f>
        <v>35000</v>
      </c>
      <c r="N322">
        <f>_xlfn.XLOOKUP(Booking_Data[[#This Row],[Agent_cleaned]],Agent_List[Agent],Agent_List[Commission %])</f>
        <v>7.0000000000000007E-2</v>
      </c>
      <c r="O322">
        <f>Booking_Data[[#This Row],[Total_Amount_Clean]]*Booking_Data[[#This Row],[Commission_Perct]]</f>
        <v>2450.0000000000005</v>
      </c>
    </row>
    <row r="323" spans="1:15" x14ac:dyDescent="0.3">
      <c r="A323" t="s">
        <v>378</v>
      </c>
      <c r="B323" t="s">
        <v>79</v>
      </c>
      <c r="C323" t="str">
        <f>TRIM(Booking_Data[[#This Row],[Agent]])</f>
        <v>Monika</v>
      </c>
      <c r="D323" t="s">
        <v>29</v>
      </c>
      <c r="E323" t="s">
        <v>40</v>
      </c>
      <c r="F323" s="1">
        <v>45918</v>
      </c>
      <c r="H323" t="s">
        <v>20</v>
      </c>
      <c r="I323" t="s">
        <v>17</v>
      </c>
      <c r="J323" t="str">
        <f>TRIM(Booking_Data[[#This Row],[Total Amount]])</f>
        <v>45,000 INR</v>
      </c>
      <c r="K323" t="str">
        <f>SUBSTITUTE(Booking_Data[[#This Row],[TRIM_TA]],"INR","")</f>
        <v xml:space="preserve">45,000 </v>
      </c>
      <c r="L323" t="str">
        <f>SUBSTITUTE(Booking_Data[[#This Row],[Removing "INR"]],",","")</f>
        <v xml:space="preserve">45000 </v>
      </c>
      <c r="M323">
        <f>VALUE(Booking_Data[[#This Row],[Removing "Comma"]])</f>
        <v>45000</v>
      </c>
      <c r="N323">
        <f>_xlfn.XLOOKUP(Booking_Data[[#This Row],[Agent_cleaned]],Agent_List[Agent],Agent_List[Commission %])</f>
        <v>0.05</v>
      </c>
      <c r="O323">
        <f>Booking_Data[[#This Row],[Total_Amount_Clean]]*Booking_Data[[#This Row],[Commission_Perct]]</f>
        <v>2250</v>
      </c>
    </row>
    <row r="324" spans="1:15" x14ac:dyDescent="0.3">
      <c r="A324" t="s">
        <v>379</v>
      </c>
      <c r="B324" t="s">
        <v>31</v>
      </c>
      <c r="C324" t="str">
        <f>TRIM(Booking_Data[[#This Row],[Agent]])</f>
        <v>Deepa</v>
      </c>
      <c r="D324" t="s">
        <v>14</v>
      </c>
      <c r="E324" t="s">
        <v>40</v>
      </c>
      <c r="F324" s="1">
        <v>45862</v>
      </c>
      <c r="H324" t="s">
        <v>1063</v>
      </c>
      <c r="I324" t="s">
        <v>1061</v>
      </c>
      <c r="J324" t="str">
        <f>TRIM(Booking_Data[[#This Row],[Total Amount]])</f>
        <v>55000</v>
      </c>
      <c r="K324" t="str">
        <f>SUBSTITUTE(Booking_Data[[#This Row],[TRIM_TA]],"INR","")</f>
        <v>55000</v>
      </c>
      <c r="L324" t="str">
        <f>SUBSTITUTE(Booking_Data[[#This Row],[Removing "INR"]],",","")</f>
        <v>55000</v>
      </c>
      <c r="M324">
        <f>VALUE(Booking_Data[[#This Row],[Removing "Comma"]])</f>
        <v>55000</v>
      </c>
      <c r="N324">
        <f>_xlfn.XLOOKUP(Booking_Data[[#This Row],[Agent_cleaned]],Agent_List[Agent],Agent_List[Commission %])</f>
        <v>0.06</v>
      </c>
      <c r="O324">
        <f>Booking_Data[[#This Row],[Total_Amount_Clean]]*Booking_Data[[#This Row],[Commission_Perct]]</f>
        <v>3300</v>
      </c>
    </row>
    <row r="325" spans="1:15" x14ac:dyDescent="0.3">
      <c r="A325" t="s">
        <v>380</v>
      </c>
      <c r="B325" t="s">
        <v>112</v>
      </c>
      <c r="C325" t="str">
        <f>TRIM(Booking_Data[[#This Row],[Agent]])</f>
        <v>Tina</v>
      </c>
      <c r="D325" t="s">
        <v>35</v>
      </c>
      <c r="E325" t="s">
        <v>15</v>
      </c>
      <c r="F325" s="1">
        <v>45827</v>
      </c>
      <c r="G325" s="2">
        <v>45829</v>
      </c>
      <c r="H325" t="s">
        <v>16</v>
      </c>
      <c r="I325" t="s">
        <v>17</v>
      </c>
      <c r="J325" t="str">
        <f>TRIM(Booking_Data[[#This Row],[Total Amount]])</f>
        <v>45,000 INR</v>
      </c>
      <c r="K325" t="str">
        <f>SUBSTITUTE(Booking_Data[[#This Row],[TRIM_TA]],"INR","")</f>
        <v xml:space="preserve">45,000 </v>
      </c>
      <c r="L325" t="str">
        <f>SUBSTITUTE(Booking_Data[[#This Row],[Removing "INR"]],",","")</f>
        <v xml:space="preserve">45000 </v>
      </c>
      <c r="M325">
        <f>VALUE(Booking_Data[[#This Row],[Removing "Comma"]])</f>
        <v>45000</v>
      </c>
      <c r="N325">
        <f>_xlfn.XLOOKUP(Booking_Data[[#This Row],[Agent_cleaned]],Agent_List[Agent],Agent_List[Commission %])</f>
        <v>7.0000000000000007E-2</v>
      </c>
      <c r="O325">
        <f>Booking_Data[[#This Row],[Total_Amount_Clean]]*Booking_Data[[#This Row],[Commission_Perct]]</f>
        <v>3150.0000000000005</v>
      </c>
    </row>
    <row r="326" spans="1:15" x14ac:dyDescent="0.3">
      <c r="A326" t="s">
        <v>381</v>
      </c>
      <c r="B326" t="s">
        <v>44</v>
      </c>
      <c r="C326" t="str">
        <f>TRIM(Booking_Data[[#This Row],[Agent]])</f>
        <v>Karan</v>
      </c>
      <c r="D326" t="s">
        <v>67</v>
      </c>
      <c r="E326" t="s">
        <v>11</v>
      </c>
      <c r="F326" s="1">
        <v>45672</v>
      </c>
      <c r="H326" t="s">
        <v>1063</v>
      </c>
      <c r="I326" t="s">
        <v>1061</v>
      </c>
      <c r="J326" t="str">
        <f>TRIM(Booking_Data[[#This Row],[Total Amount]])</f>
        <v>55000</v>
      </c>
      <c r="K326" t="str">
        <f>SUBSTITUTE(Booking_Data[[#This Row],[TRIM_TA]],"INR","")</f>
        <v>55000</v>
      </c>
      <c r="L326" t="str">
        <f>SUBSTITUTE(Booking_Data[[#This Row],[Removing "INR"]],",","")</f>
        <v>55000</v>
      </c>
      <c r="M326">
        <f>VALUE(Booking_Data[[#This Row],[Removing "Comma"]])</f>
        <v>55000</v>
      </c>
      <c r="N326">
        <f>_xlfn.XLOOKUP(Booking_Data[[#This Row],[Agent_cleaned]],Agent_List[Agent],Agent_List[Commission %])</f>
        <v>0.05</v>
      </c>
      <c r="O326">
        <f>Booking_Data[[#This Row],[Total_Amount_Clean]]*Booking_Data[[#This Row],[Commission_Perct]]</f>
        <v>2750</v>
      </c>
    </row>
    <row r="327" spans="1:15" x14ac:dyDescent="0.3">
      <c r="A327" t="s">
        <v>382</v>
      </c>
      <c r="B327" t="s">
        <v>9</v>
      </c>
      <c r="C327" t="str">
        <f>TRIM(Booking_Data[[#This Row],[Agent]])</f>
        <v>Anil</v>
      </c>
      <c r="D327" t="s">
        <v>67</v>
      </c>
      <c r="E327" t="s">
        <v>15</v>
      </c>
      <c r="F327" s="1">
        <v>45717</v>
      </c>
      <c r="G327" s="2">
        <v>45727</v>
      </c>
      <c r="H327" t="s">
        <v>16</v>
      </c>
      <c r="I327" t="s">
        <v>1059</v>
      </c>
      <c r="J327" t="str">
        <f>TRIM(Booking_Data[[#This Row],[Total Amount]])</f>
        <v>65000</v>
      </c>
      <c r="K327" t="str">
        <f>SUBSTITUTE(Booking_Data[[#This Row],[TRIM_TA]],"INR","")</f>
        <v>65000</v>
      </c>
      <c r="L327" t="str">
        <f>SUBSTITUTE(Booking_Data[[#This Row],[Removing "INR"]],",","")</f>
        <v>65000</v>
      </c>
      <c r="M327">
        <f>VALUE(Booking_Data[[#This Row],[Removing "Comma"]])</f>
        <v>65000</v>
      </c>
      <c r="N327">
        <f>_xlfn.XLOOKUP(Booking_Data[[#This Row],[Agent_cleaned]],Agent_List[Agent],Agent_List[Commission %])</f>
        <v>7.0000000000000007E-2</v>
      </c>
      <c r="O327">
        <f>Booking_Data[[#This Row],[Total_Amount_Clean]]*Booking_Data[[#This Row],[Commission_Perct]]</f>
        <v>4550</v>
      </c>
    </row>
    <row r="328" spans="1:15" x14ac:dyDescent="0.3">
      <c r="A328" t="s">
        <v>383</v>
      </c>
      <c r="B328" t="s">
        <v>66</v>
      </c>
      <c r="C328" t="str">
        <f>TRIM(Booking_Data[[#This Row],[Agent]])</f>
        <v>Avtar</v>
      </c>
      <c r="D328" t="s">
        <v>67</v>
      </c>
      <c r="E328" t="s">
        <v>19</v>
      </c>
      <c r="F328" s="1">
        <v>45791</v>
      </c>
      <c r="G328" s="2">
        <v>45811</v>
      </c>
      <c r="H328" t="s">
        <v>16</v>
      </c>
      <c r="I328" t="s">
        <v>1062</v>
      </c>
      <c r="J328" t="str">
        <f>TRIM(Booking_Data[[#This Row],[Total Amount]])</f>
        <v>25000</v>
      </c>
      <c r="K328" t="str">
        <f>SUBSTITUTE(Booking_Data[[#This Row],[TRIM_TA]],"INR","")</f>
        <v>25000</v>
      </c>
      <c r="L328" t="str">
        <f>SUBSTITUTE(Booking_Data[[#This Row],[Removing "INR"]],",","")</f>
        <v>25000</v>
      </c>
      <c r="M328">
        <f>VALUE(Booking_Data[[#This Row],[Removing "Comma"]])</f>
        <v>25000</v>
      </c>
      <c r="N328">
        <f>_xlfn.XLOOKUP(Booking_Data[[#This Row],[Agent_cleaned]],Agent_List[Agent],Agent_List[Commission %])</f>
        <v>0.06</v>
      </c>
      <c r="O328">
        <f>Booking_Data[[#This Row],[Total_Amount_Clean]]*Booking_Data[[#This Row],[Commission_Perct]]</f>
        <v>1500</v>
      </c>
    </row>
    <row r="329" spans="1:15" x14ac:dyDescent="0.3">
      <c r="A329" t="s">
        <v>384</v>
      </c>
      <c r="B329" t="s">
        <v>306</v>
      </c>
      <c r="C329" t="str">
        <f>TRIM(Booking_Data[[#This Row],[Agent]])</f>
        <v>Gaurav</v>
      </c>
      <c r="D329" t="s">
        <v>67</v>
      </c>
      <c r="E329" t="s">
        <v>15</v>
      </c>
      <c r="F329" s="1">
        <v>45749</v>
      </c>
      <c r="G329" s="2">
        <v>45759</v>
      </c>
      <c r="H329" t="s">
        <v>16</v>
      </c>
      <c r="I329" t="s">
        <v>1062</v>
      </c>
      <c r="J329" t="str">
        <f>TRIM(Booking_Data[[#This Row],[Total Amount]])</f>
        <v>25000</v>
      </c>
      <c r="K329" t="str">
        <f>SUBSTITUTE(Booking_Data[[#This Row],[TRIM_TA]],"INR","")</f>
        <v>25000</v>
      </c>
      <c r="L329" t="str">
        <f>SUBSTITUTE(Booking_Data[[#This Row],[Removing "INR"]],",","")</f>
        <v>25000</v>
      </c>
      <c r="M329">
        <f>VALUE(Booking_Data[[#This Row],[Removing "Comma"]])</f>
        <v>25000</v>
      </c>
      <c r="N329">
        <f>_xlfn.XLOOKUP(Booking_Data[[#This Row],[Agent_cleaned]],Agent_List[Agent],Agent_List[Commission %])</f>
        <v>7.0000000000000007E-2</v>
      </c>
      <c r="O329">
        <f>Booking_Data[[#This Row],[Total_Amount_Clean]]*Booking_Data[[#This Row],[Commission_Perct]]</f>
        <v>1750.0000000000002</v>
      </c>
    </row>
    <row r="330" spans="1:15" x14ac:dyDescent="0.3">
      <c r="A330" t="s">
        <v>385</v>
      </c>
      <c r="B330" t="s">
        <v>13</v>
      </c>
      <c r="C330" t="str">
        <f>TRIM(Booking_Data[[#This Row],[Agent]])</f>
        <v>Gaurav</v>
      </c>
      <c r="D330" t="s">
        <v>35</v>
      </c>
      <c r="E330" t="s">
        <v>25</v>
      </c>
      <c r="F330" s="1">
        <v>45793</v>
      </c>
      <c r="G330" s="2">
        <v>45805</v>
      </c>
      <c r="H330" t="s">
        <v>16</v>
      </c>
      <c r="I330" t="s">
        <v>1058</v>
      </c>
      <c r="J330" t="str">
        <f>TRIM(Booking_Data[[#This Row],[Total Amount]])</f>
        <v>35000</v>
      </c>
      <c r="K330" t="str">
        <f>SUBSTITUTE(Booking_Data[[#This Row],[TRIM_TA]],"INR","")</f>
        <v>35000</v>
      </c>
      <c r="L330" t="str">
        <f>SUBSTITUTE(Booking_Data[[#This Row],[Removing "INR"]],",","")</f>
        <v>35000</v>
      </c>
      <c r="M330">
        <f>VALUE(Booking_Data[[#This Row],[Removing "Comma"]])</f>
        <v>35000</v>
      </c>
      <c r="N330">
        <f>_xlfn.XLOOKUP(Booking_Data[[#This Row],[Agent_cleaned]],Agent_List[Agent],Agent_List[Commission %])</f>
        <v>7.0000000000000007E-2</v>
      </c>
      <c r="O330">
        <f>Booking_Data[[#This Row],[Total_Amount_Clean]]*Booking_Data[[#This Row],[Commission_Perct]]</f>
        <v>2450.0000000000005</v>
      </c>
    </row>
    <row r="331" spans="1:15" x14ac:dyDescent="0.3">
      <c r="A331" t="s">
        <v>386</v>
      </c>
      <c r="B331" t="s">
        <v>44</v>
      </c>
      <c r="C331" t="str">
        <f>TRIM(Booking_Data[[#This Row],[Agent]])</f>
        <v>Karan</v>
      </c>
      <c r="D331" t="s">
        <v>10</v>
      </c>
      <c r="E331" t="s">
        <v>19</v>
      </c>
      <c r="F331" s="1">
        <v>45677</v>
      </c>
      <c r="H331" t="s">
        <v>20</v>
      </c>
      <c r="I331" t="s">
        <v>1060</v>
      </c>
      <c r="J331" t="str">
        <f>TRIM(Booking_Data[[#This Row],[Total Amount]])</f>
        <v>15000</v>
      </c>
      <c r="K331" t="str">
        <f>SUBSTITUTE(Booking_Data[[#This Row],[TRIM_TA]],"INR","")</f>
        <v>15000</v>
      </c>
      <c r="L331" t="str">
        <f>SUBSTITUTE(Booking_Data[[#This Row],[Removing "INR"]],",","")</f>
        <v>15000</v>
      </c>
      <c r="M331">
        <f>VALUE(Booking_Data[[#This Row],[Removing "Comma"]])</f>
        <v>15000</v>
      </c>
      <c r="N331">
        <f>_xlfn.XLOOKUP(Booking_Data[[#This Row],[Agent_cleaned]],Agent_List[Agent],Agent_List[Commission %])</f>
        <v>0.05</v>
      </c>
      <c r="O331">
        <f>Booking_Data[[#This Row],[Total_Amount_Clean]]*Booking_Data[[#This Row],[Commission_Perct]]</f>
        <v>750</v>
      </c>
    </row>
    <row r="332" spans="1:15" x14ac:dyDescent="0.3">
      <c r="A332" t="s">
        <v>387</v>
      </c>
      <c r="B332" t="s">
        <v>47</v>
      </c>
      <c r="C332" t="str">
        <f>TRIM(Booking_Data[[#This Row],[Agent]])</f>
        <v>Raj</v>
      </c>
      <c r="D332" t="s">
        <v>29</v>
      </c>
      <c r="E332" t="s">
        <v>19</v>
      </c>
      <c r="F332" s="1">
        <v>45713</v>
      </c>
      <c r="G332" s="2">
        <v>45717</v>
      </c>
      <c r="H332" t="s">
        <v>16</v>
      </c>
      <c r="I332" t="s">
        <v>1059</v>
      </c>
      <c r="J332" t="str">
        <f>TRIM(Booking_Data[[#This Row],[Total Amount]])</f>
        <v>65000</v>
      </c>
      <c r="K332" t="str">
        <f>SUBSTITUTE(Booking_Data[[#This Row],[TRIM_TA]],"INR","")</f>
        <v>65000</v>
      </c>
      <c r="L332" t="str">
        <f>SUBSTITUTE(Booking_Data[[#This Row],[Removing "INR"]],",","")</f>
        <v>65000</v>
      </c>
      <c r="M332">
        <f>VALUE(Booking_Data[[#This Row],[Removing "Comma"]])</f>
        <v>65000</v>
      </c>
      <c r="N332">
        <f>_xlfn.XLOOKUP(Booking_Data[[#This Row],[Agent_cleaned]],Agent_List[Agent],Agent_List[Commission %])</f>
        <v>7.0000000000000007E-2</v>
      </c>
      <c r="O332">
        <f>Booking_Data[[#This Row],[Total_Amount_Clean]]*Booking_Data[[#This Row],[Commission_Perct]]</f>
        <v>4550</v>
      </c>
    </row>
    <row r="333" spans="1:15" x14ac:dyDescent="0.3">
      <c r="A333" t="s">
        <v>388</v>
      </c>
      <c r="B333" t="s">
        <v>54</v>
      </c>
      <c r="C333" t="str">
        <f>TRIM(Booking_Data[[#This Row],[Agent]])</f>
        <v>Divya</v>
      </c>
      <c r="D333" t="s">
        <v>35</v>
      </c>
      <c r="E333" t="s">
        <v>11</v>
      </c>
      <c r="F333" s="1">
        <v>45880</v>
      </c>
      <c r="G333" s="2">
        <v>45899</v>
      </c>
      <c r="H333" t="s">
        <v>16</v>
      </c>
      <c r="I333" t="s">
        <v>1061</v>
      </c>
      <c r="J333" t="str">
        <f>TRIM(Booking_Data[[#This Row],[Total Amount]])</f>
        <v>55000</v>
      </c>
      <c r="K333" t="str">
        <f>SUBSTITUTE(Booking_Data[[#This Row],[TRIM_TA]],"INR","")</f>
        <v>55000</v>
      </c>
      <c r="L333" t="str">
        <f>SUBSTITUTE(Booking_Data[[#This Row],[Removing "INR"]],",","")</f>
        <v>55000</v>
      </c>
      <c r="M333">
        <f>VALUE(Booking_Data[[#This Row],[Removing "Comma"]])</f>
        <v>55000</v>
      </c>
      <c r="N333">
        <f>_xlfn.XLOOKUP(Booking_Data[[#This Row],[Agent_cleaned]],Agent_List[Agent],Agent_List[Commission %])</f>
        <v>7.0000000000000007E-2</v>
      </c>
      <c r="O333">
        <f>Booking_Data[[#This Row],[Total_Amount_Clean]]*Booking_Data[[#This Row],[Commission_Perct]]</f>
        <v>3850.0000000000005</v>
      </c>
    </row>
    <row r="334" spans="1:15" x14ac:dyDescent="0.3">
      <c r="A334" t="s">
        <v>389</v>
      </c>
      <c r="B334" t="s">
        <v>79</v>
      </c>
      <c r="C334" t="str">
        <f>TRIM(Booking_Data[[#This Row],[Agent]])</f>
        <v>Monika</v>
      </c>
      <c r="D334" t="s">
        <v>67</v>
      </c>
      <c r="E334" t="s">
        <v>40</v>
      </c>
      <c r="F334" s="1">
        <v>45834</v>
      </c>
      <c r="G334" s="2">
        <v>45851</v>
      </c>
      <c r="H334" t="s">
        <v>16</v>
      </c>
      <c r="I334" t="s">
        <v>1059</v>
      </c>
      <c r="J334" t="str">
        <f>TRIM(Booking_Data[[#This Row],[Total Amount]])</f>
        <v>65000</v>
      </c>
      <c r="K334" t="str">
        <f>SUBSTITUTE(Booking_Data[[#This Row],[TRIM_TA]],"INR","")</f>
        <v>65000</v>
      </c>
      <c r="L334" t="str">
        <f>SUBSTITUTE(Booking_Data[[#This Row],[Removing "INR"]],",","")</f>
        <v>65000</v>
      </c>
      <c r="M334">
        <f>VALUE(Booking_Data[[#This Row],[Removing "Comma"]])</f>
        <v>65000</v>
      </c>
      <c r="N334">
        <f>_xlfn.XLOOKUP(Booking_Data[[#This Row],[Agent_cleaned]],Agent_List[Agent],Agent_List[Commission %])</f>
        <v>0.05</v>
      </c>
      <c r="O334">
        <f>Booking_Data[[#This Row],[Total_Amount_Clean]]*Booking_Data[[#This Row],[Commission_Perct]]</f>
        <v>3250</v>
      </c>
    </row>
    <row r="335" spans="1:15" x14ac:dyDescent="0.3">
      <c r="A335" t="s">
        <v>390</v>
      </c>
      <c r="B335" t="s">
        <v>98</v>
      </c>
      <c r="C335" t="str">
        <f>TRIM(Booking_Data[[#This Row],[Agent]])</f>
        <v>Pooja</v>
      </c>
      <c r="D335" t="s">
        <v>14</v>
      </c>
      <c r="E335" t="s">
        <v>19</v>
      </c>
      <c r="F335" s="1">
        <v>45818</v>
      </c>
      <c r="H335" t="s">
        <v>26</v>
      </c>
      <c r="I335" t="s">
        <v>1058</v>
      </c>
      <c r="J335" t="str">
        <f>TRIM(Booking_Data[[#This Row],[Total Amount]])</f>
        <v>35000</v>
      </c>
      <c r="K335" t="str">
        <f>SUBSTITUTE(Booking_Data[[#This Row],[TRIM_TA]],"INR","")</f>
        <v>35000</v>
      </c>
      <c r="L335" t="str">
        <f>SUBSTITUTE(Booking_Data[[#This Row],[Removing "INR"]],",","")</f>
        <v>35000</v>
      </c>
      <c r="M335">
        <f>VALUE(Booking_Data[[#This Row],[Removing "Comma"]])</f>
        <v>35000</v>
      </c>
      <c r="N335">
        <f>_xlfn.XLOOKUP(Booking_Data[[#This Row],[Agent_cleaned]],Agent_List[Agent],Agent_List[Commission %])</f>
        <v>0.05</v>
      </c>
      <c r="O335">
        <f>Booking_Data[[#This Row],[Total_Amount_Clean]]*Booking_Data[[#This Row],[Commission_Perct]]</f>
        <v>1750</v>
      </c>
    </row>
    <row r="336" spans="1:15" x14ac:dyDescent="0.3">
      <c r="A336" t="s">
        <v>391</v>
      </c>
      <c r="B336" t="s">
        <v>39</v>
      </c>
      <c r="C336" t="str">
        <f>TRIM(Booking_Data[[#This Row],[Agent]])</f>
        <v>Arjun</v>
      </c>
      <c r="D336" t="s">
        <v>14</v>
      </c>
      <c r="E336" t="s">
        <v>40</v>
      </c>
      <c r="F336" s="1">
        <v>45881</v>
      </c>
      <c r="H336" t="s">
        <v>26</v>
      </c>
      <c r="I336" t="s">
        <v>1057</v>
      </c>
      <c r="J336" t="str">
        <f>TRIM(Booking_Data[[#This Row],[Total Amount]])</f>
        <v>45000</v>
      </c>
      <c r="K336" t="str">
        <f>SUBSTITUTE(Booking_Data[[#This Row],[TRIM_TA]],"INR","")</f>
        <v>45000</v>
      </c>
      <c r="L336" t="str">
        <f>SUBSTITUTE(Booking_Data[[#This Row],[Removing "INR"]],",","")</f>
        <v>45000</v>
      </c>
      <c r="M336">
        <f>VALUE(Booking_Data[[#This Row],[Removing "Comma"]])</f>
        <v>45000</v>
      </c>
      <c r="N336">
        <f>_xlfn.XLOOKUP(Booking_Data[[#This Row],[Agent_cleaned]],Agent_List[Agent],Agent_List[Commission %])</f>
        <v>0.06</v>
      </c>
      <c r="O336">
        <f>Booking_Data[[#This Row],[Total_Amount_Clean]]*Booking_Data[[#This Row],[Commission_Perct]]</f>
        <v>2700</v>
      </c>
    </row>
    <row r="337" spans="1:15" x14ac:dyDescent="0.3">
      <c r="A337" t="s">
        <v>392</v>
      </c>
      <c r="B337" t="s">
        <v>31</v>
      </c>
      <c r="C337" t="str">
        <f>TRIM(Booking_Data[[#This Row],[Agent]])</f>
        <v>Deepa</v>
      </c>
      <c r="D337" t="s">
        <v>37</v>
      </c>
      <c r="E337" t="s">
        <v>15</v>
      </c>
      <c r="F337" s="1">
        <v>45919</v>
      </c>
      <c r="H337" t="s">
        <v>26</v>
      </c>
      <c r="I337" t="s">
        <v>1057</v>
      </c>
      <c r="J337" t="str">
        <f>TRIM(Booking_Data[[#This Row],[Total Amount]])</f>
        <v>45000</v>
      </c>
      <c r="K337" t="str">
        <f>SUBSTITUTE(Booking_Data[[#This Row],[TRIM_TA]],"INR","")</f>
        <v>45000</v>
      </c>
      <c r="L337" t="str">
        <f>SUBSTITUTE(Booking_Data[[#This Row],[Removing "INR"]],",","")</f>
        <v>45000</v>
      </c>
      <c r="M337">
        <f>VALUE(Booking_Data[[#This Row],[Removing "Comma"]])</f>
        <v>45000</v>
      </c>
      <c r="N337">
        <f>_xlfn.XLOOKUP(Booking_Data[[#This Row],[Agent_cleaned]],Agent_List[Agent],Agent_List[Commission %])</f>
        <v>0.06</v>
      </c>
      <c r="O337">
        <f>Booking_Data[[#This Row],[Total_Amount_Clean]]*Booking_Data[[#This Row],[Commission_Perct]]</f>
        <v>2700</v>
      </c>
    </row>
    <row r="338" spans="1:15" x14ac:dyDescent="0.3">
      <c r="A338" t="s">
        <v>393</v>
      </c>
      <c r="B338" t="s">
        <v>42</v>
      </c>
      <c r="C338" t="str">
        <f>TRIM(Booking_Data[[#This Row],[Agent]])</f>
        <v>Sameer</v>
      </c>
      <c r="D338" t="s">
        <v>67</v>
      </c>
      <c r="E338" t="s">
        <v>25</v>
      </c>
      <c r="F338" s="1">
        <v>45717</v>
      </c>
      <c r="H338" t="s">
        <v>20</v>
      </c>
      <c r="I338" t="s">
        <v>1058</v>
      </c>
      <c r="J338" t="str">
        <f>TRIM(Booking_Data[[#This Row],[Total Amount]])</f>
        <v>35000</v>
      </c>
      <c r="K338" t="str">
        <f>SUBSTITUTE(Booking_Data[[#This Row],[TRIM_TA]],"INR","")</f>
        <v>35000</v>
      </c>
      <c r="L338" t="str">
        <f>SUBSTITUTE(Booking_Data[[#This Row],[Removing "INR"]],",","")</f>
        <v>35000</v>
      </c>
      <c r="M338">
        <f>VALUE(Booking_Data[[#This Row],[Removing "Comma"]])</f>
        <v>35000</v>
      </c>
      <c r="N338">
        <f>_xlfn.XLOOKUP(Booking_Data[[#This Row],[Agent_cleaned]],Agent_List[Agent],Agent_List[Commission %])</f>
        <v>7.0000000000000007E-2</v>
      </c>
      <c r="O338">
        <f>Booking_Data[[#This Row],[Total_Amount_Clean]]*Booking_Data[[#This Row],[Commission_Perct]]</f>
        <v>2450.0000000000005</v>
      </c>
    </row>
    <row r="339" spans="1:15" x14ac:dyDescent="0.3">
      <c r="A339" t="s">
        <v>394</v>
      </c>
      <c r="B339" t="s">
        <v>66</v>
      </c>
      <c r="C339" t="str">
        <f>TRIM(Booking_Data[[#This Row],[Agent]])</f>
        <v>Avtar</v>
      </c>
      <c r="D339" t="s">
        <v>67</v>
      </c>
      <c r="E339" t="s">
        <v>11</v>
      </c>
      <c r="F339" s="1">
        <v>45855</v>
      </c>
      <c r="G339" s="2">
        <v>45862</v>
      </c>
      <c r="H339" t="s">
        <v>16</v>
      </c>
      <c r="I339" t="s">
        <v>1061</v>
      </c>
      <c r="J339" t="str">
        <f>TRIM(Booking_Data[[#This Row],[Total Amount]])</f>
        <v>55000</v>
      </c>
      <c r="K339" t="str">
        <f>SUBSTITUTE(Booking_Data[[#This Row],[TRIM_TA]],"INR","")</f>
        <v>55000</v>
      </c>
      <c r="L339" t="str">
        <f>SUBSTITUTE(Booking_Data[[#This Row],[Removing "INR"]],",","")</f>
        <v>55000</v>
      </c>
      <c r="M339">
        <f>VALUE(Booking_Data[[#This Row],[Removing "Comma"]])</f>
        <v>55000</v>
      </c>
      <c r="N339">
        <f>_xlfn.XLOOKUP(Booking_Data[[#This Row],[Agent_cleaned]],Agent_List[Agent],Agent_List[Commission %])</f>
        <v>0.06</v>
      </c>
      <c r="O339">
        <f>Booking_Data[[#This Row],[Total_Amount_Clean]]*Booking_Data[[#This Row],[Commission_Perct]]</f>
        <v>3300</v>
      </c>
    </row>
    <row r="340" spans="1:15" x14ac:dyDescent="0.3">
      <c r="A340" t="s">
        <v>395</v>
      </c>
      <c r="B340" t="s">
        <v>39</v>
      </c>
      <c r="C340" t="str">
        <f>TRIM(Booking_Data[[#This Row],[Agent]])</f>
        <v>Arjun</v>
      </c>
      <c r="D340" t="s">
        <v>37</v>
      </c>
      <c r="E340" t="s">
        <v>40</v>
      </c>
      <c r="F340" s="1">
        <v>45755</v>
      </c>
      <c r="G340" s="2">
        <v>45760</v>
      </c>
      <c r="H340" t="s">
        <v>16</v>
      </c>
      <c r="I340" t="s">
        <v>17</v>
      </c>
      <c r="J340" t="str">
        <f>TRIM(Booking_Data[[#This Row],[Total Amount]])</f>
        <v>45,000 INR</v>
      </c>
      <c r="K340" t="str">
        <f>SUBSTITUTE(Booking_Data[[#This Row],[TRIM_TA]],"INR","")</f>
        <v xml:space="preserve">45,000 </v>
      </c>
      <c r="L340" t="str">
        <f>SUBSTITUTE(Booking_Data[[#This Row],[Removing "INR"]],",","")</f>
        <v xml:space="preserve">45000 </v>
      </c>
      <c r="M340">
        <f>VALUE(Booking_Data[[#This Row],[Removing "Comma"]])</f>
        <v>45000</v>
      </c>
      <c r="N340">
        <f>_xlfn.XLOOKUP(Booking_Data[[#This Row],[Agent_cleaned]],Agent_List[Agent],Agent_List[Commission %])</f>
        <v>0.06</v>
      </c>
      <c r="O340">
        <f>Booking_Data[[#This Row],[Total_Amount_Clean]]*Booking_Data[[#This Row],[Commission_Perct]]</f>
        <v>2700</v>
      </c>
    </row>
    <row r="341" spans="1:15" x14ac:dyDescent="0.3">
      <c r="A341" t="s">
        <v>396</v>
      </c>
      <c r="B341" t="s">
        <v>28</v>
      </c>
      <c r="C341" t="str">
        <f>TRIM(Booking_Data[[#This Row],[Agent]])</f>
        <v>Amit</v>
      </c>
      <c r="D341" t="s">
        <v>67</v>
      </c>
      <c r="E341" t="s">
        <v>19</v>
      </c>
      <c r="F341" s="1">
        <v>45788</v>
      </c>
      <c r="H341" t="s">
        <v>20</v>
      </c>
      <c r="I341" t="s">
        <v>1058</v>
      </c>
      <c r="J341" t="str">
        <f>TRIM(Booking_Data[[#This Row],[Total Amount]])</f>
        <v>35000</v>
      </c>
      <c r="K341" t="str">
        <f>SUBSTITUTE(Booking_Data[[#This Row],[TRIM_TA]],"INR","")</f>
        <v>35000</v>
      </c>
      <c r="L341" t="str">
        <f>SUBSTITUTE(Booking_Data[[#This Row],[Removing "INR"]],",","")</f>
        <v>35000</v>
      </c>
      <c r="M341">
        <f>VALUE(Booking_Data[[#This Row],[Removing "Comma"]])</f>
        <v>35000</v>
      </c>
      <c r="N341">
        <f>_xlfn.XLOOKUP(Booking_Data[[#This Row],[Agent_cleaned]],Agent_List[Agent],Agent_List[Commission %])</f>
        <v>0.05</v>
      </c>
      <c r="O341">
        <f>Booking_Data[[#This Row],[Total_Amount_Clean]]*Booking_Data[[#This Row],[Commission_Perct]]</f>
        <v>1750</v>
      </c>
    </row>
    <row r="342" spans="1:15" x14ac:dyDescent="0.3">
      <c r="A342" t="s">
        <v>397</v>
      </c>
      <c r="B342" t="s">
        <v>98</v>
      </c>
      <c r="C342" t="str">
        <f>TRIM(Booking_Data[[#This Row],[Agent]])</f>
        <v>Pooja</v>
      </c>
      <c r="D342" t="s">
        <v>67</v>
      </c>
      <c r="E342" t="s">
        <v>40</v>
      </c>
      <c r="F342" s="1">
        <v>45680</v>
      </c>
      <c r="G342" s="2">
        <v>45702</v>
      </c>
      <c r="H342" t="s">
        <v>16</v>
      </c>
      <c r="I342" t="s">
        <v>1061</v>
      </c>
      <c r="J342" t="str">
        <f>TRIM(Booking_Data[[#This Row],[Total Amount]])</f>
        <v>55000</v>
      </c>
      <c r="K342" t="str">
        <f>SUBSTITUTE(Booking_Data[[#This Row],[TRIM_TA]],"INR","")</f>
        <v>55000</v>
      </c>
      <c r="L342" t="str">
        <f>SUBSTITUTE(Booking_Data[[#This Row],[Removing "INR"]],",","")</f>
        <v>55000</v>
      </c>
      <c r="M342">
        <f>VALUE(Booking_Data[[#This Row],[Removing "Comma"]])</f>
        <v>55000</v>
      </c>
      <c r="N342">
        <f>_xlfn.XLOOKUP(Booking_Data[[#This Row],[Agent_cleaned]],Agent_List[Agent],Agent_List[Commission %])</f>
        <v>0.05</v>
      </c>
      <c r="O342">
        <f>Booking_Data[[#This Row],[Total_Amount_Clean]]*Booking_Data[[#This Row],[Commission_Perct]]</f>
        <v>2750</v>
      </c>
    </row>
    <row r="343" spans="1:15" x14ac:dyDescent="0.3">
      <c r="A343" t="s">
        <v>398</v>
      </c>
      <c r="B343" t="s">
        <v>52</v>
      </c>
      <c r="C343" t="str">
        <f>TRIM(Booking_Data[[#This Row],[Agent]])</f>
        <v>Meena</v>
      </c>
      <c r="D343" t="s">
        <v>35</v>
      </c>
      <c r="E343" t="s">
        <v>19</v>
      </c>
      <c r="F343" s="1">
        <v>45881</v>
      </c>
      <c r="H343" t="s">
        <v>20</v>
      </c>
      <c r="I343" t="s">
        <v>1062</v>
      </c>
      <c r="J343" t="str">
        <f>TRIM(Booking_Data[[#This Row],[Total Amount]])</f>
        <v>25000</v>
      </c>
      <c r="K343" t="str">
        <f>SUBSTITUTE(Booking_Data[[#This Row],[TRIM_TA]],"INR","")</f>
        <v>25000</v>
      </c>
      <c r="L343" t="str">
        <f>SUBSTITUTE(Booking_Data[[#This Row],[Removing "INR"]],",","")</f>
        <v>25000</v>
      </c>
      <c r="M343">
        <f>VALUE(Booking_Data[[#This Row],[Removing "Comma"]])</f>
        <v>25000</v>
      </c>
      <c r="N343">
        <f>_xlfn.XLOOKUP(Booking_Data[[#This Row],[Agent_cleaned]],Agent_List[Agent],Agent_List[Commission %])</f>
        <v>0.06</v>
      </c>
      <c r="O343">
        <f>Booking_Data[[#This Row],[Total_Amount_Clean]]*Booking_Data[[#This Row],[Commission_Perct]]</f>
        <v>1500</v>
      </c>
    </row>
    <row r="344" spans="1:15" x14ac:dyDescent="0.3">
      <c r="A344" t="s">
        <v>399</v>
      </c>
      <c r="B344" t="s">
        <v>24</v>
      </c>
      <c r="C344" t="str">
        <f>TRIM(Booking_Data[[#This Row],[Agent]])</f>
        <v>Ramesh</v>
      </c>
      <c r="D344" t="s">
        <v>35</v>
      </c>
      <c r="E344" t="s">
        <v>40</v>
      </c>
      <c r="F344" s="1">
        <v>45658</v>
      </c>
      <c r="G344" s="2">
        <v>45674</v>
      </c>
      <c r="H344" t="s">
        <v>16</v>
      </c>
      <c r="I344" t="s">
        <v>1058</v>
      </c>
      <c r="J344" t="str">
        <f>TRIM(Booking_Data[[#This Row],[Total Amount]])</f>
        <v>35000</v>
      </c>
      <c r="K344" t="str">
        <f>SUBSTITUTE(Booking_Data[[#This Row],[TRIM_TA]],"INR","")</f>
        <v>35000</v>
      </c>
      <c r="L344" t="str">
        <f>SUBSTITUTE(Booking_Data[[#This Row],[Removing "INR"]],",","")</f>
        <v>35000</v>
      </c>
      <c r="M344">
        <f>VALUE(Booking_Data[[#This Row],[Removing "Comma"]])</f>
        <v>35000</v>
      </c>
      <c r="N344">
        <f>_xlfn.XLOOKUP(Booking_Data[[#This Row],[Agent_cleaned]],Agent_List[Agent],Agent_List[Commission %])</f>
        <v>7.0000000000000007E-2</v>
      </c>
      <c r="O344">
        <f>Booking_Data[[#This Row],[Total_Amount_Clean]]*Booking_Data[[#This Row],[Commission_Perct]]</f>
        <v>2450.0000000000005</v>
      </c>
    </row>
    <row r="345" spans="1:15" x14ac:dyDescent="0.3">
      <c r="A345" t="s">
        <v>400</v>
      </c>
      <c r="B345" t="s">
        <v>34</v>
      </c>
      <c r="C345" t="str">
        <f>TRIM(Booking_Data[[#This Row],[Agent]])</f>
        <v>Nisha</v>
      </c>
      <c r="D345" t="s">
        <v>14</v>
      </c>
      <c r="E345" t="s">
        <v>19</v>
      </c>
      <c r="F345" s="1">
        <v>45924</v>
      </c>
      <c r="G345" s="2">
        <v>45932</v>
      </c>
      <c r="H345" t="s">
        <v>16</v>
      </c>
      <c r="I345" t="s">
        <v>1061</v>
      </c>
      <c r="J345" t="str">
        <f>TRIM(Booking_Data[[#This Row],[Total Amount]])</f>
        <v>55000</v>
      </c>
      <c r="K345" t="str">
        <f>SUBSTITUTE(Booking_Data[[#This Row],[TRIM_TA]],"INR","")</f>
        <v>55000</v>
      </c>
      <c r="L345" t="str">
        <f>SUBSTITUTE(Booking_Data[[#This Row],[Removing "INR"]],",","")</f>
        <v>55000</v>
      </c>
      <c r="M345">
        <f>VALUE(Booking_Data[[#This Row],[Removing "Comma"]])</f>
        <v>55000</v>
      </c>
      <c r="N345">
        <f>_xlfn.XLOOKUP(Booking_Data[[#This Row],[Agent_cleaned]],Agent_List[Agent],Agent_List[Commission %])</f>
        <v>0.06</v>
      </c>
      <c r="O345">
        <f>Booking_Data[[#This Row],[Total_Amount_Clean]]*Booking_Data[[#This Row],[Commission_Perct]]</f>
        <v>3300</v>
      </c>
    </row>
    <row r="346" spans="1:15" x14ac:dyDescent="0.3">
      <c r="A346" t="s">
        <v>401</v>
      </c>
      <c r="B346" t="s">
        <v>22</v>
      </c>
      <c r="C346" t="str">
        <f>TRIM(Booking_Data[[#This Row],[Agent]])</f>
        <v>Suresh</v>
      </c>
      <c r="D346" t="s">
        <v>35</v>
      </c>
      <c r="E346" t="s">
        <v>15</v>
      </c>
      <c r="F346" s="1">
        <v>45758</v>
      </c>
      <c r="H346" t="s">
        <v>20</v>
      </c>
      <c r="I346" t="s">
        <v>1058</v>
      </c>
      <c r="J346" t="str">
        <f>TRIM(Booking_Data[[#This Row],[Total Amount]])</f>
        <v>35000</v>
      </c>
      <c r="K346" t="str">
        <f>SUBSTITUTE(Booking_Data[[#This Row],[TRIM_TA]],"INR","")</f>
        <v>35000</v>
      </c>
      <c r="L346" t="str">
        <f>SUBSTITUTE(Booking_Data[[#This Row],[Removing "INR"]],",","")</f>
        <v>35000</v>
      </c>
      <c r="M346">
        <f>VALUE(Booking_Data[[#This Row],[Removing "Comma"]])</f>
        <v>35000</v>
      </c>
      <c r="N346">
        <f>_xlfn.XLOOKUP(Booking_Data[[#This Row],[Agent_cleaned]],Agent_List[Agent],Agent_List[Commission %])</f>
        <v>0.06</v>
      </c>
      <c r="O346">
        <f>Booking_Data[[#This Row],[Total_Amount_Clean]]*Booking_Data[[#This Row],[Commission_Perct]]</f>
        <v>2100</v>
      </c>
    </row>
    <row r="347" spans="1:15" x14ac:dyDescent="0.3">
      <c r="A347" t="s">
        <v>402</v>
      </c>
      <c r="B347" t="s">
        <v>34</v>
      </c>
      <c r="C347" t="str">
        <f>TRIM(Booking_Data[[#This Row],[Agent]])</f>
        <v>Nisha</v>
      </c>
      <c r="D347" t="s">
        <v>35</v>
      </c>
      <c r="E347" t="s">
        <v>19</v>
      </c>
      <c r="F347" s="1">
        <v>45844</v>
      </c>
      <c r="H347" t="s">
        <v>20</v>
      </c>
      <c r="I347" t="s">
        <v>1058</v>
      </c>
      <c r="J347" t="str">
        <f>TRIM(Booking_Data[[#This Row],[Total Amount]])</f>
        <v>35000</v>
      </c>
      <c r="K347" t="str">
        <f>SUBSTITUTE(Booking_Data[[#This Row],[TRIM_TA]],"INR","")</f>
        <v>35000</v>
      </c>
      <c r="L347" t="str">
        <f>SUBSTITUTE(Booking_Data[[#This Row],[Removing "INR"]],",","")</f>
        <v>35000</v>
      </c>
      <c r="M347">
        <f>VALUE(Booking_Data[[#This Row],[Removing "Comma"]])</f>
        <v>35000</v>
      </c>
      <c r="N347">
        <f>_xlfn.XLOOKUP(Booking_Data[[#This Row],[Agent_cleaned]],Agent_List[Agent],Agent_List[Commission %])</f>
        <v>0.06</v>
      </c>
      <c r="O347">
        <f>Booking_Data[[#This Row],[Total_Amount_Clean]]*Booking_Data[[#This Row],[Commission_Perct]]</f>
        <v>2100</v>
      </c>
    </row>
    <row r="348" spans="1:15" x14ac:dyDescent="0.3">
      <c r="A348" t="s">
        <v>403</v>
      </c>
      <c r="B348" t="s">
        <v>44</v>
      </c>
      <c r="C348" t="str">
        <f>TRIM(Booking_Data[[#This Row],[Agent]])</f>
        <v>Karan</v>
      </c>
      <c r="D348" t="s">
        <v>10</v>
      </c>
      <c r="E348" t="s">
        <v>19</v>
      </c>
      <c r="F348" s="1">
        <v>45878</v>
      </c>
      <c r="H348" t="s">
        <v>20</v>
      </c>
      <c r="I348" t="s">
        <v>17</v>
      </c>
      <c r="J348" t="str">
        <f>TRIM(Booking_Data[[#This Row],[Total Amount]])</f>
        <v>45,000 INR</v>
      </c>
      <c r="K348" t="str">
        <f>SUBSTITUTE(Booking_Data[[#This Row],[TRIM_TA]],"INR","")</f>
        <v xml:space="preserve">45,000 </v>
      </c>
      <c r="L348" t="str">
        <f>SUBSTITUTE(Booking_Data[[#This Row],[Removing "INR"]],",","")</f>
        <v xml:space="preserve">45000 </v>
      </c>
      <c r="M348">
        <f>VALUE(Booking_Data[[#This Row],[Removing "Comma"]])</f>
        <v>45000</v>
      </c>
      <c r="N348">
        <f>_xlfn.XLOOKUP(Booking_Data[[#This Row],[Agent_cleaned]],Agent_List[Agent],Agent_List[Commission %])</f>
        <v>0.05</v>
      </c>
      <c r="O348">
        <f>Booking_Data[[#This Row],[Total_Amount_Clean]]*Booking_Data[[#This Row],[Commission_Perct]]</f>
        <v>2250</v>
      </c>
    </row>
    <row r="349" spans="1:15" x14ac:dyDescent="0.3">
      <c r="A349" t="s">
        <v>404</v>
      </c>
      <c r="B349" t="s">
        <v>49</v>
      </c>
      <c r="C349" t="str">
        <f>TRIM(Booking_Data[[#This Row],[Agent]])</f>
        <v>Sonia</v>
      </c>
      <c r="D349" t="s">
        <v>14</v>
      </c>
      <c r="E349" t="s">
        <v>25</v>
      </c>
      <c r="F349" s="1">
        <v>45693</v>
      </c>
      <c r="H349" t="s">
        <v>20</v>
      </c>
      <c r="I349" t="s">
        <v>17</v>
      </c>
      <c r="J349" t="str">
        <f>TRIM(Booking_Data[[#This Row],[Total Amount]])</f>
        <v>45,000 INR</v>
      </c>
      <c r="K349" t="str">
        <f>SUBSTITUTE(Booking_Data[[#This Row],[TRIM_TA]],"INR","")</f>
        <v xml:space="preserve">45,000 </v>
      </c>
      <c r="L349" t="str">
        <f>SUBSTITUTE(Booking_Data[[#This Row],[Removing "INR"]],",","")</f>
        <v xml:space="preserve">45000 </v>
      </c>
      <c r="M349">
        <f>VALUE(Booking_Data[[#This Row],[Removing "Comma"]])</f>
        <v>45000</v>
      </c>
      <c r="N349">
        <f>_xlfn.XLOOKUP(Booking_Data[[#This Row],[Agent_cleaned]],Agent_List[Agent],Agent_List[Commission %])</f>
        <v>7.0000000000000007E-2</v>
      </c>
      <c r="O349">
        <f>Booking_Data[[#This Row],[Total_Amount_Clean]]*Booking_Data[[#This Row],[Commission_Perct]]</f>
        <v>3150.0000000000005</v>
      </c>
    </row>
    <row r="350" spans="1:15" x14ac:dyDescent="0.3">
      <c r="A350" t="s">
        <v>405</v>
      </c>
      <c r="B350" t="s">
        <v>13</v>
      </c>
      <c r="C350" t="str">
        <f>TRIM(Booking_Data[[#This Row],[Agent]])</f>
        <v>Gaurav</v>
      </c>
      <c r="D350" t="s">
        <v>37</v>
      </c>
      <c r="E350" t="s">
        <v>19</v>
      </c>
      <c r="F350" s="1">
        <v>45827</v>
      </c>
      <c r="G350" s="2">
        <v>45855</v>
      </c>
      <c r="H350" t="s">
        <v>16</v>
      </c>
      <c r="I350" t="s">
        <v>1061</v>
      </c>
      <c r="J350" t="str">
        <f>TRIM(Booking_Data[[#This Row],[Total Amount]])</f>
        <v>55000</v>
      </c>
      <c r="K350" t="str">
        <f>SUBSTITUTE(Booking_Data[[#This Row],[TRIM_TA]],"INR","")</f>
        <v>55000</v>
      </c>
      <c r="L350" t="str">
        <f>SUBSTITUTE(Booking_Data[[#This Row],[Removing "INR"]],",","")</f>
        <v>55000</v>
      </c>
      <c r="M350">
        <f>VALUE(Booking_Data[[#This Row],[Removing "Comma"]])</f>
        <v>55000</v>
      </c>
      <c r="N350">
        <f>_xlfn.XLOOKUP(Booking_Data[[#This Row],[Agent_cleaned]],Agent_List[Agent],Agent_List[Commission %])</f>
        <v>7.0000000000000007E-2</v>
      </c>
      <c r="O350">
        <f>Booking_Data[[#This Row],[Total_Amount_Clean]]*Booking_Data[[#This Row],[Commission_Perct]]</f>
        <v>3850.0000000000005</v>
      </c>
    </row>
    <row r="351" spans="1:15" x14ac:dyDescent="0.3">
      <c r="A351" t="s">
        <v>406</v>
      </c>
      <c r="B351" t="s">
        <v>9</v>
      </c>
      <c r="C351" t="str">
        <f>TRIM(Booking_Data[[#This Row],[Agent]])</f>
        <v>Anil</v>
      </c>
      <c r="D351" t="s">
        <v>29</v>
      </c>
      <c r="E351" t="s">
        <v>25</v>
      </c>
      <c r="F351" s="1">
        <v>45818</v>
      </c>
      <c r="G351" s="2">
        <v>45822</v>
      </c>
      <c r="H351" t="s">
        <v>16</v>
      </c>
      <c r="I351" t="s">
        <v>1061</v>
      </c>
      <c r="J351" t="str">
        <f>TRIM(Booking_Data[[#This Row],[Total Amount]])</f>
        <v>55000</v>
      </c>
      <c r="K351" t="str">
        <f>SUBSTITUTE(Booking_Data[[#This Row],[TRIM_TA]],"INR","")</f>
        <v>55000</v>
      </c>
      <c r="L351" t="str">
        <f>SUBSTITUTE(Booking_Data[[#This Row],[Removing "INR"]],",","")</f>
        <v>55000</v>
      </c>
      <c r="M351">
        <f>VALUE(Booking_Data[[#This Row],[Removing "Comma"]])</f>
        <v>55000</v>
      </c>
      <c r="N351">
        <f>_xlfn.XLOOKUP(Booking_Data[[#This Row],[Agent_cleaned]],Agent_List[Agent],Agent_List[Commission %])</f>
        <v>7.0000000000000007E-2</v>
      </c>
      <c r="O351">
        <f>Booking_Data[[#This Row],[Total_Amount_Clean]]*Booking_Data[[#This Row],[Commission_Perct]]</f>
        <v>3850.0000000000005</v>
      </c>
    </row>
    <row r="352" spans="1:15" x14ac:dyDescent="0.3">
      <c r="A352" t="s">
        <v>407</v>
      </c>
      <c r="B352" t="s">
        <v>296</v>
      </c>
      <c r="C352" t="str">
        <f>TRIM(Booking_Data[[#This Row],[Agent]])</f>
        <v>Anil</v>
      </c>
      <c r="D352" t="s">
        <v>10</v>
      </c>
      <c r="E352" t="s">
        <v>11</v>
      </c>
      <c r="F352" s="1">
        <v>45721</v>
      </c>
      <c r="H352" t="s">
        <v>26</v>
      </c>
      <c r="I352" t="s">
        <v>1060</v>
      </c>
      <c r="J352" t="str">
        <f>TRIM(Booking_Data[[#This Row],[Total Amount]])</f>
        <v>15000</v>
      </c>
      <c r="K352" t="str">
        <f>SUBSTITUTE(Booking_Data[[#This Row],[TRIM_TA]],"INR","")</f>
        <v>15000</v>
      </c>
      <c r="L352" t="str">
        <f>SUBSTITUTE(Booking_Data[[#This Row],[Removing "INR"]],",","")</f>
        <v>15000</v>
      </c>
      <c r="M352">
        <f>VALUE(Booking_Data[[#This Row],[Removing "Comma"]])</f>
        <v>15000</v>
      </c>
      <c r="N352">
        <f>_xlfn.XLOOKUP(Booking_Data[[#This Row],[Agent_cleaned]],Agent_List[Agent],Agent_List[Commission %])</f>
        <v>7.0000000000000007E-2</v>
      </c>
      <c r="O352">
        <f>Booking_Data[[#This Row],[Total_Amount_Clean]]*Booking_Data[[#This Row],[Commission_Perct]]</f>
        <v>1050</v>
      </c>
    </row>
    <row r="353" spans="1:15" x14ac:dyDescent="0.3">
      <c r="A353" t="s">
        <v>408</v>
      </c>
      <c r="B353" t="s">
        <v>31</v>
      </c>
      <c r="C353" t="str">
        <f>TRIM(Booking_Data[[#This Row],[Agent]])</f>
        <v>Deepa</v>
      </c>
      <c r="D353" t="s">
        <v>37</v>
      </c>
      <c r="E353" t="s">
        <v>25</v>
      </c>
      <c r="F353" s="1">
        <v>45811</v>
      </c>
      <c r="H353" t="s">
        <v>20</v>
      </c>
      <c r="I353" t="s">
        <v>1058</v>
      </c>
      <c r="J353" t="str">
        <f>TRIM(Booking_Data[[#This Row],[Total Amount]])</f>
        <v>35000</v>
      </c>
      <c r="K353" t="str">
        <f>SUBSTITUTE(Booking_Data[[#This Row],[TRIM_TA]],"INR","")</f>
        <v>35000</v>
      </c>
      <c r="L353" t="str">
        <f>SUBSTITUTE(Booking_Data[[#This Row],[Removing "INR"]],",","")</f>
        <v>35000</v>
      </c>
      <c r="M353">
        <f>VALUE(Booking_Data[[#This Row],[Removing "Comma"]])</f>
        <v>35000</v>
      </c>
      <c r="N353">
        <f>_xlfn.XLOOKUP(Booking_Data[[#This Row],[Agent_cleaned]],Agent_List[Agent],Agent_List[Commission %])</f>
        <v>0.06</v>
      </c>
      <c r="O353">
        <f>Booking_Data[[#This Row],[Total_Amount_Clean]]*Booking_Data[[#This Row],[Commission_Perct]]</f>
        <v>2100</v>
      </c>
    </row>
    <row r="354" spans="1:15" x14ac:dyDescent="0.3">
      <c r="A354" t="s">
        <v>409</v>
      </c>
      <c r="B354" t="s">
        <v>60</v>
      </c>
      <c r="C354" t="str">
        <f>TRIM(Booking_Data[[#This Row],[Agent]])</f>
        <v>Ritika</v>
      </c>
      <c r="D354" t="s">
        <v>67</v>
      </c>
      <c r="E354" t="s">
        <v>15</v>
      </c>
      <c r="F354" s="1">
        <v>45917</v>
      </c>
      <c r="G354" s="2">
        <v>45929</v>
      </c>
      <c r="H354" t="s">
        <v>16</v>
      </c>
      <c r="I354" t="s">
        <v>1057</v>
      </c>
      <c r="J354" t="str">
        <f>TRIM(Booking_Data[[#This Row],[Total Amount]])</f>
        <v>45000</v>
      </c>
      <c r="K354" t="str">
        <f>SUBSTITUTE(Booking_Data[[#This Row],[TRIM_TA]],"INR","")</f>
        <v>45000</v>
      </c>
      <c r="L354" t="str">
        <f>SUBSTITUTE(Booking_Data[[#This Row],[Removing "INR"]],",","")</f>
        <v>45000</v>
      </c>
      <c r="M354">
        <f>VALUE(Booking_Data[[#This Row],[Removing "Comma"]])</f>
        <v>45000</v>
      </c>
      <c r="N354">
        <f>_xlfn.XLOOKUP(Booking_Data[[#This Row],[Agent_cleaned]],Agent_List[Agent],Agent_List[Commission %])</f>
        <v>0.05</v>
      </c>
      <c r="O354">
        <f>Booking_Data[[#This Row],[Total_Amount_Clean]]*Booking_Data[[#This Row],[Commission_Perct]]</f>
        <v>2250</v>
      </c>
    </row>
    <row r="355" spans="1:15" x14ac:dyDescent="0.3">
      <c r="A355" t="s">
        <v>410</v>
      </c>
      <c r="B355" t="s">
        <v>28</v>
      </c>
      <c r="C355" t="str">
        <f>TRIM(Booking_Data[[#This Row],[Agent]])</f>
        <v>Amit</v>
      </c>
      <c r="D355" t="s">
        <v>10</v>
      </c>
      <c r="E355" t="s">
        <v>25</v>
      </c>
      <c r="F355" s="1">
        <v>45816</v>
      </c>
      <c r="H355" t="s">
        <v>26</v>
      </c>
      <c r="I355" t="s">
        <v>1058</v>
      </c>
      <c r="J355" t="str">
        <f>TRIM(Booking_Data[[#This Row],[Total Amount]])</f>
        <v>35000</v>
      </c>
      <c r="K355" t="str">
        <f>SUBSTITUTE(Booking_Data[[#This Row],[TRIM_TA]],"INR","")</f>
        <v>35000</v>
      </c>
      <c r="L355" t="str">
        <f>SUBSTITUTE(Booking_Data[[#This Row],[Removing "INR"]],",","")</f>
        <v>35000</v>
      </c>
      <c r="M355">
        <f>VALUE(Booking_Data[[#This Row],[Removing "Comma"]])</f>
        <v>35000</v>
      </c>
      <c r="N355">
        <f>_xlfn.XLOOKUP(Booking_Data[[#This Row],[Agent_cleaned]],Agent_List[Agent],Agent_List[Commission %])</f>
        <v>0.05</v>
      </c>
      <c r="O355">
        <f>Booking_Data[[#This Row],[Total_Amount_Clean]]*Booking_Data[[#This Row],[Commission_Perct]]</f>
        <v>1750</v>
      </c>
    </row>
    <row r="356" spans="1:15" x14ac:dyDescent="0.3">
      <c r="A356" t="s">
        <v>411</v>
      </c>
      <c r="B356" t="s">
        <v>66</v>
      </c>
      <c r="C356" t="str">
        <f>TRIM(Booking_Data[[#This Row],[Agent]])</f>
        <v>Avtar</v>
      </c>
      <c r="D356" t="s">
        <v>37</v>
      </c>
      <c r="E356" t="s">
        <v>11</v>
      </c>
      <c r="F356" s="1">
        <v>45867</v>
      </c>
      <c r="G356" s="2">
        <v>45895</v>
      </c>
      <c r="H356" t="s">
        <v>16</v>
      </c>
      <c r="I356" t="s">
        <v>1058</v>
      </c>
      <c r="J356" t="str">
        <f>TRIM(Booking_Data[[#This Row],[Total Amount]])</f>
        <v>35000</v>
      </c>
      <c r="K356" t="str">
        <f>SUBSTITUTE(Booking_Data[[#This Row],[TRIM_TA]],"INR","")</f>
        <v>35000</v>
      </c>
      <c r="L356" t="str">
        <f>SUBSTITUTE(Booking_Data[[#This Row],[Removing "INR"]],",","")</f>
        <v>35000</v>
      </c>
      <c r="M356">
        <f>VALUE(Booking_Data[[#This Row],[Removing "Comma"]])</f>
        <v>35000</v>
      </c>
      <c r="N356">
        <f>_xlfn.XLOOKUP(Booking_Data[[#This Row],[Agent_cleaned]],Agent_List[Agent],Agent_List[Commission %])</f>
        <v>0.06</v>
      </c>
      <c r="O356">
        <f>Booking_Data[[#This Row],[Total_Amount_Clean]]*Booking_Data[[#This Row],[Commission_Perct]]</f>
        <v>2100</v>
      </c>
    </row>
    <row r="357" spans="1:15" x14ac:dyDescent="0.3">
      <c r="A357" t="s">
        <v>412</v>
      </c>
      <c r="B357" t="s">
        <v>98</v>
      </c>
      <c r="C357" t="str">
        <f>TRIM(Booking_Data[[#This Row],[Agent]])</f>
        <v>Pooja</v>
      </c>
      <c r="D357" t="s">
        <v>67</v>
      </c>
      <c r="E357" t="s">
        <v>15</v>
      </c>
      <c r="F357" s="1">
        <v>45825</v>
      </c>
      <c r="G357" s="2">
        <v>45843</v>
      </c>
      <c r="H357" t="s">
        <v>16</v>
      </c>
      <c r="I357" t="s">
        <v>1061</v>
      </c>
      <c r="J357" t="str">
        <f>TRIM(Booking_Data[[#This Row],[Total Amount]])</f>
        <v>55000</v>
      </c>
      <c r="K357" t="str">
        <f>SUBSTITUTE(Booking_Data[[#This Row],[TRIM_TA]],"INR","")</f>
        <v>55000</v>
      </c>
      <c r="L357" t="str">
        <f>SUBSTITUTE(Booking_Data[[#This Row],[Removing "INR"]],",","")</f>
        <v>55000</v>
      </c>
      <c r="M357">
        <f>VALUE(Booking_Data[[#This Row],[Removing "Comma"]])</f>
        <v>55000</v>
      </c>
      <c r="N357">
        <f>_xlfn.XLOOKUP(Booking_Data[[#This Row],[Agent_cleaned]],Agent_List[Agent],Agent_List[Commission %])</f>
        <v>0.05</v>
      </c>
      <c r="O357">
        <f>Booking_Data[[#This Row],[Total_Amount_Clean]]*Booking_Data[[#This Row],[Commission_Perct]]</f>
        <v>2750</v>
      </c>
    </row>
    <row r="358" spans="1:15" x14ac:dyDescent="0.3">
      <c r="A358" t="s">
        <v>413</v>
      </c>
      <c r="B358" t="s">
        <v>9</v>
      </c>
      <c r="C358" t="str">
        <f>TRIM(Booking_Data[[#This Row],[Agent]])</f>
        <v>Anil</v>
      </c>
      <c r="D358" t="s">
        <v>14</v>
      </c>
      <c r="E358" t="s">
        <v>40</v>
      </c>
      <c r="F358" s="1">
        <v>45864</v>
      </c>
      <c r="G358" s="2">
        <v>45876</v>
      </c>
      <c r="H358" t="s">
        <v>16</v>
      </c>
      <c r="I358" t="s">
        <v>1058</v>
      </c>
      <c r="J358" t="str">
        <f>TRIM(Booking_Data[[#This Row],[Total Amount]])</f>
        <v>35000</v>
      </c>
      <c r="K358" t="str">
        <f>SUBSTITUTE(Booking_Data[[#This Row],[TRIM_TA]],"INR","")</f>
        <v>35000</v>
      </c>
      <c r="L358" t="str">
        <f>SUBSTITUTE(Booking_Data[[#This Row],[Removing "INR"]],",","")</f>
        <v>35000</v>
      </c>
      <c r="M358">
        <f>VALUE(Booking_Data[[#This Row],[Removing "Comma"]])</f>
        <v>35000</v>
      </c>
      <c r="N358">
        <f>_xlfn.XLOOKUP(Booking_Data[[#This Row],[Agent_cleaned]],Agent_List[Agent],Agent_List[Commission %])</f>
        <v>7.0000000000000007E-2</v>
      </c>
      <c r="O358">
        <f>Booking_Data[[#This Row],[Total_Amount_Clean]]*Booking_Data[[#This Row],[Commission_Perct]]</f>
        <v>2450.0000000000005</v>
      </c>
    </row>
    <row r="359" spans="1:15" x14ac:dyDescent="0.3">
      <c r="A359" t="s">
        <v>414</v>
      </c>
      <c r="B359" t="s">
        <v>28</v>
      </c>
      <c r="C359" t="str">
        <f>TRIM(Booking_Data[[#This Row],[Agent]])</f>
        <v>Amit</v>
      </c>
      <c r="D359" t="s">
        <v>29</v>
      </c>
      <c r="E359" t="s">
        <v>40</v>
      </c>
      <c r="F359" s="1">
        <v>45809</v>
      </c>
      <c r="H359" t="s">
        <v>20</v>
      </c>
      <c r="I359" t="s">
        <v>1059</v>
      </c>
      <c r="J359" t="str">
        <f>TRIM(Booking_Data[[#This Row],[Total Amount]])</f>
        <v>65000</v>
      </c>
      <c r="K359" t="str">
        <f>SUBSTITUTE(Booking_Data[[#This Row],[TRIM_TA]],"INR","")</f>
        <v>65000</v>
      </c>
      <c r="L359" t="str">
        <f>SUBSTITUTE(Booking_Data[[#This Row],[Removing "INR"]],",","")</f>
        <v>65000</v>
      </c>
      <c r="M359">
        <f>VALUE(Booking_Data[[#This Row],[Removing "Comma"]])</f>
        <v>65000</v>
      </c>
      <c r="N359">
        <f>_xlfn.XLOOKUP(Booking_Data[[#This Row],[Agent_cleaned]],Agent_List[Agent],Agent_List[Commission %])</f>
        <v>0.05</v>
      </c>
      <c r="O359">
        <f>Booking_Data[[#This Row],[Total_Amount_Clean]]*Booking_Data[[#This Row],[Commission_Perct]]</f>
        <v>3250</v>
      </c>
    </row>
    <row r="360" spans="1:15" x14ac:dyDescent="0.3">
      <c r="A360" t="s">
        <v>415</v>
      </c>
      <c r="B360" t="s">
        <v>47</v>
      </c>
      <c r="C360" t="str">
        <f>TRIM(Booking_Data[[#This Row],[Agent]])</f>
        <v>Raj</v>
      </c>
      <c r="D360" t="s">
        <v>67</v>
      </c>
      <c r="E360" t="s">
        <v>25</v>
      </c>
      <c r="F360" s="1">
        <v>45723</v>
      </c>
      <c r="H360" t="s">
        <v>20</v>
      </c>
      <c r="I360" t="s">
        <v>1058</v>
      </c>
      <c r="J360" t="str">
        <f>TRIM(Booking_Data[[#This Row],[Total Amount]])</f>
        <v>35000</v>
      </c>
      <c r="K360" t="str">
        <f>SUBSTITUTE(Booking_Data[[#This Row],[TRIM_TA]],"INR","")</f>
        <v>35000</v>
      </c>
      <c r="L360" t="str">
        <f>SUBSTITUTE(Booking_Data[[#This Row],[Removing "INR"]],",","")</f>
        <v>35000</v>
      </c>
      <c r="M360">
        <f>VALUE(Booking_Data[[#This Row],[Removing "Comma"]])</f>
        <v>35000</v>
      </c>
      <c r="N360">
        <f>_xlfn.XLOOKUP(Booking_Data[[#This Row],[Agent_cleaned]],Agent_List[Agent],Agent_List[Commission %])</f>
        <v>7.0000000000000007E-2</v>
      </c>
      <c r="O360">
        <f>Booking_Data[[#This Row],[Total_Amount_Clean]]*Booking_Data[[#This Row],[Commission_Perct]]</f>
        <v>2450.0000000000005</v>
      </c>
    </row>
    <row r="361" spans="1:15" x14ac:dyDescent="0.3">
      <c r="A361" t="s">
        <v>416</v>
      </c>
      <c r="B361" t="s">
        <v>44</v>
      </c>
      <c r="C361" t="str">
        <f>TRIM(Booking_Data[[#This Row],[Agent]])</f>
        <v>Karan</v>
      </c>
      <c r="D361" t="s">
        <v>35</v>
      </c>
      <c r="E361" t="s">
        <v>25</v>
      </c>
      <c r="F361" s="1">
        <v>45756</v>
      </c>
      <c r="G361" s="2">
        <v>45760</v>
      </c>
      <c r="H361" t="s">
        <v>16</v>
      </c>
      <c r="I361" t="s">
        <v>1059</v>
      </c>
      <c r="J361" t="str">
        <f>TRIM(Booking_Data[[#This Row],[Total Amount]])</f>
        <v>65000</v>
      </c>
      <c r="K361" t="str">
        <f>SUBSTITUTE(Booking_Data[[#This Row],[TRIM_TA]],"INR","")</f>
        <v>65000</v>
      </c>
      <c r="L361" t="str">
        <f>SUBSTITUTE(Booking_Data[[#This Row],[Removing "INR"]],",","")</f>
        <v>65000</v>
      </c>
      <c r="M361">
        <f>VALUE(Booking_Data[[#This Row],[Removing "Comma"]])</f>
        <v>65000</v>
      </c>
      <c r="N361">
        <f>_xlfn.XLOOKUP(Booking_Data[[#This Row],[Agent_cleaned]],Agent_List[Agent],Agent_List[Commission %])</f>
        <v>0.05</v>
      </c>
      <c r="O361">
        <f>Booking_Data[[#This Row],[Total_Amount_Clean]]*Booking_Data[[#This Row],[Commission_Perct]]</f>
        <v>3250</v>
      </c>
    </row>
    <row r="362" spans="1:15" x14ac:dyDescent="0.3">
      <c r="A362" t="s">
        <v>417</v>
      </c>
      <c r="B362" t="s">
        <v>203</v>
      </c>
      <c r="C362" t="str">
        <f>TRIM(Booking_Data[[#This Row],[Agent]])</f>
        <v>Sameer</v>
      </c>
      <c r="D362" t="s">
        <v>67</v>
      </c>
      <c r="E362" t="s">
        <v>11</v>
      </c>
      <c r="F362" s="1">
        <v>45873</v>
      </c>
      <c r="H362" t="s">
        <v>26</v>
      </c>
      <c r="I362" t="s">
        <v>17</v>
      </c>
      <c r="J362" t="str">
        <f>TRIM(Booking_Data[[#This Row],[Total Amount]])</f>
        <v>45,000 INR</v>
      </c>
      <c r="K362" t="str">
        <f>SUBSTITUTE(Booking_Data[[#This Row],[TRIM_TA]],"INR","")</f>
        <v xml:space="preserve">45,000 </v>
      </c>
      <c r="L362" t="str">
        <f>SUBSTITUTE(Booking_Data[[#This Row],[Removing "INR"]],",","")</f>
        <v xml:space="preserve">45000 </v>
      </c>
      <c r="M362">
        <f>VALUE(Booking_Data[[#This Row],[Removing "Comma"]])</f>
        <v>45000</v>
      </c>
      <c r="N362">
        <f>_xlfn.XLOOKUP(Booking_Data[[#This Row],[Agent_cleaned]],Agent_List[Agent],Agent_List[Commission %])</f>
        <v>7.0000000000000007E-2</v>
      </c>
      <c r="O362">
        <f>Booking_Data[[#This Row],[Total_Amount_Clean]]*Booking_Data[[#This Row],[Commission_Perct]]</f>
        <v>3150.0000000000005</v>
      </c>
    </row>
    <row r="363" spans="1:15" x14ac:dyDescent="0.3">
      <c r="A363" t="s">
        <v>418</v>
      </c>
      <c r="B363" t="s">
        <v>13</v>
      </c>
      <c r="C363" t="str">
        <f>TRIM(Booking_Data[[#This Row],[Agent]])</f>
        <v>Gaurav</v>
      </c>
      <c r="D363" t="s">
        <v>67</v>
      </c>
      <c r="E363" t="s">
        <v>11</v>
      </c>
      <c r="F363" s="1">
        <v>45852</v>
      </c>
      <c r="G363" s="2">
        <v>45877</v>
      </c>
      <c r="H363" t="s">
        <v>16</v>
      </c>
      <c r="I363" t="s">
        <v>1057</v>
      </c>
      <c r="J363" t="str">
        <f>TRIM(Booking_Data[[#This Row],[Total Amount]])</f>
        <v>45000</v>
      </c>
      <c r="K363" t="str">
        <f>SUBSTITUTE(Booking_Data[[#This Row],[TRIM_TA]],"INR","")</f>
        <v>45000</v>
      </c>
      <c r="L363" t="str">
        <f>SUBSTITUTE(Booking_Data[[#This Row],[Removing "INR"]],",","")</f>
        <v>45000</v>
      </c>
      <c r="M363">
        <f>VALUE(Booking_Data[[#This Row],[Removing "Comma"]])</f>
        <v>45000</v>
      </c>
      <c r="N363">
        <f>_xlfn.XLOOKUP(Booking_Data[[#This Row],[Agent_cleaned]],Agent_List[Agent],Agent_List[Commission %])</f>
        <v>7.0000000000000007E-2</v>
      </c>
      <c r="O363">
        <f>Booking_Data[[#This Row],[Total_Amount_Clean]]*Booking_Data[[#This Row],[Commission_Perct]]</f>
        <v>3150.0000000000005</v>
      </c>
    </row>
    <row r="364" spans="1:15" x14ac:dyDescent="0.3">
      <c r="A364" t="s">
        <v>419</v>
      </c>
      <c r="B364" t="s">
        <v>28</v>
      </c>
      <c r="C364" t="str">
        <f>TRIM(Booking_Data[[#This Row],[Agent]])</f>
        <v>Amit</v>
      </c>
      <c r="D364" t="s">
        <v>67</v>
      </c>
      <c r="E364" t="s">
        <v>19</v>
      </c>
      <c r="F364" s="1">
        <v>45747</v>
      </c>
      <c r="G364" s="2">
        <v>45756</v>
      </c>
      <c r="H364" t="s">
        <v>16</v>
      </c>
      <c r="I364" t="s">
        <v>1061</v>
      </c>
      <c r="J364" t="str">
        <f>TRIM(Booking_Data[[#This Row],[Total Amount]])</f>
        <v>55000</v>
      </c>
      <c r="K364" t="str">
        <f>SUBSTITUTE(Booking_Data[[#This Row],[TRIM_TA]],"INR","")</f>
        <v>55000</v>
      </c>
      <c r="L364" t="str">
        <f>SUBSTITUTE(Booking_Data[[#This Row],[Removing "INR"]],",","")</f>
        <v>55000</v>
      </c>
      <c r="M364">
        <f>VALUE(Booking_Data[[#This Row],[Removing "Comma"]])</f>
        <v>55000</v>
      </c>
      <c r="N364">
        <f>_xlfn.XLOOKUP(Booking_Data[[#This Row],[Agent_cleaned]],Agent_List[Agent],Agent_List[Commission %])</f>
        <v>0.05</v>
      </c>
      <c r="O364">
        <f>Booking_Data[[#This Row],[Total_Amount_Clean]]*Booking_Data[[#This Row],[Commission_Perct]]</f>
        <v>2750</v>
      </c>
    </row>
    <row r="365" spans="1:15" x14ac:dyDescent="0.3">
      <c r="A365" t="s">
        <v>420</v>
      </c>
      <c r="B365" t="s">
        <v>34</v>
      </c>
      <c r="C365" t="str">
        <f>TRIM(Booking_Data[[#This Row],[Agent]])</f>
        <v>Nisha</v>
      </c>
      <c r="D365" t="s">
        <v>29</v>
      </c>
      <c r="E365" t="s">
        <v>11</v>
      </c>
      <c r="F365" s="1">
        <v>45812</v>
      </c>
      <c r="G365" s="2">
        <v>45831</v>
      </c>
      <c r="H365" t="s">
        <v>16</v>
      </c>
      <c r="I365" t="s">
        <v>1058</v>
      </c>
      <c r="J365" t="str">
        <f>TRIM(Booking_Data[[#This Row],[Total Amount]])</f>
        <v>35000</v>
      </c>
      <c r="K365" t="str">
        <f>SUBSTITUTE(Booking_Data[[#This Row],[TRIM_TA]],"INR","")</f>
        <v>35000</v>
      </c>
      <c r="L365" t="str">
        <f>SUBSTITUTE(Booking_Data[[#This Row],[Removing "INR"]],",","")</f>
        <v>35000</v>
      </c>
      <c r="M365">
        <f>VALUE(Booking_Data[[#This Row],[Removing "Comma"]])</f>
        <v>35000</v>
      </c>
      <c r="N365">
        <f>_xlfn.XLOOKUP(Booking_Data[[#This Row],[Agent_cleaned]],Agent_List[Agent],Agent_List[Commission %])</f>
        <v>0.06</v>
      </c>
      <c r="O365">
        <f>Booking_Data[[#This Row],[Total_Amount_Clean]]*Booking_Data[[#This Row],[Commission_Perct]]</f>
        <v>2100</v>
      </c>
    </row>
    <row r="366" spans="1:15" x14ac:dyDescent="0.3">
      <c r="A366" t="s">
        <v>421</v>
      </c>
      <c r="B366" t="s">
        <v>44</v>
      </c>
      <c r="C366" t="str">
        <f>TRIM(Booking_Data[[#This Row],[Agent]])</f>
        <v>Karan</v>
      </c>
      <c r="D366" t="s">
        <v>67</v>
      </c>
      <c r="E366" t="s">
        <v>19</v>
      </c>
      <c r="F366" s="1">
        <v>45865</v>
      </c>
      <c r="G366" s="2">
        <v>45873</v>
      </c>
      <c r="H366" t="s">
        <v>16</v>
      </c>
      <c r="I366" t="s">
        <v>1059</v>
      </c>
      <c r="J366" t="str">
        <f>TRIM(Booking_Data[[#This Row],[Total Amount]])</f>
        <v>65000</v>
      </c>
      <c r="K366" t="str">
        <f>SUBSTITUTE(Booking_Data[[#This Row],[TRIM_TA]],"INR","")</f>
        <v>65000</v>
      </c>
      <c r="L366" t="str">
        <f>SUBSTITUTE(Booking_Data[[#This Row],[Removing "INR"]],",","")</f>
        <v>65000</v>
      </c>
      <c r="M366">
        <f>VALUE(Booking_Data[[#This Row],[Removing "Comma"]])</f>
        <v>65000</v>
      </c>
      <c r="N366">
        <f>_xlfn.XLOOKUP(Booking_Data[[#This Row],[Agent_cleaned]],Agent_List[Agent],Agent_List[Commission %])</f>
        <v>0.05</v>
      </c>
      <c r="O366">
        <f>Booking_Data[[#This Row],[Total_Amount_Clean]]*Booking_Data[[#This Row],[Commission_Perct]]</f>
        <v>3250</v>
      </c>
    </row>
    <row r="367" spans="1:15" x14ac:dyDescent="0.3">
      <c r="A367" t="s">
        <v>422</v>
      </c>
      <c r="B367" t="s">
        <v>56</v>
      </c>
      <c r="C367" t="str">
        <f>TRIM(Booking_Data[[#This Row],[Agent]])</f>
        <v>Vikram</v>
      </c>
      <c r="D367" t="s">
        <v>35</v>
      </c>
      <c r="E367" t="s">
        <v>15</v>
      </c>
      <c r="F367" s="1">
        <v>45658</v>
      </c>
      <c r="G367" s="2">
        <v>45684</v>
      </c>
      <c r="H367" t="s">
        <v>16</v>
      </c>
      <c r="I367" t="s">
        <v>1059</v>
      </c>
      <c r="J367" t="str">
        <f>TRIM(Booking_Data[[#This Row],[Total Amount]])</f>
        <v>65000</v>
      </c>
      <c r="K367" t="str">
        <f>SUBSTITUTE(Booking_Data[[#This Row],[TRIM_TA]],"INR","")</f>
        <v>65000</v>
      </c>
      <c r="L367" t="str">
        <f>SUBSTITUTE(Booking_Data[[#This Row],[Removing "INR"]],",","")</f>
        <v>65000</v>
      </c>
      <c r="M367">
        <f>VALUE(Booking_Data[[#This Row],[Removing "Comma"]])</f>
        <v>65000</v>
      </c>
      <c r="N367">
        <f>_xlfn.XLOOKUP(Booking_Data[[#This Row],[Agent_cleaned]],Agent_List[Agent],Agent_List[Commission %])</f>
        <v>7.0000000000000007E-2</v>
      </c>
      <c r="O367">
        <f>Booking_Data[[#This Row],[Total_Amount_Clean]]*Booking_Data[[#This Row],[Commission_Perct]]</f>
        <v>4550</v>
      </c>
    </row>
    <row r="368" spans="1:15" x14ac:dyDescent="0.3">
      <c r="A368" t="s">
        <v>423</v>
      </c>
      <c r="B368" t="s">
        <v>44</v>
      </c>
      <c r="C368" t="str">
        <f>TRIM(Booking_Data[[#This Row],[Agent]])</f>
        <v>Karan</v>
      </c>
      <c r="D368" t="s">
        <v>37</v>
      </c>
      <c r="E368" t="s">
        <v>25</v>
      </c>
      <c r="F368" s="1">
        <v>45813</v>
      </c>
      <c r="H368" t="s">
        <v>20</v>
      </c>
      <c r="I368" t="s">
        <v>17</v>
      </c>
      <c r="J368" t="str">
        <f>TRIM(Booking_Data[[#This Row],[Total Amount]])</f>
        <v>45,000 INR</v>
      </c>
      <c r="K368" t="str">
        <f>SUBSTITUTE(Booking_Data[[#This Row],[TRIM_TA]],"INR","")</f>
        <v xml:space="preserve">45,000 </v>
      </c>
      <c r="L368" t="str">
        <f>SUBSTITUTE(Booking_Data[[#This Row],[Removing "INR"]],",","")</f>
        <v xml:space="preserve">45000 </v>
      </c>
      <c r="M368">
        <f>VALUE(Booking_Data[[#This Row],[Removing "Comma"]])</f>
        <v>45000</v>
      </c>
      <c r="N368">
        <f>_xlfn.XLOOKUP(Booking_Data[[#This Row],[Agent_cleaned]],Agent_List[Agent],Agent_List[Commission %])</f>
        <v>0.05</v>
      </c>
      <c r="O368">
        <f>Booking_Data[[#This Row],[Total_Amount_Clean]]*Booking_Data[[#This Row],[Commission_Perct]]</f>
        <v>2250</v>
      </c>
    </row>
    <row r="369" spans="1:15" x14ac:dyDescent="0.3">
      <c r="A369" t="s">
        <v>424</v>
      </c>
      <c r="B369" t="s">
        <v>31</v>
      </c>
      <c r="C369" t="str">
        <f>TRIM(Booking_Data[[#This Row],[Agent]])</f>
        <v>Deepa</v>
      </c>
      <c r="D369" t="s">
        <v>37</v>
      </c>
      <c r="E369" t="s">
        <v>15</v>
      </c>
      <c r="F369" s="1">
        <v>45804</v>
      </c>
      <c r="H369" t="s">
        <v>26</v>
      </c>
      <c r="I369" t="s">
        <v>1059</v>
      </c>
      <c r="J369" t="str">
        <f>TRIM(Booking_Data[[#This Row],[Total Amount]])</f>
        <v>65000</v>
      </c>
      <c r="K369" t="str">
        <f>SUBSTITUTE(Booking_Data[[#This Row],[TRIM_TA]],"INR","")</f>
        <v>65000</v>
      </c>
      <c r="L369" t="str">
        <f>SUBSTITUTE(Booking_Data[[#This Row],[Removing "INR"]],",","")</f>
        <v>65000</v>
      </c>
      <c r="M369">
        <f>VALUE(Booking_Data[[#This Row],[Removing "Comma"]])</f>
        <v>65000</v>
      </c>
      <c r="N369">
        <f>_xlfn.XLOOKUP(Booking_Data[[#This Row],[Agent_cleaned]],Agent_List[Agent],Agent_List[Commission %])</f>
        <v>0.06</v>
      </c>
      <c r="O369">
        <f>Booking_Data[[#This Row],[Total_Amount_Clean]]*Booking_Data[[#This Row],[Commission_Perct]]</f>
        <v>3900</v>
      </c>
    </row>
    <row r="370" spans="1:15" x14ac:dyDescent="0.3">
      <c r="A370" t="s">
        <v>425</v>
      </c>
      <c r="B370" t="s">
        <v>22</v>
      </c>
      <c r="C370" t="str">
        <f>TRIM(Booking_Data[[#This Row],[Agent]])</f>
        <v>Suresh</v>
      </c>
      <c r="D370" t="s">
        <v>67</v>
      </c>
      <c r="E370" t="s">
        <v>11</v>
      </c>
      <c r="F370" s="1">
        <v>45765</v>
      </c>
      <c r="H370" t="s">
        <v>20</v>
      </c>
      <c r="I370" t="s">
        <v>1062</v>
      </c>
      <c r="J370" t="str">
        <f>TRIM(Booking_Data[[#This Row],[Total Amount]])</f>
        <v>25000</v>
      </c>
      <c r="K370" t="str">
        <f>SUBSTITUTE(Booking_Data[[#This Row],[TRIM_TA]],"INR","")</f>
        <v>25000</v>
      </c>
      <c r="L370" t="str">
        <f>SUBSTITUTE(Booking_Data[[#This Row],[Removing "INR"]],",","")</f>
        <v>25000</v>
      </c>
      <c r="M370">
        <f>VALUE(Booking_Data[[#This Row],[Removing "Comma"]])</f>
        <v>25000</v>
      </c>
      <c r="N370">
        <f>_xlfn.XLOOKUP(Booking_Data[[#This Row],[Agent_cleaned]],Agent_List[Agent],Agent_List[Commission %])</f>
        <v>0.06</v>
      </c>
      <c r="O370">
        <f>Booking_Data[[#This Row],[Total_Amount_Clean]]*Booking_Data[[#This Row],[Commission_Perct]]</f>
        <v>1500</v>
      </c>
    </row>
    <row r="371" spans="1:15" x14ac:dyDescent="0.3">
      <c r="A371" t="s">
        <v>426</v>
      </c>
      <c r="B371" t="s">
        <v>56</v>
      </c>
      <c r="C371" t="str">
        <f>TRIM(Booking_Data[[#This Row],[Agent]])</f>
        <v>Vikram</v>
      </c>
      <c r="D371" t="s">
        <v>67</v>
      </c>
      <c r="E371" t="s">
        <v>15</v>
      </c>
      <c r="F371" s="1">
        <v>45878</v>
      </c>
      <c r="G371" s="2">
        <v>45892</v>
      </c>
      <c r="H371" t="s">
        <v>16</v>
      </c>
      <c r="I371" t="s">
        <v>1060</v>
      </c>
      <c r="J371" t="str">
        <f>TRIM(Booking_Data[[#This Row],[Total Amount]])</f>
        <v>15000</v>
      </c>
      <c r="K371" t="str">
        <f>SUBSTITUTE(Booking_Data[[#This Row],[TRIM_TA]],"INR","")</f>
        <v>15000</v>
      </c>
      <c r="L371" t="str">
        <f>SUBSTITUTE(Booking_Data[[#This Row],[Removing "INR"]],",","")</f>
        <v>15000</v>
      </c>
      <c r="M371">
        <f>VALUE(Booking_Data[[#This Row],[Removing "Comma"]])</f>
        <v>15000</v>
      </c>
      <c r="N371">
        <f>_xlfn.XLOOKUP(Booking_Data[[#This Row],[Agent_cleaned]],Agent_List[Agent],Agent_List[Commission %])</f>
        <v>7.0000000000000007E-2</v>
      </c>
      <c r="O371">
        <f>Booking_Data[[#This Row],[Total_Amount_Clean]]*Booking_Data[[#This Row],[Commission_Perct]]</f>
        <v>1050</v>
      </c>
    </row>
    <row r="372" spans="1:15" x14ac:dyDescent="0.3">
      <c r="A372" t="s">
        <v>427</v>
      </c>
      <c r="B372" t="s">
        <v>39</v>
      </c>
      <c r="C372" t="str">
        <f>TRIM(Booking_Data[[#This Row],[Agent]])</f>
        <v>Arjun</v>
      </c>
      <c r="D372" t="s">
        <v>67</v>
      </c>
      <c r="E372" t="s">
        <v>15</v>
      </c>
      <c r="F372" s="1">
        <v>45822</v>
      </c>
      <c r="G372" s="2">
        <v>45850</v>
      </c>
      <c r="H372" t="s">
        <v>16</v>
      </c>
      <c r="I372" t="s">
        <v>1057</v>
      </c>
      <c r="J372" t="str">
        <f>TRIM(Booking_Data[[#This Row],[Total Amount]])</f>
        <v>45000</v>
      </c>
      <c r="K372" t="str">
        <f>SUBSTITUTE(Booking_Data[[#This Row],[TRIM_TA]],"INR","")</f>
        <v>45000</v>
      </c>
      <c r="L372" t="str">
        <f>SUBSTITUTE(Booking_Data[[#This Row],[Removing "INR"]],",","")</f>
        <v>45000</v>
      </c>
      <c r="M372">
        <f>VALUE(Booking_Data[[#This Row],[Removing "Comma"]])</f>
        <v>45000</v>
      </c>
      <c r="N372">
        <f>_xlfn.XLOOKUP(Booking_Data[[#This Row],[Agent_cleaned]],Agent_List[Agent],Agent_List[Commission %])</f>
        <v>0.06</v>
      </c>
      <c r="O372">
        <f>Booking_Data[[#This Row],[Total_Amount_Clean]]*Booking_Data[[#This Row],[Commission_Perct]]</f>
        <v>2700</v>
      </c>
    </row>
    <row r="373" spans="1:15" x14ac:dyDescent="0.3">
      <c r="A373" t="s">
        <v>428</v>
      </c>
      <c r="B373" t="s">
        <v>44</v>
      </c>
      <c r="C373" t="str">
        <f>TRIM(Booking_Data[[#This Row],[Agent]])</f>
        <v>Karan</v>
      </c>
      <c r="D373" t="s">
        <v>35</v>
      </c>
      <c r="E373" t="s">
        <v>15</v>
      </c>
      <c r="F373" s="1">
        <v>45896</v>
      </c>
      <c r="G373" s="2">
        <v>45914</v>
      </c>
      <c r="H373" t="s">
        <v>16</v>
      </c>
      <c r="I373" t="s">
        <v>17</v>
      </c>
      <c r="J373" t="str">
        <f>TRIM(Booking_Data[[#This Row],[Total Amount]])</f>
        <v>45,000 INR</v>
      </c>
      <c r="K373" t="str">
        <f>SUBSTITUTE(Booking_Data[[#This Row],[TRIM_TA]],"INR","")</f>
        <v xml:space="preserve">45,000 </v>
      </c>
      <c r="L373" t="str">
        <f>SUBSTITUTE(Booking_Data[[#This Row],[Removing "INR"]],",","")</f>
        <v xml:space="preserve">45000 </v>
      </c>
      <c r="M373">
        <f>VALUE(Booking_Data[[#This Row],[Removing "Comma"]])</f>
        <v>45000</v>
      </c>
      <c r="N373">
        <f>_xlfn.XLOOKUP(Booking_Data[[#This Row],[Agent_cleaned]],Agent_List[Agent],Agent_List[Commission %])</f>
        <v>0.05</v>
      </c>
      <c r="O373">
        <f>Booking_Data[[#This Row],[Total_Amount_Clean]]*Booking_Data[[#This Row],[Commission_Perct]]</f>
        <v>2250</v>
      </c>
    </row>
    <row r="374" spans="1:15" x14ac:dyDescent="0.3">
      <c r="A374" t="s">
        <v>429</v>
      </c>
      <c r="B374" t="s">
        <v>13</v>
      </c>
      <c r="C374" t="str">
        <f>TRIM(Booking_Data[[#This Row],[Agent]])</f>
        <v>Gaurav</v>
      </c>
      <c r="D374" t="s">
        <v>29</v>
      </c>
      <c r="E374" t="s">
        <v>11</v>
      </c>
      <c r="F374" s="1">
        <v>45884</v>
      </c>
      <c r="G374" s="2">
        <v>45909</v>
      </c>
      <c r="H374" t="s">
        <v>16</v>
      </c>
      <c r="I374" t="s">
        <v>17</v>
      </c>
      <c r="J374" t="str">
        <f>TRIM(Booking_Data[[#This Row],[Total Amount]])</f>
        <v>45,000 INR</v>
      </c>
      <c r="K374" t="str">
        <f>SUBSTITUTE(Booking_Data[[#This Row],[TRIM_TA]],"INR","")</f>
        <v xml:space="preserve">45,000 </v>
      </c>
      <c r="L374" t="str">
        <f>SUBSTITUTE(Booking_Data[[#This Row],[Removing "INR"]],",","")</f>
        <v xml:space="preserve">45000 </v>
      </c>
      <c r="M374">
        <f>VALUE(Booking_Data[[#This Row],[Removing "Comma"]])</f>
        <v>45000</v>
      </c>
      <c r="N374">
        <f>_xlfn.XLOOKUP(Booking_Data[[#This Row],[Agent_cleaned]],Agent_List[Agent],Agent_List[Commission %])</f>
        <v>7.0000000000000007E-2</v>
      </c>
      <c r="O374">
        <f>Booking_Data[[#This Row],[Total_Amount_Clean]]*Booking_Data[[#This Row],[Commission_Perct]]</f>
        <v>3150.0000000000005</v>
      </c>
    </row>
    <row r="375" spans="1:15" x14ac:dyDescent="0.3">
      <c r="A375" t="s">
        <v>430</v>
      </c>
      <c r="B375" t="s">
        <v>28</v>
      </c>
      <c r="C375" t="str">
        <f>TRIM(Booking_Data[[#This Row],[Agent]])</f>
        <v>Amit</v>
      </c>
      <c r="D375" t="s">
        <v>14</v>
      </c>
      <c r="E375" t="s">
        <v>15</v>
      </c>
      <c r="F375" s="1">
        <v>45884</v>
      </c>
      <c r="H375" t="s">
        <v>20</v>
      </c>
      <c r="I375" t="s">
        <v>1058</v>
      </c>
      <c r="J375" t="str">
        <f>TRIM(Booking_Data[[#This Row],[Total Amount]])</f>
        <v>35000</v>
      </c>
      <c r="K375" t="str">
        <f>SUBSTITUTE(Booking_Data[[#This Row],[TRIM_TA]],"INR","")</f>
        <v>35000</v>
      </c>
      <c r="L375" t="str">
        <f>SUBSTITUTE(Booking_Data[[#This Row],[Removing "INR"]],",","")</f>
        <v>35000</v>
      </c>
      <c r="M375">
        <f>VALUE(Booking_Data[[#This Row],[Removing "Comma"]])</f>
        <v>35000</v>
      </c>
      <c r="N375">
        <f>_xlfn.XLOOKUP(Booking_Data[[#This Row],[Agent_cleaned]],Agent_List[Agent],Agent_List[Commission %])</f>
        <v>0.05</v>
      </c>
      <c r="O375">
        <f>Booking_Data[[#This Row],[Total_Amount_Clean]]*Booking_Data[[#This Row],[Commission_Perct]]</f>
        <v>1750</v>
      </c>
    </row>
    <row r="376" spans="1:15" x14ac:dyDescent="0.3">
      <c r="A376" t="s">
        <v>431</v>
      </c>
      <c r="B376" t="s">
        <v>28</v>
      </c>
      <c r="C376" t="str">
        <f>TRIM(Booking_Data[[#This Row],[Agent]])</f>
        <v>Amit</v>
      </c>
      <c r="D376" t="s">
        <v>37</v>
      </c>
      <c r="E376" t="s">
        <v>19</v>
      </c>
      <c r="F376" s="1">
        <v>45767</v>
      </c>
      <c r="G376" s="2">
        <v>45794</v>
      </c>
      <c r="H376" t="s">
        <v>16</v>
      </c>
      <c r="I376" t="s">
        <v>1062</v>
      </c>
      <c r="J376" t="str">
        <f>TRIM(Booking_Data[[#This Row],[Total Amount]])</f>
        <v>25000</v>
      </c>
      <c r="K376" t="str">
        <f>SUBSTITUTE(Booking_Data[[#This Row],[TRIM_TA]],"INR","")</f>
        <v>25000</v>
      </c>
      <c r="L376" t="str">
        <f>SUBSTITUTE(Booking_Data[[#This Row],[Removing "INR"]],",","")</f>
        <v>25000</v>
      </c>
      <c r="M376">
        <f>VALUE(Booking_Data[[#This Row],[Removing "Comma"]])</f>
        <v>25000</v>
      </c>
      <c r="N376">
        <f>_xlfn.XLOOKUP(Booking_Data[[#This Row],[Agent_cleaned]],Agent_List[Agent],Agent_List[Commission %])</f>
        <v>0.05</v>
      </c>
      <c r="O376">
        <f>Booking_Data[[#This Row],[Total_Amount_Clean]]*Booking_Data[[#This Row],[Commission_Perct]]</f>
        <v>1250</v>
      </c>
    </row>
    <row r="377" spans="1:15" x14ac:dyDescent="0.3">
      <c r="A377" t="s">
        <v>432</v>
      </c>
      <c r="B377" t="s">
        <v>154</v>
      </c>
      <c r="C377" t="str">
        <f>TRIM(Booking_Data[[#This Row],[Agent]])</f>
        <v>Raj</v>
      </c>
      <c r="D377" t="s">
        <v>29</v>
      </c>
      <c r="E377" t="s">
        <v>11</v>
      </c>
      <c r="F377" s="1">
        <v>45919</v>
      </c>
      <c r="H377" t="s">
        <v>20</v>
      </c>
      <c r="I377" t="s">
        <v>1058</v>
      </c>
      <c r="J377" t="str">
        <f>TRIM(Booking_Data[[#This Row],[Total Amount]])</f>
        <v>35000</v>
      </c>
      <c r="K377" t="str">
        <f>SUBSTITUTE(Booking_Data[[#This Row],[TRIM_TA]],"INR","")</f>
        <v>35000</v>
      </c>
      <c r="L377" t="str">
        <f>SUBSTITUTE(Booking_Data[[#This Row],[Removing "INR"]],",","")</f>
        <v>35000</v>
      </c>
      <c r="M377">
        <f>VALUE(Booking_Data[[#This Row],[Removing "Comma"]])</f>
        <v>35000</v>
      </c>
      <c r="N377">
        <f>_xlfn.XLOOKUP(Booking_Data[[#This Row],[Agent_cleaned]],Agent_List[Agent],Agent_List[Commission %])</f>
        <v>7.0000000000000007E-2</v>
      </c>
      <c r="O377">
        <f>Booking_Data[[#This Row],[Total_Amount_Clean]]*Booking_Data[[#This Row],[Commission_Perct]]</f>
        <v>2450.0000000000005</v>
      </c>
    </row>
    <row r="378" spans="1:15" x14ac:dyDescent="0.3">
      <c r="A378" t="s">
        <v>433</v>
      </c>
      <c r="B378" t="s">
        <v>54</v>
      </c>
      <c r="C378" t="str">
        <f>TRIM(Booking_Data[[#This Row],[Agent]])</f>
        <v>Divya</v>
      </c>
      <c r="D378" t="s">
        <v>10</v>
      </c>
      <c r="E378" t="s">
        <v>15</v>
      </c>
      <c r="F378" s="1">
        <v>45900</v>
      </c>
      <c r="H378" t="s">
        <v>26</v>
      </c>
      <c r="I378" t="s">
        <v>1058</v>
      </c>
      <c r="J378" t="str">
        <f>TRIM(Booking_Data[[#This Row],[Total Amount]])</f>
        <v>35000</v>
      </c>
      <c r="K378" t="str">
        <f>SUBSTITUTE(Booking_Data[[#This Row],[TRIM_TA]],"INR","")</f>
        <v>35000</v>
      </c>
      <c r="L378" t="str">
        <f>SUBSTITUTE(Booking_Data[[#This Row],[Removing "INR"]],",","")</f>
        <v>35000</v>
      </c>
      <c r="M378">
        <f>VALUE(Booking_Data[[#This Row],[Removing "Comma"]])</f>
        <v>35000</v>
      </c>
      <c r="N378">
        <f>_xlfn.XLOOKUP(Booking_Data[[#This Row],[Agent_cleaned]],Agent_List[Agent],Agent_List[Commission %])</f>
        <v>7.0000000000000007E-2</v>
      </c>
      <c r="O378">
        <f>Booking_Data[[#This Row],[Total_Amount_Clean]]*Booking_Data[[#This Row],[Commission_Perct]]</f>
        <v>2450.0000000000005</v>
      </c>
    </row>
    <row r="379" spans="1:15" x14ac:dyDescent="0.3">
      <c r="A379" t="s">
        <v>434</v>
      </c>
      <c r="B379" t="s">
        <v>9</v>
      </c>
      <c r="C379" t="str">
        <f>TRIM(Booking_Data[[#This Row],[Agent]])</f>
        <v>Anil</v>
      </c>
      <c r="D379" t="s">
        <v>37</v>
      </c>
      <c r="E379" t="s">
        <v>11</v>
      </c>
      <c r="F379" s="1">
        <v>45744</v>
      </c>
      <c r="G379" s="2">
        <v>45764</v>
      </c>
      <c r="H379" t="s">
        <v>16</v>
      </c>
      <c r="I379" t="s">
        <v>1061</v>
      </c>
      <c r="J379" t="str">
        <f>TRIM(Booking_Data[[#This Row],[Total Amount]])</f>
        <v>55000</v>
      </c>
      <c r="K379" t="str">
        <f>SUBSTITUTE(Booking_Data[[#This Row],[TRIM_TA]],"INR","")</f>
        <v>55000</v>
      </c>
      <c r="L379" t="str">
        <f>SUBSTITUTE(Booking_Data[[#This Row],[Removing "INR"]],",","")</f>
        <v>55000</v>
      </c>
      <c r="M379">
        <f>VALUE(Booking_Data[[#This Row],[Removing "Comma"]])</f>
        <v>55000</v>
      </c>
      <c r="N379">
        <f>_xlfn.XLOOKUP(Booking_Data[[#This Row],[Agent_cleaned]],Agent_List[Agent],Agent_List[Commission %])</f>
        <v>7.0000000000000007E-2</v>
      </c>
      <c r="O379">
        <f>Booking_Data[[#This Row],[Total_Amount_Clean]]*Booking_Data[[#This Row],[Commission_Perct]]</f>
        <v>3850.0000000000005</v>
      </c>
    </row>
    <row r="380" spans="1:15" x14ac:dyDescent="0.3">
      <c r="A380" t="s">
        <v>435</v>
      </c>
      <c r="B380" t="s">
        <v>44</v>
      </c>
      <c r="C380" t="str">
        <f>TRIM(Booking_Data[[#This Row],[Agent]])</f>
        <v>Karan</v>
      </c>
      <c r="D380" t="s">
        <v>29</v>
      </c>
      <c r="E380" t="s">
        <v>40</v>
      </c>
      <c r="F380" s="1">
        <v>45701</v>
      </c>
      <c r="H380" t="s">
        <v>26</v>
      </c>
      <c r="I380" t="s">
        <v>1061</v>
      </c>
      <c r="J380" t="str">
        <f>TRIM(Booking_Data[[#This Row],[Total Amount]])</f>
        <v>55000</v>
      </c>
      <c r="K380" t="str">
        <f>SUBSTITUTE(Booking_Data[[#This Row],[TRIM_TA]],"INR","")</f>
        <v>55000</v>
      </c>
      <c r="L380" t="str">
        <f>SUBSTITUTE(Booking_Data[[#This Row],[Removing "INR"]],",","")</f>
        <v>55000</v>
      </c>
      <c r="M380">
        <f>VALUE(Booking_Data[[#This Row],[Removing "Comma"]])</f>
        <v>55000</v>
      </c>
      <c r="N380">
        <f>_xlfn.XLOOKUP(Booking_Data[[#This Row],[Agent_cleaned]],Agent_List[Agent],Agent_List[Commission %])</f>
        <v>0.05</v>
      </c>
      <c r="O380">
        <f>Booking_Data[[#This Row],[Total_Amount_Clean]]*Booking_Data[[#This Row],[Commission_Perct]]</f>
        <v>2750</v>
      </c>
    </row>
    <row r="381" spans="1:15" x14ac:dyDescent="0.3">
      <c r="A381" t="s">
        <v>436</v>
      </c>
      <c r="B381" t="s">
        <v>24</v>
      </c>
      <c r="C381" t="str">
        <f>TRIM(Booking_Data[[#This Row],[Agent]])</f>
        <v>Ramesh</v>
      </c>
      <c r="D381" t="s">
        <v>37</v>
      </c>
      <c r="E381" t="s">
        <v>19</v>
      </c>
      <c r="F381" s="1">
        <v>45803</v>
      </c>
      <c r="H381" t="s">
        <v>20</v>
      </c>
      <c r="I381" t="s">
        <v>1061</v>
      </c>
      <c r="J381" t="str">
        <f>TRIM(Booking_Data[[#This Row],[Total Amount]])</f>
        <v>55000</v>
      </c>
      <c r="K381" t="str">
        <f>SUBSTITUTE(Booking_Data[[#This Row],[TRIM_TA]],"INR","")</f>
        <v>55000</v>
      </c>
      <c r="L381" t="str">
        <f>SUBSTITUTE(Booking_Data[[#This Row],[Removing "INR"]],",","")</f>
        <v>55000</v>
      </c>
      <c r="M381">
        <f>VALUE(Booking_Data[[#This Row],[Removing "Comma"]])</f>
        <v>55000</v>
      </c>
      <c r="N381">
        <f>_xlfn.XLOOKUP(Booking_Data[[#This Row],[Agent_cleaned]],Agent_List[Agent],Agent_List[Commission %])</f>
        <v>7.0000000000000007E-2</v>
      </c>
      <c r="O381">
        <f>Booking_Data[[#This Row],[Total_Amount_Clean]]*Booking_Data[[#This Row],[Commission_Perct]]</f>
        <v>3850.0000000000005</v>
      </c>
    </row>
    <row r="382" spans="1:15" x14ac:dyDescent="0.3">
      <c r="A382" t="s">
        <v>437</v>
      </c>
      <c r="B382" t="s">
        <v>44</v>
      </c>
      <c r="C382" t="str">
        <f>TRIM(Booking_Data[[#This Row],[Agent]])</f>
        <v>Karan</v>
      </c>
      <c r="D382" t="s">
        <v>14</v>
      </c>
      <c r="E382" t="s">
        <v>15</v>
      </c>
      <c r="F382" s="1">
        <v>45921</v>
      </c>
      <c r="H382" t="s">
        <v>20</v>
      </c>
      <c r="I382" t="s">
        <v>1062</v>
      </c>
      <c r="J382" t="str">
        <f>TRIM(Booking_Data[[#This Row],[Total Amount]])</f>
        <v>25000</v>
      </c>
      <c r="K382" t="str">
        <f>SUBSTITUTE(Booking_Data[[#This Row],[TRIM_TA]],"INR","")</f>
        <v>25000</v>
      </c>
      <c r="L382" t="str">
        <f>SUBSTITUTE(Booking_Data[[#This Row],[Removing "INR"]],",","")</f>
        <v>25000</v>
      </c>
      <c r="M382">
        <f>VALUE(Booking_Data[[#This Row],[Removing "Comma"]])</f>
        <v>25000</v>
      </c>
      <c r="N382">
        <f>_xlfn.XLOOKUP(Booking_Data[[#This Row],[Agent_cleaned]],Agent_List[Agent],Agent_List[Commission %])</f>
        <v>0.05</v>
      </c>
      <c r="O382">
        <f>Booking_Data[[#This Row],[Total_Amount_Clean]]*Booking_Data[[#This Row],[Commission_Perct]]</f>
        <v>1250</v>
      </c>
    </row>
    <row r="383" spans="1:15" x14ac:dyDescent="0.3">
      <c r="A383" t="s">
        <v>438</v>
      </c>
      <c r="B383" t="s">
        <v>54</v>
      </c>
      <c r="C383" t="str">
        <f>TRIM(Booking_Data[[#This Row],[Agent]])</f>
        <v>Divya</v>
      </c>
      <c r="D383" t="s">
        <v>10</v>
      </c>
      <c r="E383" t="s">
        <v>40</v>
      </c>
      <c r="F383" s="1">
        <v>45829</v>
      </c>
      <c r="H383" t="s">
        <v>20</v>
      </c>
      <c r="I383" t="s">
        <v>1058</v>
      </c>
      <c r="J383" t="str">
        <f>TRIM(Booking_Data[[#This Row],[Total Amount]])</f>
        <v>35000</v>
      </c>
      <c r="K383" t="str">
        <f>SUBSTITUTE(Booking_Data[[#This Row],[TRIM_TA]],"INR","")</f>
        <v>35000</v>
      </c>
      <c r="L383" t="str">
        <f>SUBSTITUTE(Booking_Data[[#This Row],[Removing "INR"]],",","")</f>
        <v>35000</v>
      </c>
      <c r="M383">
        <f>VALUE(Booking_Data[[#This Row],[Removing "Comma"]])</f>
        <v>35000</v>
      </c>
      <c r="N383">
        <f>_xlfn.XLOOKUP(Booking_Data[[#This Row],[Agent_cleaned]],Agent_List[Agent],Agent_List[Commission %])</f>
        <v>7.0000000000000007E-2</v>
      </c>
      <c r="O383">
        <f>Booking_Data[[#This Row],[Total_Amount_Clean]]*Booking_Data[[#This Row],[Commission_Perct]]</f>
        <v>2450.0000000000005</v>
      </c>
    </row>
    <row r="384" spans="1:15" x14ac:dyDescent="0.3">
      <c r="A384" t="s">
        <v>439</v>
      </c>
      <c r="B384" t="s">
        <v>60</v>
      </c>
      <c r="C384" t="str">
        <f>TRIM(Booking_Data[[#This Row],[Agent]])</f>
        <v>Ritika</v>
      </c>
      <c r="D384" t="s">
        <v>14</v>
      </c>
      <c r="E384" t="s">
        <v>40</v>
      </c>
      <c r="F384" s="1">
        <v>45705</v>
      </c>
      <c r="G384" s="2">
        <v>45725</v>
      </c>
      <c r="H384" t="s">
        <v>16</v>
      </c>
      <c r="I384" t="s">
        <v>1060</v>
      </c>
      <c r="J384" t="str">
        <f>TRIM(Booking_Data[[#This Row],[Total Amount]])</f>
        <v>15000</v>
      </c>
      <c r="K384" t="str">
        <f>SUBSTITUTE(Booking_Data[[#This Row],[TRIM_TA]],"INR","")</f>
        <v>15000</v>
      </c>
      <c r="L384" t="str">
        <f>SUBSTITUTE(Booking_Data[[#This Row],[Removing "INR"]],",","")</f>
        <v>15000</v>
      </c>
      <c r="M384">
        <f>VALUE(Booking_Data[[#This Row],[Removing "Comma"]])</f>
        <v>15000</v>
      </c>
      <c r="N384">
        <f>_xlfn.XLOOKUP(Booking_Data[[#This Row],[Agent_cleaned]],Agent_List[Agent],Agent_List[Commission %])</f>
        <v>0.05</v>
      </c>
      <c r="O384">
        <f>Booking_Data[[#This Row],[Total_Amount_Clean]]*Booking_Data[[#This Row],[Commission_Perct]]</f>
        <v>750</v>
      </c>
    </row>
    <row r="385" spans="1:15" x14ac:dyDescent="0.3">
      <c r="A385" t="s">
        <v>440</v>
      </c>
      <c r="B385" t="s">
        <v>39</v>
      </c>
      <c r="C385" t="str">
        <f>TRIM(Booking_Data[[#This Row],[Agent]])</f>
        <v>Arjun</v>
      </c>
      <c r="D385" t="s">
        <v>35</v>
      </c>
      <c r="E385" t="s">
        <v>11</v>
      </c>
      <c r="F385" s="1">
        <v>45778</v>
      </c>
      <c r="G385" s="2">
        <v>45800</v>
      </c>
      <c r="H385" t="s">
        <v>16</v>
      </c>
      <c r="I385" t="s">
        <v>1057</v>
      </c>
      <c r="J385" t="str">
        <f>TRIM(Booking_Data[[#This Row],[Total Amount]])</f>
        <v>45000</v>
      </c>
      <c r="K385" t="str">
        <f>SUBSTITUTE(Booking_Data[[#This Row],[TRIM_TA]],"INR","")</f>
        <v>45000</v>
      </c>
      <c r="L385" t="str">
        <f>SUBSTITUTE(Booking_Data[[#This Row],[Removing "INR"]],",","")</f>
        <v>45000</v>
      </c>
      <c r="M385">
        <f>VALUE(Booking_Data[[#This Row],[Removing "Comma"]])</f>
        <v>45000</v>
      </c>
      <c r="N385">
        <f>_xlfn.XLOOKUP(Booking_Data[[#This Row],[Agent_cleaned]],Agent_List[Agent],Agent_List[Commission %])</f>
        <v>0.06</v>
      </c>
      <c r="O385">
        <f>Booking_Data[[#This Row],[Total_Amount_Clean]]*Booking_Data[[#This Row],[Commission_Perct]]</f>
        <v>2700</v>
      </c>
    </row>
    <row r="386" spans="1:15" x14ac:dyDescent="0.3">
      <c r="A386" t="s">
        <v>441</v>
      </c>
      <c r="B386" t="s">
        <v>24</v>
      </c>
      <c r="C386" t="str">
        <f>TRIM(Booking_Data[[#This Row],[Agent]])</f>
        <v>Ramesh</v>
      </c>
      <c r="D386" t="s">
        <v>10</v>
      </c>
      <c r="E386" t="s">
        <v>40</v>
      </c>
      <c r="F386" s="1">
        <v>45816</v>
      </c>
      <c r="G386" s="2">
        <v>45837</v>
      </c>
      <c r="H386" t="s">
        <v>16</v>
      </c>
      <c r="I386" t="s">
        <v>1061</v>
      </c>
      <c r="J386" t="str">
        <f>TRIM(Booking_Data[[#This Row],[Total Amount]])</f>
        <v>55000</v>
      </c>
      <c r="K386" t="str">
        <f>SUBSTITUTE(Booking_Data[[#This Row],[TRIM_TA]],"INR","")</f>
        <v>55000</v>
      </c>
      <c r="L386" t="str">
        <f>SUBSTITUTE(Booking_Data[[#This Row],[Removing "INR"]],",","")</f>
        <v>55000</v>
      </c>
      <c r="M386">
        <f>VALUE(Booking_Data[[#This Row],[Removing "Comma"]])</f>
        <v>55000</v>
      </c>
      <c r="N386">
        <f>_xlfn.XLOOKUP(Booking_Data[[#This Row],[Agent_cleaned]],Agent_List[Agent],Agent_List[Commission %])</f>
        <v>7.0000000000000007E-2</v>
      </c>
      <c r="O386">
        <f>Booking_Data[[#This Row],[Total_Amount_Clean]]*Booking_Data[[#This Row],[Commission_Perct]]</f>
        <v>3850.0000000000005</v>
      </c>
    </row>
    <row r="387" spans="1:15" x14ac:dyDescent="0.3">
      <c r="A387" t="s">
        <v>442</v>
      </c>
      <c r="B387" t="s">
        <v>34</v>
      </c>
      <c r="C387" t="str">
        <f>TRIM(Booking_Data[[#This Row],[Agent]])</f>
        <v>Nisha</v>
      </c>
      <c r="D387" t="s">
        <v>67</v>
      </c>
      <c r="E387" t="s">
        <v>19</v>
      </c>
      <c r="F387" s="1">
        <v>45773</v>
      </c>
      <c r="G387" s="2">
        <v>45791</v>
      </c>
      <c r="H387" t="s">
        <v>16</v>
      </c>
      <c r="I387" t="s">
        <v>1061</v>
      </c>
      <c r="J387" t="str">
        <f>TRIM(Booking_Data[[#This Row],[Total Amount]])</f>
        <v>55000</v>
      </c>
      <c r="K387" t="str">
        <f>SUBSTITUTE(Booking_Data[[#This Row],[TRIM_TA]],"INR","")</f>
        <v>55000</v>
      </c>
      <c r="L387" t="str">
        <f>SUBSTITUTE(Booking_Data[[#This Row],[Removing "INR"]],",","")</f>
        <v>55000</v>
      </c>
      <c r="M387">
        <f>VALUE(Booking_Data[[#This Row],[Removing "Comma"]])</f>
        <v>55000</v>
      </c>
      <c r="N387">
        <f>_xlfn.XLOOKUP(Booking_Data[[#This Row],[Agent_cleaned]],Agent_List[Agent],Agent_List[Commission %])</f>
        <v>0.06</v>
      </c>
      <c r="O387">
        <f>Booking_Data[[#This Row],[Total_Amount_Clean]]*Booking_Data[[#This Row],[Commission_Perct]]</f>
        <v>3300</v>
      </c>
    </row>
    <row r="388" spans="1:15" x14ac:dyDescent="0.3">
      <c r="A388" t="s">
        <v>443</v>
      </c>
      <c r="B388" t="s">
        <v>9</v>
      </c>
      <c r="C388" t="str">
        <f>TRIM(Booking_Data[[#This Row],[Agent]])</f>
        <v>Anil</v>
      </c>
      <c r="D388" t="s">
        <v>29</v>
      </c>
      <c r="E388" t="s">
        <v>19</v>
      </c>
      <c r="F388" s="1">
        <v>45759</v>
      </c>
      <c r="H388" t="s">
        <v>20</v>
      </c>
      <c r="I388" t="s">
        <v>17</v>
      </c>
      <c r="J388" t="str">
        <f>TRIM(Booking_Data[[#This Row],[Total Amount]])</f>
        <v>45,000 INR</v>
      </c>
      <c r="K388" t="str">
        <f>SUBSTITUTE(Booking_Data[[#This Row],[TRIM_TA]],"INR","")</f>
        <v xml:space="preserve">45,000 </v>
      </c>
      <c r="L388" t="str">
        <f>SUBSTITUTE(Booking_Data[[#This Row],[Removing "INR"]],",","")</f>
        <v xml:space="preserve">45000 </v>
      </c>
      <c r="M388">
        <f>VALUE(Booking_Data[[#This Row],[Removing "Comma"]])</f>
        <v>45000</v>
      </c>
      <c r="N388">
        <f>_xlfn.XLOOKUP(Booking_Data[[#This Row],[Agent_cleaned]],Agent_List[Agent],Agent_List[Commission %])</f>
        <v>7.0000000000000007E-2</v>
      </c>
      <c r="O388">
        <f>Booking_Data[[#This Row],[Total_Amount_Clean]]*Booking_Data[[#This Row],[Commission_Perct]]</f>
        <v>3150.0000000000005</v>
      </c>
    </row>
    <row r="389" spans="1:15" x14ac:dyDescent="0.3">
      <c r="A389" t="s">
        <v>444</v>
      </c>
      <c r="B389" t="s">
        <v>44</v>
      </c>
      <c r="C389" t="str">
        <f>TRIM(Booking_Data[[#This Row],[Agent]])</f>
        <v>Karan</v>
      </c>
      <c r="D389" t="s">
        <v>10</v>
      </c>
      <c r="E389" t="s">
        <v>25</v>
      </c>
      <c r="F389" s="1">
        <v>45733</v>
      </c>
      <c r="G389" s="2">
        <v>45734</v>
      </c>
      <c r="H389" t="s">
        <v>16</v>
      </c>
      <c r="I389" t="s">
        <v>1058</v>
      </c>
      <c r="J389" t="str">
        <f>TRIM(Booking_Data[[#This Row],[Total Amount]])</f>
        <v>35000</v>
      </c>
      <c r="K389" t="str">
        <f>SUBSTITUTE(Booking_Data[[#This Row],[TRIM_TA]],"INR","")</f>
        <v>35000</v>
      </c>
      <c r="L389" t="str">
        <f>SUBSTITUTE(Booking_Data[[#This Row],[Removing "INR"]],",","")</f>
        <v>35000</v>
      </c>
      <c r="M389">
        <f>VALUE(Booking_Data[[#This Row],[Removing "Comma"]])</f>
        <v>35000</v>
      </c>
      <c r="N389">
        <f>_xlfn.XLOOKUP(Booking_Data[[#This Row],[Agent_cleaned]],Agent_List[Agent],Agent_List[Commission %])</f>
        <v>0.05</v>
      </c>
      <c r="O389">
        <f>Booking_Data[[#This Row],[Total_Amount_Clean]]*Booking_Data[[#This Row],[Commission_Perct]]</f>
        <v>1750</v>
      </c>
    </row>
    <row r="390" spans="1:15" x14ac:dyDescent="0.3">
      <c r="A390" t="s">
        <v>445</v>
      </c>
      <c r="B390" t="s">
        <v>98</v>
      </c>
      <c r="C390" t="str">
        <f>TRIM(Booking_Data[[#This Row],[Agent]])</f>
        <v>Pooja</v>
      </c>
      <c r="D390" t="s">
        <v>35</v>
      </c>
      <c r="E390" t="s">
        <v>19</v>
      </c>
      <c r="F390" s="1">
        <v>45670</v>
      </c>
      <c r="G390" s="2">
        <v>45690</v>
      </c>
      <c r="H390" t="s">
        <v>16</v>
      </c>
      <c r="I390" t="s">
        <v>1058</v>
      </c>
      <c r="J390" t="str">
        <f>TRIM(Booking_Data[[#This Row],[Total Amount]])</f>
        <v>35000</v>
      </c>
      <c r="K390" t="str">
        <f>SUBSTITUTE(Booking_Data[[#This Row],[TRIM_TA]],"INR","")</f>
        <v>35000</v>
      </c>
      <c r="L390" t="str">
        <f>SUBSTITUTE(Booking_Data[[#This Row],[Removing "INR"]],",","")</f>
        <v>35000</v>
      </c>
      <c r="M390">
        <f>VALUE(Booking_Data[[#This Row],[Removing "Comma"]])</f>
        <v>35000</v>
      </c>
      <c r="N390">
        <f>_xlfn.XLOOKUP(Booking_Data[[#This Row],[Agent_cleaned]],Agent_List[Agent],Agent_List[Commission %])</f>
        <v>0.05</v>
      </c>
      <c r="O390">
        <f>Booking_Data[[#This Row],[Total_Amount_Clean]]*Booking_Data[[#This Row],[Commission_Perct]]</f>
        <v>1750</v>
      </c>
    </row>
    <row r="391" spans="1:15" x14ac:dyDescent="0.3">
      <c r="A391" t="s">
        <v>446</v>
      </c>
      <c r="B391" t="s">
        <v>54</v>
      </c>
      <c r="C391" t="str">
        <f>TRIM(Booking_Data[[#This Row],[Agent]])</f>
        <v>Divya</v>
      </c>
      <c r="D391" t="s">
        <v>35</v>
      </c>
      <c r="E391" t="s">
        <v>40</v>
      </c>
      <c r="F391" s="1">
        <v>45681</v>
      </c>
      <c r="H391" t="s">
        <v>20</v>
      </c>
      <c r="I391" t="s">
        <v>1062</v>
      </c>
      <c r="J391" t="str">
        <f>TRIM(Booking_Data[[#This Row],[Total Amount]])</f>
        <v>25000</v>
      </c>
      <c r="K391" t="str">
        <f>SUBSTITUTE(Booking_Data[[#This Row],[TRIM_TA]],"INR","")</f>
        <v>25000</v>
      </c>
      <c r="L391" t="str">
        <f>SUBSTITUTE(Booking_Data[[#This Row],[Removing "INR"]],",","")</f>
        <v>25000</v>
      </c>
      <c r="M391">
        <f>VALUE(Booking_Data[[#This Row],[Removing "Comma"]])</f>
        <v>25000</v>
      </c>
      <c r="N391">
        <f>_xlfn.XLOOKUP(Booking_Data[[#This Row],[Agent_cleaned]],Agent_List[Agent],Agent_List[Commission %])</f>
        <v>7.0000000000000007E-2</v>
      </c>
      <c r="O391">
        <f>Booking_Data[[#This Row],[Total_Amount_Clean]]*Booking_Data[[#This Row],[Commission_Perct]]</f>
        <v>1750.0000000000002</v>
      </c>
    </row>
    <row r="392" spans="1:15" x14ac:dyDescent="0.3">
      <c r="A392" t="s">
        <v>447</v>
      </c>
      <c r="B392" t="s">
        <v>28</v>
      </c>
      <c r="C392" t="str">
        <f>TRIM(Booking_Data[[#This Row],[Agent]])</f>
        <v>Amit</v>
      </c>
      <c r="D392" t="s">
        <v>14</v>
      </c>
      <c r="E392" t="s">
        <v>19</v>
      </c>
      <c r="F392" s="1">
        <v>45783</v>
      </c>
      <c r="G392" s="2">
        <v>45813</v>
      </c>
      <c r="H392" t="s">
        <v>16</v>
      </c>
      <c r="I392" t="s">
        <v>1062</v>
      </c>
      <c r="J392" t="str">
        <f>TRIM(Booking_Data[[#This Row],[Total Amount]])</f>
        <v>25000</v>
      </c>
      <c r="K392" t="str">
        <f>SUBSTITUTE(Booking_Data[[#This Row],[TRIM_TA]],"INR","")</f>
        <v>25000</v>
      </c>
      <c r="L392" t="str">
        <f>SUBSTITUTE(Booking_Data[[#This Row],[Removing "INR"]],",","")</f>
        <v>25000</v>
      </c>
      <c r="M392">
        <f>VALUE(Booking_Data[[#This Row],[Removing "Comma"]])</f>
        <v>25000</v>
      </c>
      <c r="N392">
        <f>_xlfn.XLOOKUP(Booking_Data[[#This Row],[Agent_cleaned]],Agent_List[Agent],Agent_List[Commission %])</f>
        <v>0.05</v>
      </c>
      <c r="O392">
        <f>Booking_Data[[#This Row],[Total_Amount_Clean]]*Booking_Data[[#This Row],[Commission_Perct]]</f>
        <v>1250</v>
      </c>
    </row>
    <row r="393" spans="1:15" x14ac:dyDescent="0.3">
      <c r="A393" t="s">
        <v>448</v>
      </c>
      <c r="B393" t="s">
        <v>28</v>
      </c>
      <c r="C393" t="str">
        <f>TRIM(Booking_Data[[#This Row],[Agent]])</f>
        <v>Amit</v>
      </c>
      <c r="D393" t="s">
        <v>37</v>
      </c>
      <c r="E393" t="s">
        <v>11</v>
      </c>
      <c r="F393" s="1">
        <v>45901</v>
      </c>
      <c r="G393" s="2">
        <v>45923</v>
      </c>
      <c r="H393" t="s">
        <v>16</v>
      </c>
      <c r="I393" t="s">
        <v>1061</v>
      </c>
      <c r="J393" t="str">
        <f>TRIM(Booking_Data[[#This Row],[Total Amount]])</f>
        <v>55000</v>
      </c>
      <c r="K393" t="str">
        <f>SUBSTITUTE(Booking_Data[[#This Row],[TRIM_TA]],"INR","")</f>
        <v>55000</v>
      </c>
      <c r="L393" t="str">
        <f>SUBSTITUTE(Booking_Data[[#This Row],[Removing "INR"]],",","")</f>
        <v>55000</v>
      </c>
      <c r="M393">
        <f>VALUE(Booking_Data[[#This Row],[Removing "Comma"]])</f>
        <v>55000</v>
      </c>
      <c r="N393">
        <f>_xlfn.XLOOKUP(Booking_Data[[#This Row],[Agent_cleaned]],Agent_List[Agent],Agent_List[Commission %])</f>
        <v>0.05</v>
      </c>
      <c r="O393">
        <f>Booking_Data[[#This Row],[Total_Amount_Clean]]*Booking_Data[[#This Row],[Commission_Perct]]</f>
        <v>2750</v>
      </c>
    </row>
    <row r="394" spans="1:15" x14ac:dyDescent="0.3">
      <c r="A394" t="s">
        <v>449</v>
      </c>
      <c r="B394" t="s">
        <v>60</v>
      </c>
      <c r="C394" t="str">
        <f>TRIM(Booking_Data[[#This Row],[Agent]])</f>
        <v>Ritika</v>
      </c>
      <c r="D394" t="s">
        <v>10</v>
      </c>
      <c r="E394" t="s">
        <v>25</v>
      </c>
      <c r="F394" s="1">
        <v>45695</v>
      </c>
      <c r="H394" t="s">
        <v>26</v>
      </c>
      <c r="I394" t="s">
        <v>1058</v>
      </c>
      <c r="J394" t="str">
        <f>TRIM(Booking_Data[[#This Row],[Total Amount]])</f>
        <v>35000</v>
      </c>
      <c r="K394" t="str">
        <f>SUBSTITUTE(Booking_Data[[#This Row],[TRIM_TA]],"INR","")</f>
        <v>35000</v>
      </c>
      <c r="L394" t="str">
        <f>SUBSTITUTE(Booking_Data[[#This Row],[Removing "INR"]],",","")</f>
        <v>35000</v>
      </c>
      <c r="M394">
        <f>VALUE(Booking_Data[[#This Row],[Removing "Comma"]])</f>
        <v>35000</v>
      </c>
      <c r="N394">
        <f>_xlfn.XLOOKUP(Booking_Data[[#This Row],[Agent_cleaned]],Agent_List[Agent],Agent_List[Commission %])</f>
        <v>0.05</v>
      </c>
      <c r="O394">
        <f>Booking_Data[[#This Row],[Total_Amount_Clean]]*Booking_Data[[#This Row],[Commission_Perct]]</f>
        <v>1750</v>
      </c>
    </row>
    <row r="395" spans="1:15" x14ac:dyDescent="0.3">
      <c r="A395" t="s">
        <v>450</v>
      </c>
      <c r="B395" t="s">
        <v>22</v>
      </c>
      <c r="C395" t="str">
        <f>TRIM(Booking_Data[[#This Row],[Agent]])</f>
        <v>Suresh</v>
      </c>
      <c r="D395" t="s">
        <v>29</v>
      </c>
      <c r="E395" t="s">
        <v>40</v>
      </c>
      <c r="F395" s="1">
        <v>45891</v>
      </c>
      <c r="H395" t="s">
        <v>26</v>
      </c>
      <c r="I395" t="s">
        <v>1060</v>
      </c>
      <c r="J395" t="str">
        <f>TRIM(Booking_Data[[#This Row],[Total Amount]])</f>
        <v>15000</v>
      </c>
      <c r="K395" t="str">
        <f>SUBSTITUTE(Booking_Data[[#This Row],[TRIM_TA]],"INR","")</f>
        <v>15000</v>
      </c>
      <c r="L395" t="str">
        <f>SUBSTITUTE(Booking_Data[[#This Row],[Removing "INR"]],",","")</f>
        <v>15000</v>
      </c>
      <c r="M395">
        <f>VALUE(Booking_Data[[#This Row],[Removing "Comma"]])</f>
        <v>15000</v>
      </c>
      <c r="N395">
        <f>_xlfn.XLOOKUP(Booking_Data[[#This Row],[Agent_cleaned]],Agent_List[Agent],Agent_List[Commission %])</f>
        <v>0.06</v>
      </c>
      <c r="O395">
        <f>Booking_Data[[#This Row],[Total_Amount_Clean]]*Booking_Data[[#This Row],[Commission_Perct]]</f>
        <v>900</v>
      </c>
    </row>
    <row r="396" spans="1:15" x14ac:dyDescent="0.3">
      <c r="A396" t="s">
        <v>451</v>
      </c>
      <c r="B396" t="s">
        <v>39</v>
      </c>
      <c r="C396" t="str">
        <f>TRIM(Booking_Data[[#This Row],[Agent]])</f>
        <v>Arjun</v>
      </c>
      <c r="D396" t="s">
        <v>10</v>
      </c>
      <c r="E396" t="s">
        <v>25</v>
      </c>
      <c r="F396" s="1">
        <v>45870</v>
      </c>
      <c r="H396" t="s">
        <v>20</v>
      </c>
      <c r="I396" t="s">
        <v>1057</v>
      </c>
      <c r="J396" t="str">
        <f>TRIM(Booking_Data[[#This Row],[Total Amount]])</f>
        <v>45000</v>
      </c>
      <c r="K396" t="str">
        <f>SUBSTITUTE(Booking_Data[[#This Row],[TRIM_TA]],"INR","")</f>
        <v>45000</v>
      </c>
      <c r="L396" t="str">
        <f>SUBSTITUTE(Booking_Data[[#This Row],[Removing "INR"]],",","")</f>
        <v>45000</v>
      </c>
      <c r="M396">
        <f>VALUE(Booking_Data[[#This Row],[Removing "Comma"]])</f>
        <v>45000</v>
      </c>
      <c r="N396">
        <f>_xlfn.XLOOKUP(Booking_Data[[#This Row],[Agent_cleaned]],Agent_List[Agent],Agent_List[Commission %])</f>
        <v>0.06</v>
      </c>
      <c r="O396">
        <f>Booking_Data[[#This Row],[Total_Amount_Clean]]*Booking_Data[[#This Row],[Commission_Perct]]</f>
        <v>2700</v>
      </c>
    </row>
    <row r="397" spans="1:15" x14ac:dyDescent="0.3">
      <c r="A397" t="s">
        <v>452</v>
      </c>
      <c r="B397" t="s">
        <v>13</v>
      </c>
      <c r="C397" t="str">
        <f>TRIM(Booking_Data[[#This Row],[Agent]])</f>
        <v>Gaurav</v>
      </c>
      <c r="D397" t="s">
        <v>67</v>
      </c>
      <c r="E397" t="s">
        <v>40</v>
      </c>
      <c r="F397" s="1">
        <v>45757</v>
      </c>
      <c r="G397" s="2">
        <v>45784</v>
      </c>
      <c r="H397" t="s">
        <v>16</v>
      </c>
      <c r="I397" t="s">
        <v>1058</v>
      </c>
      <c r="J397" t="str">
        <f>TRIM(Booking_Data[[#This Row],[Total Amount]])</f>
        <v>35000</v>
      </c>
      <c r="K397" t="str">
        <f>SUBSTITUTE(Booking_Data[[#This Row],[TRIM_TA]],"INR","")</f>
        <v>35000</v>
      </c>
      <c r="L397" t="str">
        <f>SUBSTITUTE(Booking_Data[[#This Row],[Removing "INR"]],",","")</f>
        <v>35000</v>
      </c>
      <c r="M397">
        <f>VALUE(Booking_Data[[#This Row],[Removing "Comma"]])</f>
        <v>35000</v>
      </c>
      <c r="N397">
        <f>_xlfn.XLOOKUP(Booking_Data[[#This Row],[Agent_cleaned]],Agent_List[Agent],Agent_List[Commission %])</f>
        <v>7.0000000000000007E-2</v>
      </c>
      <c r="O397">
        <f>Booking_Data[[#This Row],[Total_Amount_Clean]]*Booking_Data[[#This Row],[Commission_Perct]]</f>
        <v>2450.0000000000005</v>
      </c>
    </row>
    <row r="398" spans="1:15" x14ac:dyDescent="0.3">
      <c r="A398" t="s">
        <v>453</v>
      </c>
      <c r="B398" t="s">
        <v>52</v>
      </c>
      <c r="C398" t="str">
        <f>TRIM(Booking_Data[[#This Row],[Agent]])</f>
        <v>Meena</v>
      </c>
      <c r="D398" t="s">
        <v>37</v>
      </c>
      <c r="E398" t="s">
        <v>11</v>
      </c>
      <c r="F398" s="1">
        <v>45854</v>
      </c>
      <c r="G398" s="2">
        <v>45877</v>
      </c>
      <c r="H398" t="s">
        <v>16</v>
      </c>
      <c r="I398" t="s">
        <v>17</v>
      </c>
      <c r="J398" t="str">
        <f>TRIM(Booking_Data[[#This Row],[Total Amount]])</f>
        <v>45,000 INR</v>
      </c>
      <c r="K398" t="str">
        <f>SUBSTITUTE(Booking_Data[[#This Row],[TRIM_TA]],"INR","")</f>
        <v xml:space="preserve">45,000 </v>
      </c>
      <c r="L398" t="str">
        <f>SUBSTITUTE(Booking_Data[[#This Row],[Removing "INR"]],",","")</f>
        <v xml:space="preserve">45000 </v>
      </c>
      <c r="M398">
        <f>VALUE(Booking_Data[[#This Row],[Removing "Comma"]])</f>
        <v>45000</v>
      </c>
      <c r="N398">
        <f>_xlfn.XLOOKUP(Booking_Data[[#This Row],[Agent_cleaned]],Agent_List[Agent],Agent_List[Commission %])</f>
        <v>0.06</v>
      </c>
      <c r="O398">
        <f>Booking_Data[[#This Row],[Total_Amount_Clean]]*Booking_Data[[#This Row],[Commission_Perct]]</f>
        <v>2700</v>
      </c>
    </row>
    <row r="399" spans="1:15" x14ac:dyDescent="0.3">
      <c r="A399" t="s">
        <v>454</v>
      </c>
      <c r="B399" t="s">
        <v>42</v>
      </c>
      <c r="C399" t="str">
        <f>TRIM(Booking_Data[[#This Row],[Agent]])</f>
        <v>Sameer</v>
      </c>
      <c r="D399" t="s">
        <v>29</v>
      </c>
      <c r="E399" t="s">
        <v>25</v>
      </c>
      <c r="F399" s="1">
        <v>45911</v>
      </c>
      <c r="G399" s="2">
        <v>45920</v>
      </c>
      <c r="H399" t="s">
        <v>16</v>
      </c>
      <c r="I399" t="s">
        <v>1058</v>
      </c>
      <c r="J399" t="str">
        <f>TRIM(Booking_Data[[#This Row],[Total Amount]])</f>
        <v>35000</v>
      </c>
      <c r="K399" t="str">
        <f>SUBSTITUTE(Booking_Data[[#This Row],[TRIM_TA]],"INR","")</f>
        <v>35000</v>
      </c>
      <c r="L399" t="str">
        <f>SUBSTITUTE(Booking_Data[[#This Row],[Removing "INR"]],",","")</f>
        <v>35000</v>
      </c>
      <c r="M399">
        <f>VALUE(Booking_Data[[#This Row],[Removing "Comma"]])</f>
        <v>35000</v>
      </c>
      <c r="N399">
        <f>_xlfn.XLOOKUP(Booking_Data[[#This Row],[Agent_cleaned]],Agent_List[Agent],Agent_List[Commission %])</f>
        <v>7.0000000000000007E-2</v>
      </c>
      <c r="O399">
        <f>Booking_Data[[#This Row],[Total_Amount_Clean]]*Booking_Data[[#This Row],[Commission_Perct]]</f>
        <v>2450.0000000000005</v>
      </c>
    </row>
    <row r="400" spans="1:15" x14ac:dyDescent="0.3">
      <c r="A400" t="s">
        <v>455</v>
      </c>
      <c r="B400" t="s">
        <v>9</v>
      </c>
      <c r="C400" t="str">
        <f>TRIM(Booking_Data[[#This Row],[Agent]])</f>
        <v>Anil</v>
      </c>
      <c r="D400" t="s">
        <v>29</v>
      </c>
      <c r="E400" t="s">
        <v>15</v>
      </c>
      <c r="F400" s="1">
        <v>45862</v>
      </c>
      <c r="G400" s="2">
        <v>45863</v>
      </c>
      <c r="H400" t="s">
        <v>16</v>
      </c>
      <c r="I400" t="s">
        <v>1059</v>
      </c>
      <c r="J400" t="str">
        <f>TRIM(Booking_Data[[#This Row],[Total Amount]])</f>
        <v>65000</v>
      </c>
      <c r="K400" t="str">
        <f>SUBSTITUTE(Booking_Data[[#This Row],[TRIM_TA]],"INR","")</f>
        <v>65000</v>
      </c>
      <c r="L400" t="str">
        <f>SUBSTITUTE(Booking_Data[[#This Row],[Removing "INR"]],",","")</f>
        <v>65000</v>
      </c>
      <c r="M400">
        <f>VALUE(Booking_Data[[#This Row],[Removing "Comma"]])</f>
        <v>65000</v>
      </c>
      <c r="N400">
        <f>_xlfn.XLOOKUP(Booking_Data[[#This Row],[Agent_cleaned]],Agent_List[Agent],Agent_List[Commission %])</f>
        <v>7.0000000000000007E-2</v>
      </c>
      <c r="O400">
        <f>Booking_Data[[#This Row],[Total_Amount_Clean]]*Booking_Data[[#This Row],[Commission_Perct]]</f>
        <v>4550</v>
      </c>
    </row>
    <row r="401" spans="1:15" x14ac:dyDescent="0.3">
      <c r="A401" t="s">
        <v>456</v>
      </c>
      <c r="B401" t="s">
        <v>9</v>
      </c>
      <c r="C401" t="str">
        <f>TRIM(Booking_Data[[#This Row],[Agent]])</f>
        <v>Anil</v>
      </c>
      <c r="D401" t="s">
        <v>67</v>
      </c>
      <c r="E401" t="s">
        <v>40</v>
      </c>
      <c r="F401" s="1">
        <v>45782</v>
      </c>
      <c r="H401" t="s">
        <v>20</v>
      </c>
      <c r="I401" t="s">
        <v>1062</v>
      </c>
      <c r="J401" t="str">
        <f>TRIM(Booking_Data[[#This Row],[Total Amount]])</f>
        <v>25000</v>
      </c>
      <c r="K401" t="str">
        <f>SUBSTITUTE(Booking_Data[[#This Row],[TRIM_TA]],"INR","")</f>
        <v>25000</v>
      </c>
      <c r="L401" t="str">
        <f>SUBSTITUTE(Booking_Data[[#This Row],[Removing "INR"]],",","")</f>
        <v>25000</v>
      </c>
      <c r="M401">
        <f>VALUE(Booking_Data[[#This Row],[Removing "Comma"]])</f>
        <v>25000</v>
      </c>
      <c r="N401">
        <f>_xlfn.XLOOKUP(Booking_Data[[#This Row],[Agent_cleaned]],Agent_List[Agent],Agent_List[Commission %])</f>
        <v>7.0000000000000007E-2</v>
      </c>
      <c r="O401">
        <f>Booking_Data[[#This Row],[Total_Amount_Clean]]*Booking_Data[[#This Row],[Commission_Perct]]</f>
        <v>1750.0000000000002</v>
      </c>
    </row>
    <row r="402" spans="1:15" x14ac:dyDescent="0.3">
      <c r="A402" t="s">
        <v>457</v>
      </c>
      <c r="B402" t="s">
        <v>34</v>
      </c>
      <c r="C402" t="str">
        <f>TRIM(Booking_Data[[#This Row],[Agent]])</f>
        <v>Nisha</v>
      </c>
      <c r="D402" t="s">
        <v>14</v>
      </c>
      <c r="E402" t="s">
        <v>15</v>
      </c>
      <c r="F402" s="1">
        <v>45733</v>
      </c>
      <c r="H402" t="s">
        <v>20</v>
      </c>
      <c r="I402" t="s">
        <v>17</v>
      </c>
      <c r="J402" t="str">
        <f>TRIM(Booking_Data[[#This Row],[Total Amount]])</f>
        <v>45,000 INR</v>
      </c>
      <c r="K402" t="str">
        <f>SUBSTITUTE(Booking_Data[[#This Row],[TRIM_TA]],"INR","")</f>
        <v xml:space="preserve">45,000 </v>
      </c>
      <c r="L402" t="str">
        <f>SUBSTITUTE(Booking_Data[[#This Row],[Removing "INR"]],",","")</f>
        <v xml:space="preserve">45000 </v>
      </c>
      <c r="M402">
        <f>VALUE(Booking_Data[[#This Row],[Removing "Comma"]])</f>
        <v>45000</v>
      </c>
      <c r="N402">
        <f>_xlfn.XLOOKUP(Booking_Data[[#This Row],[Agent_cleaned]],Agent_List[Agent],Agent_List[Commission %])</f>
        <v>0.06</v>
      </c>
      <c r="O402">
        <f>Booking_Data[[#This Row],[Total_Amount_Clean]]*Booking_Data[[#This Row],[Commission_Perct]]</f>
        <v>2700</v>
      </c>
    </row>
    <row r="403" spans="1:15" x14ac:dyDescent="0.3">
      <c r="A403" t="s">
        <v>458</v>
      </c>
      <c r="B403" t="s">
        <v>112</v>
      </c>
      <c r="C403" t="str">
        <f>TRIM(Booking_Data[[#This Row],[Agent]])</f>
        <v>Tina</v>
      </c>
      <c r="D403" t="s">
        <v>67</v>
      </c>
      <c r="E403" t="s">
        <v>25</v>
      </c>
      <c r="F403" s="1">
        <v>45660</v>
      </c>
      <c r="H403" t="s">
        <v>20</v>
      </c>
      <c r="I403" t="s">
        <v>1057</v>
      </c>
      <c r="J403" t="str">
        <f>TRIM(Booking_Data[[#This Row],[Total Amount]])</f>
        <v>45000</v>
      </c>
      <c r="K403" t="str">
        <f>SUBSTITUTE(Booking_Data[[#This Row],[TRIM_TA]],"INR","")</f>
        <v>45000</v>
      </c>
      <c r="L403" t="str">
        <f>SUBSTITUTE(Booking_Data[[#This Row],[Removing "INR"]],",","")</f>
        <v>45000</v>
      </c>
      <c r="M403">
        <f>VALUE(Booking_Data[[#This Row],[Removing "Comma"]])</f>
        <v>45000</v>
      </c>
      <c r="N403">
        <f>_xlfn.XLOOKUP(Booking_Data[[#This Row],[Agent_cleaned]],Agent_List[Agent],Agent_List[Commission %])</f>
        <v>7.0000000000000007E-2</v>
      </c>
      <c r="O403">
        <f>Booking_Data[[#This Row],[Total_Amount_Clean]]*Booking_Data[[#This Row],[Commission_Perct]]</f>
        <v>3150.0000000000005</v>
      </c>
    </row>
    <row r="404" spans="1:15" x14ac:dyDescent="0.3">
      <c r="A404" t="s">
        <v>459</v>
      </c>
      <c r="B404" t="s">
        <v>44</v>
      </c>
      <c r="C404" t="str">
        <f>TRIM(Booking_Data[[#This Row],[Agent]])</f>
        <v>Karan</v>
      </c>
      <c r="D404" t="s">
        <v>29</v>
      </c>
      <c r="E404" t="s">
        <v>15</v>
      </c>
      <c r="F404" s="1">
        <v>45712</v>
      </c>
      <c r="H404" t="s">
        <v>26</v>
      </c>
      <c r="I404" t="s">
        <v>1061</v>
      </c>
      <c r="J404" t="str">
        <f>TRIM(Booking_Data[[#This Row],[Total Amount]])</f>
        <v>55000</v>
      </c>
      <c r="K404" t="str">
        <f>SUBSTITUTE(Booking_Data[[#This Row],[TRIM_TA]],"INR","")</f>
        <v>55000</v>
      </c>
      <c r="L404" t="str">
        <f>SUBSTITUTE(Booking_Data[[#This Row],[Removing "INR"]],",","")</f>
        <v>55000</v>
      </c>
      <c r="M404">
        <f>VALUE(Booking_Data[[#This Row],[Removing "Comma"]])</f>
        <v>55000</v>
      </c>
      <c r="N404">
        <f>_xlfn.XLOOKUP(Booking_Data[[#This Row],[Agent_cleaned]],Agent_List[Agent],Agent_List[Commission %])</f>
        <v>0.05</v>
      </c>
      <c r="O404">
        <f>Booking_Data[[#This Row],[Total_Amount_Clean]]*Booking_Data[[#This Row],[Commission_Perct]]</f>
        <v>2750</v>
      </c>
    </row>
    <row r="405" spans="1:15" x14ac:dyDescent="0.3">
      <c r="A405" t="s">
        <v>460</v>
      </c>
      <c r="B405" t="s">
        <v>13</v>
      </c>
      <c r="C405" t="str">
        <f>TRIM(Booking_Data[[#This Row],[Agent]])</f>
        <v>Gaurav</v>
      </c>
      <c r="D405" t="s">
        <v>37</v>
      </c>
      <c r="E405" t="s">
        <v>15</v>
      </c>
      <c r="F405" s="1">
        <v>45875</v>
      </c>
      <c r="H405" t="s">
        <v>20</v>
      </c>
      <c r="I405" t="s">
        <v>17</v>
      </c>
      <c r="J405" t="str">
        <f>TRIM(Booking_Data[[#This Row],[Total Amount]])</f>
        <v>45,000 INR</v>
      </c>
      <c r="K405" t="str">
        <f>SUBSTITUTE(Booking_Data[[#This Row],[TRIM_TA]],"INR","")</f>
        <v xml:space="preserve">45,000 </v>
      </c>
      <c r="L405" t="str">
        <f>SUBSTITUTE(Booking_Data[[#This Row],[Removing "INR"]],",","")</f>
        <v xml:space="preserve">45000 </v>
      </c>
      <c r="M405">
        <f>VALUE(Booking_Data[[#This Row],[Removing "Comma"]])</f>
        <v>45000</v>
      </c>
      <c r="N405">
        <f>_xlfn.XLOOKUP(Booking_Data[[#This Row],[Agent_cleaned]],Agent_List[Agent],Agent_List[Commission %])</f>
        <v>7.0000000000000007E-2</v>
      </c>
      <c r="O405">
        <f>Booking_Data[[#This Row],[Total_Amount_Clean]]*Booking_Data[[#This Row],[Commission_Perct]]</f>
        <v>3150.0000000000005</v>
      </c>
    </row>
    <row r="406" spans="1:15" x14ac:dyDescent="0.3">
      <c r="A406" t="s">
        <v>461</v>
      </c>
      <c r="B406" t="s">
        <v>42</v>
      </c>
      <c r="C406" t="str">
        <f>TRIM(Booking_Data[[#This Row],[Agent]])</f>
        <v>Sameer</v>
      </c>
      <c r="D406" t="s">
        <v>10</v>
      </c>
      <c r="E406" t="s">
        <v>25</v>
      </c>
      <c r="F406" s="1">
        <v>45770</v>
      </c>
      <c r="G406" s="2">
        <v>45776</v>
      </c>
      <c r="H406" t="s">
        <v>16</v>
      </c>
      <c r="I406" t="s">
        <v>1058</v>
      </c>
      <c r="J406" t="str">
        <f>TRIM(Booking_Data[[#This Row],[Total Amount]])</f>
        <v>35000</v>
      </c>
      <c r="K406" t="str">
        <f>SUBSTITUTE(Booking_Data[[#This Row],[TRIM_TA]],"INR","")</f>
        <v>35000</v>
      </c>
      <c r="L406" t="str">
        <f>SUBSTITUTE(Booking_Data[[#This Row],[Removing "INR"]],",","")</f>
        <v>35000</v>
      </c>
      <c r="M406">
        <f>VALUE(Booking_Data[[#This Row],[Removing "Comma"]])</f>
        <v>35000</v>
      </c>
      <c r="N406">
        <f>_xlfn.XLOOKUP(Booking_Data[[#This Row],[Agent_cleaned]],Agent_List[Agent],Agent_List[Commission %])</f>
        <v>7.0000000000000007E-2</v>
      </c>
      <c r="O406">
        <f>Booking_Data[[#This Row],[Total_Amount_Clean]]*Booking_Data[[#This Row],[Commission_Perct]]</f>
        <v>2450.0000000000005</v>
      </c>
    </row>
    <row r="407" spans="1:15" x14ac:dyDescent="0.3">
      <c r="A407" t="s">
        <v>462</v>
      </c>
      <c r="B407" t="s">
        <v>9</v>
      </c>
      <c r="C407" t="str">
        <f>TRIM(Booking_Data[[#This Row],[Agent]])</f>
        <v>Anil</v>
      </c>
      <c r="D407" t="s">
        <v>10</v>
      </c>
      <c r="E407" t="s">
        <v>11</v>
      </c>
      <c r="F407" s="1">
        <v>45748</v>
      </c>
      <c r="G407" s="2">
        <v>45757</v>
      </c>
      <c r="H407" t="s">
        <v>16</v>
      </c>
      <c r="I407" t="s">
        <v>1061</v>
      </c>
      <c r="J407" t="str">
        <f>TRIM(Booking_Data[[#This Row],[Total Amount]])</f>
        <v>55000</v>
      </c>
      <c r="K407" t="str">
        <f>SUBSTITUTE(Booking_Data[[#This Row],[TRIM_TA]],"INR","")</f>
        <v>55000</v>
      </c>
      <c r="L407" t="str">
        <f>SUBSTITUTE(Booking_Data[[#This Row],[Removing "INR"]],",","")</f>
        <v>55000</v>
      </c>
      <c r="M407">
        <f>VALUE(Booking_Data[[#This Row],[Removing "Comma"]])</f>
        <v>55000</v>
      </c>
      <c r="N407">
        <f>_xlfn.XLOOKUP(Booking_Data[[#This Row],[Agent_cleaned]],Agent_List[Agent],Agent_List[Commission %])</f>
        <v>7.0000000000000007E-2</v>
      </c>
      <c r="O407">
        <f>Booking_Data[[#This Row],[Total_Amount_Clean]]*Booking_Data[[#This Row],[Commission_Perct]]</f>
        <v>3850.0000000000005</v>
      </c>
    </row>
    <row r="408" spans="1:15" x14ac:dyDescent="0.3">
      <c r="A408" t="s">
        <v>463</v>
      </c>
      <c r="B408" t="s">
        <v>9</v>
      </c>
      <c r="C408" t="str">
        <f>TRIM(Booking_Data[[#This Row],[Agent]])</f>
        <v>Anil</v>
      </c>
      <c r="D408" t="s">
        <v>37</v>
      </c>
      <c r="E408" t="s">
        <v>15</v>
      </c>
      <c r="F408" s="1">
        <v>45923</v>
      </c>
      <c r="G408" s="2">
        <v>45946</v>
      </c>
      <c r="H408" t="s">
        <v>16</v>
      </c>
      <c r="I408" t="s">
        <v>1058</v>
      </c>
      <c r="J408" t="str">
        <f>TRIM(Booking_Data[[#This Row],[Total Amount]])</f>
        <v>35000</v>
      </c>
      <c r="K408" t="str">
        <f>SUBSTITUTE(Booking_Data[[#This Row],[TRIM_TA]],"INR","")</f>
        <v>35000</v>
      </c>
      <c r="L408" t="str">
        <f>SUBSTITUTE(Booking_Data[[#This Row],[Removing "INR"]],",","")</f>
        <v>35000</v>
      </c>
      <c r="M408">
        <f>VALUE(Booking_Data[[#This Row],[Removing "Comma"]])</f>
        <v>35000</v>
      </c>
      <c r="N408">
        <f>_xlfn.XLOOKUP(Booking_Data[[#This Row],[Agent_cleaned]],Agent_List[Agent],Agent_List[Commission %])</f>
        <v>7.0000000000000007E-2</v>
      </c>
      <c r="O408">
        <f>Booking_Data[[#This Row],[Total_Amount_Clean]]*Booking_Data[[#This Row],[Commission_Perct]]</f>
        <v>2450.0000000000005</v>
      </c>
    </row>
    <row r="409" spans="1:15" x14ac:dyDescent="0.3">
      <c r="A409" t="s">
        <v>464</v>
      </c>
      <c r="B409" t="s">
        <v>66</v>
      </c>
      <c r="C409" t="str">
        <f>TRIM(Booking_Data[[#This Row],[Agent]])</f>
        <v>Avtar</v>
      </c>
      <c r="D409" t="s">
        <v>29</v>
      </c>
      <c r="E409" t="s">
        <v>15</v>
      </c>
      <c r="F409" s="1">
        <v>45895</v>
      </c>
      <c r="G409" s="2">
        <v>45920</v>
      </c>
      <c r="H409" t="s">
        <v>16</v>
      </c>
      <c r="I409" t="s">
        <v>1061</v>
      </c>
      <c r="J409" t="str">
        <f>TRIM(Booking_Data[[#This Row],[Total Amount]])</f>
        <v>55000</v>
      </c>
      <c r="K409" t="str">
        <f>SUBSTITUTE(Booking_Data[[#This Row],[TRIM_TA]],"INR","")</f>
        <v>55000</v>
      </c>
      <c r="L409" t="str">
        <f>SUBSTITUTE(Booking_Data[[#This Row],[Removing "INR"]],",","")</f>
        <v>55000</v>
      </c>
      <c r="M409">
        <f>VALUE(Booking_Data[[#This Row],[Removing "Comma"]])</f>
        <v>55000</v>
      </c>
      <c r="N409">
        <f>_xlfn.XLOOKUP(Booking_Data[[#This Row],[Agent_cleaned]],Agent_List[Agent],Agent_List[Commission %])</f>
        <v>0.06</v>
      </c>
      <c r="O409">
        <f>Booking_Data[[#This Row],[Total_Amount_Clean]]*Booking_Data[[#This Row],[Commission_Perct]]</f>
        <v>3300</v>
      </c>
    </row>
    <row r="410" spans="1:15" x14ac:dyDescent="0.3">
      <c r="A410" t="s">
        <v>465</v>
      </c>
      <c r="B410" t="s">
        <v>24</v>
      </c>
      <c r="C410" t="str">
        <f>TRIM(Booking_Data[[#This Row],[Agent]])</f>
        <v>Ramesh</v>
      </c>
      <c r="D410" t="s">
        <v>35</v>
      </c>
      <c r="E410" t="s">
        <v>11</v>
      </c>
      <c r="F410" s="1">
        <v>45683</v>
      </c>
      <c r="G410" s="2">
        <v>45693</v>
      </c>
      <c r="H410" t="s">
        <v>16</v>
      </c>
      <c r="I410" t="s">
        <v>1057</v>
      </c>
      <c r="J410" t="str">
        <f>TRIM(Booking_Data[[#This Row],[Total Amount]])</f>
        <v>45000</v>
      </c>
      <c r="K410" t="str">
        <f>SUBSTITUTE(Booking_Data[[#This Row],[TRIM_TA]],"INR","")</f>
        <v>45000</v>
      </c>
      <c r="L410" t="str">
        <f>SUBSTITUTE(Booking_Data[[#This Row],[Removing "INR"]],",","")</f>
        <v>45000</v>
      </c>
      <c r="M410">
        <f>VALUE(Booking_Data[[#This Row],[Removing "Comma"]])</f>
        <v>45000</v>
      </c>
      <c r="N410">
        <f>_xlfn.XLOOKUP(Booking_Data[[#This Row],[Agent_cleaned]],Agent_List[Agent],Agent_List[Commission %])</f>
        <v>7.0000000000000007E-2</v>
      </c>
      <c r="O410">
        <f>Booking_Data[[#This Row],[Total_Amount_Clean]]*Booking_Data[[#This Row],[Commission_Perct]]</f>
        <v>3150.0000000000005</v>
      </c>
    </row>
    <row r="411" spans="1:15" x14ac:dyDescent="0.3">
      <c r="A411" t="s">
        <v>466</v>
      </c>
      <c r="B411" t="s">
        <v>112</v>
      </c>
      <c r="C411" t="str">
        <f>TRIM(Booking_Data[[#This Row],[Agent]])</f>
        <v>Tina</v>
      </c>
      <c r="D411" t="s">
        <v>10</v>
      </c>
      <c r="E411" t="s">
        <v>15</v>
      </c>
      <c r="F411" s="1">
        <v>45785</v>
      </c>
      <c r="H411" t="s">
        <v>26</v>
      </c>
      <c r="I411" t="s">
        <v>1062</v>
      </c>
      <c r="J411" t="str">
        <f>TRIM(Booking_Data[[#This Row],[Total Amount]])</f>
        <v>25000</v>
      </c>
      <c r="K411" t="str">
        <f>SUBSTITUTE(Booking_Data[[#This Row],[TRIM_TA]],"INR","")</f>
        <v>25000</v>
      </c>
      <c r="L411" t="str">
        <f>SUBSTITUTE(Booking_Data[[#This Row],[Removing "INR"]],",","")</f>
        <v>25000</v>
      </c>
      <c r="M411">
        <f>VALUE(Booking_Data[[#This Row],[Removing "Comma"]])</f>
        <v>25000</v>
      </c>
      <c r="N411">
        <f>_xlfn.XLOOKUP(Booking_Data[[#This Row],[Agent_cleaned]],Agent_List[Agent],Agent_List[Commission %])</f>
        <v>7.0000000000000007E-2</v>
      </c>
      <c r="O411">
        <f>Booking_Data[[#This Row],[Total_Amount_Clean]]*Booking_Data[[#This Row],[Commission_Perct]]</f>
        <v>1750.0000000000002</v>
      </c>
    </row>
    <row r="412" spans="1:15" x14ac:dyDescent="0.3">
      <c r="A412" t="s">
        <v>467</v>
      </c>
      <c r="B412" t="s">
        <v>13</v>
      </c>
      <c r="C412" t="str">
        <f>TRIM(Booking_Data[[#This Row],[Agent]])</f>
        <v>Gaurav</v>
      </c>
      <c r="D412" t="s">
        <v>35</v>
      </c>
      <c r="E412" t="s">
        <v>15</v>
      </c>
      <c r="F412" s="1">
        <v>45720</v>
      </c>
      <c r="G412" s="2">
        <v>45750</v>
      </c>
      <c r="H412" t="s">
        <v>16</v>
      </c>
      <c r="I412" t="s">
        <v>1057</v>
      </c>
      <c r="J412" t="str">
        <f>TRIM(Booking_Data[[#This Row],[Total Amount]])</f>
        <v>45000</v>
      </c>
      <c r="K412" t="str">
        <f>SUBSTITUTE(Booking_Data[[#This Row],[TRIM_TA]],"INR","")</f>
        <v>45000</v>
      </c>
      <c r="L412" t="str">
        <f>SUBSTITUTE(Booking_Data[[#This Row],[Removing "INR"]],",","")</f>
        <v>45000</v>
      </c>
      <c r="M412">
        <f>VALUE(Booking_Data[[#This Row],[Removing "Comma"]])</f>
        <v>45000</v>
      </c>
      <c r="N412">
        <f>_xlfn.XLOOKUP(Booking_Data[[#This Row],[Agent_cleaned]],Agent_List[Agent],Agent_List[Commission %])</f>
        <v>7.0000000000000007E-2</v>
      </c>
      <c r="O412">
        <f>Booking_Data[[#This Row],[Total_Amount_Clean]]*Booking_Data[[#This Row],[Commission_Perct]]</f>
        <v>3150.0000000000005</v>
      </c>
    </row>
    <row r="413" spans="1:15" x14ac:dyDescent="0.3">
      <c r="A413" t="s">
        <v>468</v>
      </c>
      <c r="B413" t="s">
        <v>98</v>
      </c>
      <c r="C413" t="str">
        <f>TRIM(Booking_Data[[#This Row],[Agent]])</f>
        <v>Pooja</v>
      </c>
      <c r="D413" t="s">
        <v>10</v>
      </c>
      <c r="E413" t="s">
        <v>15</v>
      </c>
      <c r="F413" s="1">
        <v>45891</v>
      </c>
      <c r="H413" t="s">
        <v>20</v>
      </c>
      <c r="I413" t="s">
        <v>1059</v>
      </c>
      <c r="J413" t="str">
        <f>TRIM(Booking_Data[[#This Row],[Total Amount]])</f>
        <v>65000</v>
      </c>
      <c r="K413" t="str">
        <f>SUBSTITUTE(Booking_Data[[#This Row],[TRIM_TA]],"INR","")</f>
        <v>65000</v>
      </c>
      <c r="L413" t="str">
        <f>SUBSTITUTE(Booking_Data[[#This Row],[Removing "INR"]],",","")</f>
        <v>65000</v>
      </c>
      <c r="M413">
        <f>VALUE(Booking_Data[[#This Row],[Removing "Comma"]])</f>
        <v>65000</v>
      </c>
      <c r="N413">
        <f>_xlfn.XLOOKUP(Booking_Data[[#This Row],[Agent_cleaned]],Agent_List[Agent],Agent_List[Commission %])</f>
        <v>0.05</v>
      </c>
      <c r="O413">
        <f>Booking_Data[[#This Row],[Total_Amount_Clean]]*Booking_Data[[#This Row],[Commission_Perct]]</f>
        <v>3250</v>
      </c>
    </row>
    <row r="414" spans="1:15" x14ac:dyDescent="0.3">
      <c r="A414" t="s">
        <v>469</v>
      </c>
      <c r="B414" t="s">
        <v>56</v>
      </c>
      <c r="C414" t="str">
        <f>TRIM(Booking_Data[[#This Row],[Agent]])</f>
        <v>Vikram</v>
      </c>
      <c r="D414" t="s">
        <v>14</v>
      </c>
      <c r="E414" t="s">
        <v>11</v>
      </c>
      <c r="F414" s="1">
        <v>45895</v>
      </c>
      <c r="H414" t="s">
        <v>20</v>
      </c>
      <c r="I414" t="s">
        <v>1062</v>
      </c>
      <c r="J414" t="str">
        <f>TRIM(Booking_Data[[#This Row],[Total Amount]])</f>
        <v>25000</v>
      </c>
      <c r="K414" t="str">
        <f>SUBSTITUTE(Booking_Data[[#This Row],[TRIM_TA]],"INR","")</f>
        <v>25000</v>
      </c>
      <c r="L414" t="str">
        <f>SUBSTITUTE(Booking_Data[[#This Row],[Removing "INR"]],",","")</f>
        <v>25000</v>
      </c>
      <c r="M414">
        <f>VALUE(Booking_Data[[#This Row],[Removing "Comma"]])</f>
        <v>25000</v>
      </c>
      <c r="N414">
        <f>_xlfn.XLOOKUP(Booking_Data[[#This Row],[Agent_cleaned]],Agent_List[Agent],Agent_List[Commission %])</f>
        <v>7.0000000000000007E-2</v>
      </c>
      <c r="O414">
        <f>Booking_Data[[#This Row],[Total_Amount_Clean]]*Booking_Data[[#This Row],[Commission_Perct]]</f>
        <v>1750.0000000000002</v>
      </c>
    </row>
    <row r="415" spans="1:15" x14ac:dyDescent="0.3">
      <c r="A415" t="s">
        <v>470</v>
      </c>
      <c r="B415" t="s">
        <v>60</v>
      </c>
      <c r="C415" t="str">
        <f>TRIM(Booking_Data[[#This Row],[Agent]])</f>
        <v>Ritika</v>
      </c>
      <c r="D415" t="s">
        <v>14</v>
      </c>
      <c r="E415" t="s">
        <v>15</v>
      </c>
      <c r="F415" s="1">
        <v>45820</v>
      </c>
      <c r="G415" s="2">
        <v>45831</v>
      </c>
      <c r="H415" t="s">
        <v>16</v>
      </c>
      <c r="I415" t="s">
        <v>1057</v>
      </c>
      <c r="J415" t="str">
        <f>TRIM(Booking_Data[[#This Row],[Total Amount]])</f>
        <v>45000</v>
      </c>
      <c r="K415" t="str">
        <f>SUBSTITUTE(Booking_Data[[#This Row],[TRIM_TA]],"INR","")</f>
        <v>45000</v>
      </c>
      <c r="L415" t="str">
        <f>SUBSTITUTE(Booking_Data[[#This Row],[Removing "INR"]],",","")</f>
        <v>45000</v>
      </c>
      <c r="M415">
        <f>VALUE(Booking_Data[[#This Row],[Removing "Comma"]])</f>
        <v>45000</v>
      </c>
      <c r="N415">
        <f>_xlfn.XLOOKUP(Booking_Data[[#This Row],[Agent_cleaned]],Agent_List[Agent],Agent_List[Commission %])</f>
        <v>0.05</v>
      </c>
      <c r="O415">
        <f>Booking_Data[[#This Row],[Total_Amount_Clean]]*Booking_Data[[#This Row],[Commission_Perct]]</f>
        <v>2250</v>
      </c>
    </row>
    <row r="416" spans="1:15" x14ac:dyDescent="0.3">
      <c r="A416" t="s">
        <v>471</v>
      </c>
      <c r="B416" t="s">
        <v>34</v>
      </c>
      <c r="C416" t="str">
        <f>TRIM(Booking_Data[[#This Row],[Agent]])</f>
        <v>Nisha</v>
      </c>
      <c r="D416" t="s">
        <v>67</v>
      </c>
      <c r="E416" t="s">
        <v>11</v>
      </c>
      <c r="F416" s="1">
        <v>45884</v>
      </c>
      <c r="G416" s="2">
        <v>45896</v>
      </c>
      <c r="H416" t="s">
        <v>16</v>
      </c>
      <c r="I416" t="s">
        <v>1059</v>
      </c>
      <c r="J416" t="str">
        <f>TRIM(Booking_Data[[#This Row],[Total Amount]])</f>
        <v>65000</v>
      </c>
      <c r="K416" t="str">
        <f>SUBSTITUTE(Booking_Data[[#This Row],[TRIM_TA]],"INR","")</f>
        <v>65000</v>
      </c>
      <c r="L416" t="str">
        <f>SUBSTITUTE(Booking_Data[[#This Row],[Removing "INR"]],",","")</f>
        <v>65000</v>
      </c>
      <c r="M416">
        <f>VALUE(Booking_Data[[#This Row],[Removing "Comma"]])</f>
        <v>65000</v>
      </c>
      <c r="N416">
        <f>_xlfn.XLOOKUP(Booking_Data[[#This Row],[Agent_cleaned]],Agent_List[Agent],Agent_List[Commission %])</f>
        <v>0.06</v>
      </c>
      <c r="O416">
        <f>Booking_Data[[#This Row],[Total_Amount_Clean]]*Booking_Data[[#This Row],[Commission_Perct]]</f>
        <v>3900</v>
      </c>
    </row>
    <row r="417" spans="1:15" x14ac:dyDescent="0.3">
      <c r="A417" t="s">
        <v>472</v>
      </c>
      <c r="B417" t="s">
        <v>52</v>
      </c>
      <c r="C417" t="str">
        <f>TRIM(Booking_Data[[#This Row],[Agent]])</f>
        <v>Meena</v>
      </c>
      <c r="D417" t="s">
        <v>67</v>
      </c>
      <c r="E417" t="s">
        <v>40</v>
      </c>
      <c r="F417" s="1">
        <v>45916</v>
      </c>
      <c r="G417" s="2">
        <v>45917</v>
      </c>
      <c r="H417" t="s">
        <v>16</v>
      </c>
      <c r="I417" t="s">
        <v>1060</v>
      </c>
      <c r="J417" t="str">
        <f>TRIM(Booking_Data[[#This Row],[Total Amount]])</f>
        <v>15000</v>
      </c>
      <c r="K417" t="str">
        <f>SUBSTITUTE(Booking_Data[[#This Row],[TRIM_TA]],"INR","")</f>
        <v>15000</v>
      </c>
      <c r="L417" t="str">
        <f>SUBSTITUTE(Booking_Data[[#This Row],[Removing "INR"]],",","")</f>
        <v>15000</v>
      </c>
      <c r="M417">
        <f>VALUE(Booking_Data[[#This Row],[Removing "Comma"]])</f>
        <v>15000</v>
      </c>
      <c r="N417">
        <f>_xlfn.XLOOKUP(Booking_Data[[#This Row],[Agent_cleaned]],Agent_List[Agent],Agent_List[Commission %])</f>
        <v>0.06</v>
      </c>
      <c r="O417">
        <f>Booking_Data[[#This Row],[Total_Amount_Clean]]*Booking_Data[[#This Row],[Commission_Perct]]</f>
        <v>900</v>
      </c>
    </row>
    <row r="418" spans="1:15" x14ac:dyDescent="0.3">
      <c r="A418" t="s">
        <v>473</v>
      </c>
      <c r="B418" t="s">
        <v>42</v>
      </c>
      <c r="C418" t="str">
        <f>TRIM(Booking_Data[[#This Row],[Agent]])</f>
        <v>Sameer</v>
      </c>
      <c r="D418" t="s">
        <v>37</v>
      </c>
      <c r="E418" t="s">
        <v>40</v>
      </c>
      <c r="F418" s="1">
        <v>45876</v>
      </c>
      <c r="G418" s="2">
        <v>45882</v>
      </c>
      <c r="H418" t="s">
        <v>16</v>
      </c>
      <c r="I418" t="s">
        <v>1059</v>
      </c>
      <c r="J418" t="str">
        <f>TRIM(Booking_Data[[#This Row],[Total Amount]])</f>
        <v>65000</v>
      </c>
      <c r="K418" t="str">
        <f>SUBSTITUTE(Booking_Data[[#This Row],[TRIM_TA]],"INR","")</f>
        <v>65000</v>
      </c>
      <c r="L418" t="str">
        <f>SUBSTITUTE(Booking_Data[[#This Row],[Removing "INR"]],",","")</f>
        <v>65000</v>
      </c>
      <c r="M418">
        <f>VALUE(Booking_Data[[#This Row],[Removing "Comma"]])</f>
        <v>65000</v>
      </c>
      <c r="N418">
        <f>_xlfn.XLOOKUP(Booking_Data[[#This Row],[Agent_cleaned]],Agent_List[Agent],Agent_List[Commission %])</f>
        <v>7.0000000000000007E-2</v>
      </c>
      <c r="O418">
        <f>Booking_Data[[#This Row],[Total_Amount_Clean]]*Booking_Data[[#This Row],[Commission_Perct]]</f>
        <v>4550</v>
      </c>
    </row>
    <row r="419" spans="1:15" x14ac:dyDescent="0.3">
      <c r="A419" t="s">
        <v>474</v>
      </c>
      <c r="B419" t="s">
        <v>22</v>
      </c>
      <c r="C419" t="str">
        <f>TRIM(Booking_Data[[#This Row],[Agent]])</f>
        <v>Suresh</v>
      </c>
      <c r="D419" t="s">
        <v>37</v>
      </c>
      <c r="E419" t="s">
        <v>15</v>
      </c>
      <c r="F419" s="1">
        <v>45886</v>
      </c>
      <c r="G419" s="2">
        <v>45914</v>
      </c>
      <c r="H419" t="s">
        <v>16</v>
      </c>
      <c r="I419" t="s">
        <v>1058</v>
      </c>
      <c r="J419" t="str">
        <f>TRIM(Booking_Data[[#This Row],[Total Amount]])</f>
        <v>35000</v>
      </c>
      <c r="K419" t="str">
        <f>SUBSTITUTE(Booking_Data[[#This Row],[TRIM_TA]],"INR","")</f>
        <v>35000</v>
      </c>
      <c r="L419" t="str">
        <f>SUBSTITUTE(Booking_Data[[#This Row],[Removing "INR"]],",","")</f>
        <v>35000</v>
      </c>
      <c r="M419">
        <f>VALUE(Booking_Data[[#This Row],[Removing "Comma"]])</f>
        <v>35000</v>
      </c>
      <c r="N419">
        <f>_xlfn.XLOOKUP(Booking_Data[[#This Row],[Agent_cleaned]],Agent_List[Agent],Agent_List[Commission %])</f>
        <v>0.06</v>
      </c>
      <c r="O419">
        <f>Booking_Data[[#This Row],[Total_Amount_Clean]]*Booking_Data[[#This Row],[Commission_Perct]]</f>
        <v>2100</v>
      </c>
    </row>
    <row r="420" spans="1:15" x14ac:dyDescent="0.3">
      <c r="A420" t="s">
        <v>475</v>
      </c>
      <c r="B420" t="s">
        <v>66</v>
      </c>
      <c r="C420" t="str">
        <f>TRIM(Booking_Data[[#This Row],[Agent]])</f>
        <v>Avtar</v>
      </c>
      <c r="D420" t="s">
        <v>37</v>
      </c>
      <c r="E420" t="s">
        <v>11</v>
      </c>
      <c r="F420" s="1">
        <v>45739</v>
      </c>
      <c r="H420" t="s">
        <v>20</v>
      </c>
      <c r="I420" t="s">
        <v>1058</v>
      </c>
      <c r="J420" t="str">
        <f>TRIM(Booking_Data[[#This Row],[Total Amount]])</f>
        <v>35000</v>
      </c>
      <c r="K420" t="str">
        <f>SUBSTITUTE(Booking_Data[[#This Row],[TRIM_TA]],"INR","")</f>
        <v>35000</v>
      </c>
      <c r="L420" t="str">
        <f>SUBSTITUTE(Booking_Data[[#This Row],[Removing "INR"]],",","")</f>
        <v>35000</v>
      </c>
      <c r="M420">
        <f>VALUE(Booking_Data[[#This Row],[Removing "Comma"]])</f>
        <v>35000</v>
      </c>
      <c r="N420">
        <f>_xlfn.XLOOKUP(Booking_Data[[#This Row],[Agent_cleaned]],Agent_List[Agent],Agent_List[Commission %])</f>
        <v>0.06</v>
      </c>
      <c r="O420">
        <f>Booking_Data[[#This Row],[Total_Amount_Clean]]*Booking_Data[[#This Row],[Commission_Perct]]</f>
        <v>2100</v>
      </c>
    </row>
    <row r="421" spans="1:15" x14ac:dyDescent="0.3">
      <c r="A421" t="s">
        <v>476</v>
      </c>
      <c r="B421" t="s">
        <v>477</v>
      </c>
      <c r="C421" t="str">
        <f>TRIM(Booking_Data[[#This Row],[Agent]])</f>
        <v>Ramesh</v>
      </c>
      <c r="D421" t="s">
        <v>67</v>
      </c>
      <c r="E421" t="s">
        <v>11</v>
      </c>
      <c r="F421" s="1">
        <v>45901</v>
      </c>
      <c r="G421" s="2">
        <v>45906</v>
      </c>
      <c r="H421" t="s">
        <v>16</v>
      </c>
      <c r="I421" t="s">
        <v>1061</v>
      </c>
      <c r="J421" t="str">
        <f>TRIM(Booking_Data[[#This Row],[Total Amount]])</f>
        <v>55000</v>
      </c>
      <c r="K421" t="str">
        <f>SUBSTITUTE(Booking_Data[[#This Row],[TRIM_TA]],"INR","")</f>
        <v>55000</v>
      </c>
      <c r="L421" t="str">
        <f>SUBSTITUTE(Booking_Data[[#This Row],[Removing "INR"]],",","")</f>
        <v>55000</v>
      </c>
      <c r="M421">
        <f>VALUE(Booking_Data[[#This Row],[Removing "Comma"]])</f>
        <v>55000</v>
      </c>
      <c r="N421">
        <f>_xlfn.XLOOKUP(Booking_Data[[#This Row],[Agent_cleaned]],Agent_List[Agent],Agent_List[Commission %])</f>
        <v>7.0000000000000007E-2</v>
      </c>
      <c r="O421">
        <f>Booking_Data[[#This Row],[Total_Amount_Clean]]*Booking_Data[[#This Row],[Commission_Perct]]</f>
        <v>3850.0000000000005</v>
      </c>
    </row>
    <row r="422" spans="1:15" x14ac:dyDescent="0.3">
      <c r="A422" t="s">
        <v>478</v>
      </c>
      <c r="B422" t="s">
        <v>60</v>
      </c>
      <c r="C422" t="str">
        <f>TRIM(Booking_Data[[#This Row],[Agent]])</f>
        <v>Ritika</v>
      </c>
      <c r="D422" t="s">
        <v>14</v>
      </c>
      <c r="E422" t="s">
        <v>11</v>
      </c>
      <c r="F422" s="1">
        <v>45888</v>
      </c>
      <c r="G422" s="2">
        <v>45907</v>
      </c>
      <c r="H422" t="s">
        <v>16</v>
      </c>
      <c r="I422" t="s">
        <v>1062</v>
      </c>
      <c r="J422" t="str">
        <f>TRIM(Booking_Data[[#This Row],[Total Amount]])</f>
        <v>25000</v>
      </c>
      <c r="K422" t="str">
        <f>SUBSTITUTE(Booking_Data[[#This Row],[TRIM_TA]],"INR","")</f>
        <v>25000</v>
      </c>
      <c r="L422" t="str">
        <f>SUBSTITUTE(Booking_Data[[#This Row],[Removing "INR"]],",","")</f>
        <v>25000</v>
      </c>
      <c r="M422">
        <f>VALUE(Booking_Data[[#This Row],[Removing "Comma"]])</f>
        <v>25000</v>
      </c>
      <c r="N422">
        <f>_xlfn.XLOOKUP(Booking_Data[[#This Row],[Agent_cleaned]],Agent_List[Agent],Agent_List[Commission %])</f>
        <v>0.05</v>
      </c>
      <c r="O422">
        <f>Booking_Data[[#This Row],[Total_Amount_Clean]]*Booking_Data[[#This Row],[Commission_Perct]]</f>
        <v>1250</v>
      </c>
    </row>
    <row r="423" spans="1:15" x14ac:dyDescent="0.3">
      <c r="A423" t="s">
        <v>479</v>
      </c>
      <c r="B423" t="s">
        <v>34</v>
      </c>
      <c r="C423" t="str">
        <f>TRIM(Booking_Data[[#This Row],[Agent]])</f>
        <v>Nisha</v>
      </c>
      <c r="D423" t="s">
        <v>29</v>
      </c>
      <c r="E423" t="s">
        <v>19</v>
      </c>
      <c r="F423" s="1">
        <v>45790</v>
      </c>
      <c r="H423" t="s">
        <v>20</v>
      </c>
      <c r="I423" t="s">
        <v>1058</v>
      </c>
      <c r="J423" t="str">
        <f>TRIM(Booking_Data[[#This Row],[Total Amount]])</f>
        <v>35000</v>
      </c>
      <c r="K423" t="str">
        <f>SUBSTITUTE(Booking_Data[[#This Row],[TRIM_TA]],"INR","")</f>
        <v>35000</v>
      </c>
      <c r="L423" t="str">
        <f>SUBSTITUTE(Booking_Data[[#This Row],[Removing "INR"]],",","")</f>
        <v>35000</v>
      </c>
      <c r="M423">
        <f>VALUE(Booking_Data[[#This Row],[Removing "Comma"]])</f>
        <v>35000</v>
      </c>
      <c r="N423">
        <f>_xlfn.XLOOKUP(Booking_Data[[#This Row],[Agent_cleaned]],Agent_List[Agent],Agent_List[Commission %])</f>
        <v>0.06</v>
      </c>
      <c r="O423">
        <f>Booking_Data[[#This Row],[Total_Amount_Clean]]*Booking_Data[[#This Row],[Commission_Perct]]</f>
        <v>2100</v>
      </c>
    </row>
    <row r="424" spans="1:15" x14ac:dyDescent="0.3">
      <c r="A424" t="s">
        <v>480</v>
      </c>
      <c r="B424" t="s">
        <v>194</v>
      </c>
      <c r="C424" t="str">
        <f>TRIM(Booking_Data[[#This Row],[Agent]])</f>
        <v>Sonia</v>
      </c>
      <c r="D424" t="s">
        <v>35</v>
      </c>
      <c r="E424" t="s">
        <v>40</v>
      </c>
      <c r="F424" s="1">
        <v>45784</v>
      </c>
      <c r="G424" s="2">
        <v>45806</v>
      </c>
      <c r="H424" t="s">
        <v>16</v>
      </c>
      <c r="I424" t="s">
        <v>17</v>
      </c>
      <c r="J424" t="str">
        <f>TRIM(Booking_Data[[#This Row],[Total Amount]])</f>
        <v>45,000 INR</v>
      </c>
      <c r="K424" t="str">
        <f>SUBSTITUTE(Booking_Data[[#This Row],[TRIM_TA]],"INR","")</f>
        <v xml:space="preserve">45,000 </v>
      </c>
      <c r="L424" t="str">
        <f>SUBSTITUTE(Booking_Data[[#This Row],[Removing "INR"]],",","")</f>
        <v xml:space="preserve">45000 </v>
      </c>
      <c r="M424">
        <f>VALUE(Booking_Data[[#This Row],[Removing "Comma"]])</f>
        <v>45000</v>
      </c>
      <c r="N424">
        <f>_xlfn.XLOOKUP(Booking_Data[[#This Row],[Agent_cleaned]],Agent_List[Agent],Agent_List[Commission %])</f>
        <v>7.0000000000000007E-2</v>
      </c>
      <c r="O424">
        <f>Booking_Data[[#This Row],[Total_Amount_Clean]]*Booking_Data[[#This Row],[Commission_Perct]]</f>
        <v>3150.0000000000005</v>
      </c>
    </row>
    <row r="425" spans="1:15" x14ac:dyDescent="0.3">
      <c r="A425" t="s">
        <v>481</v>
      </c>
      <c r="B425" t="s">
        <v>47</v>
      </c>
      <c r="C425" t="str">
        <f>TRIM(Booking_Data[[#This Row],[Agent]])</f>
        <v>Raj</v>
      </c>
      <c r="D425" t="s">
        <v>35</v>
      </c>
      <c r="E425" t="s">
        <v>11</v>
      </c>
      <c r="F425" s="1">
        <v>45799</v>
      </c>
      <c r="H425" t="s">
        <v>26</v>
      </c>
      <c r="I425" t="s">
        <v>1059</v>
      </c>
      <c r="J425" t="str">
        <f>TRIM(Booking_Data[[#This Row],[Total Amount]])</f>
        <v>65000</v>
      </c>
      <c r="K425" t="str">
        <f>SUBSTITUTE(Booking_Data[[#This Row],[TRIM_TA]],"INR","")</f>
        <v>65000</v>
      </c>
      <c r="L425" t="str">
        <f>SUBSTITUTE(Booking_Data[[#This Row],[Removing "INR"]],",","")</f>
        <v>65000</v>
      </c>
      <c r="M425">
        <f>VALUE(Booking_Data[[#This Row],[Removing "Comma"]])</f>
        <v>65000</v>
      </c>
      <c r="N425">
        <f>_xlfn.XLOOKUP(Booking_Data[[#This Row],[Agent_cleaned]],Agent_List[Agent],Agent_List[Commission %])</f>
        <v>7.0000000000000007E-2</v>
      </c>
      <c r="O425">
        <f>Booking_Data[[#This Row],[Total_Amount_Clean]]*Booking_Data[[#This Row],[Commission_Perct]]</f>
        <v>4550</v>
      </c>
    </row>
    <row r="426" spans="1:15" x14ac:dyDescent="0.3">
      <c r="A426" t="s">
        <v>482</v>
      </c>
      <c r="B426" t="s">
        <v>54</v>
      </c>
      <c r="C426" t="str">
        <f>TRIM(Booking_Data[[#This Row],[Agent]])</f>
        <v>Divya</v>
      </c>
      <c r="D426" t="s">
        <v>29</v>
      </c>
      <c r="E426" t="s">
        <v>11</v>
      </c>
      <c r="F426" s="1">
        <v>45924</v>
      </c>
      <c r="H426" t="s">
        <v>20</v>
      </c>
      <c r="I426" t="s">
        <v>1062</v>
      </c>
      <c r="J426" t="str">
        <f>TRIM(Booking_Data[[#This Row],[Total Amount]])</f>
        <v>25000</v>
      </c>
      <c r="K426" t="str">
        <f>SUBSTITUTE(Booking_Data[[#This Row],[TRIM_TA]],"INR","")</f>
        <v>25000</v>
      </c>
      <c r="L426" t="str">
        <f>SUBSTITUTE(Booking_Data[[#This Row],[Removing "INR"]],",","")</f>
        <v>25000</v>
      </c>
      <c r="M426">
        <f>VALUE(Booking_Data[[#This Row],[Removing "Comma"]])</f>
        <v>25000</v>
      </c>
      <c r="N426">
        <f>_xlfn.XLOOKUP(Booking_Data[[#This Row],[Agent_cleaned]],Agent_List[Agent],Agent_List[Commission %])</f>
        <v>7.0000000000000007E-2</v>
      </c>
      <c r="O426">
        <f>Booking_Data[[#This Row],[Total_Amount_Clean]]*Booking_Data[[#This Row],[Commission_Perct]]</f>
        <v>1750.0000000000002</v>
      </c>
    </row>
    <row r="427" spans="1:15" x14ac:dyDescent="0.3">
      <c r="A427" t="s">
        <v>483</v>
      </c>
      <c r="B427" t="s">
        <v>52</v>
      </c>
      <c r="C427" t="str">
        <f>TRIM(Booking_Data[[#This Row],[Agent]])</f>
        <v>Meena</v>
      </c>
      <c r="D427" t="s">
        <v>67</v>
      </c>
      <c r="E427" t="s">
        <v>19</v>
      </c>
      <c r="F427" s="1">
        <v>45906</v>
      </c>
      <c r="G427" s="2">
        <v>45919</v>
      </c>
      <c r="H427" t="s">
        <v>16</v>
      </c>
      <c r="I427" t="s">
        <v>17</v>
      </c>
      <c r="J427" t="str">
        <f>TRIM(Booking_Data[[#This Row],[Total Amount]])</f>
        <v>45,000 INR</v>
      </c>
      <c r="K427" t="str">
        <f>SUBSTITUTE(Booking_Data[[#This Row],[TRIM_TA]],"INR","")</f>
        <v xml:space="preserve">45,000 </v>
      </c>
      <c r="L427" t="str">
        <f>SUBSTITUTE(Booking_Data[[#This Row],[Removing "INR"]],",","")</f>
        <v xml:space="preserve">45000 </v>
      </c>
      <c r="M427">
        <f>VALUE(Booking_Data[[#This Row],[Removing "Comma"]])</f>
        <v>45000</v>
      </c>
      <c r="N427">
        <f>_xlfn.XLOOKUP(Booking_Data[[#This Row],[Agent_cleaned]],Agent_List[Agent],Agent_List[Commission %])</f>
        <v>0.06</v>
      </c>
      <c r="O427">
        <f>Booking_Data[[#This Row],[Total_Amount_Clean]]*Booking_Data[[#This Row],[Commission_Perct]]</f>
        <v>2700</v>
      </c>
    </row>
    <row r="428" spans="1:15" x14ac:dyDescent="0.3">
      <c r="A428" t="s">
        <v>484</v>
      </c>
      <c r="B428" t="s">
        <v>98</v>
      </c>
      <c r="C428" t="str">
        <f>TRIM(Booking_Data[[#This Row],[Agent]])</f>
        <v>Pooja</v>
      </c>
      <c r="D428" t="s">
        <v>29</v>
      </c>
      <c r="E428" t="s">
        <v>19</v>
      </c>
      <c r="F428" s="1">
        <v>45780</v>
      </c>
      <c r="G428" s="2">
        <v>45783</v>
      </c>
      <c r="H428" t="s">
        <v>16</v>
      </c>
      <c r="I428" t="s">
        <v>1058</v>
      </c>
      <c r="J428" t="str">
        <f>TRIM(Booking_Data[[#This Row],[Total Amount]])</f>
        <v>35000</v>
      </c>
      <c r="K428" t="str">
        <f>SUBSTITUTE(Booking_Data[[#This Row],[TRIM_TA]],"INR","")</f>
        <v>35000</v>
      </c>
      <c r="L428" t="str">
        <f>SUBSTITUTE(Booking_Data[[#This Row],[Removing "INR"]],",","")</f>
        <v>35000</v>
      </c>
      <c r="M428">
        <f>VALUE(Booking_Data[[#This Row],[Removing "Comma"]])</f>
        <v>35000</v>
      </c>
      <c r="N428">
        <f>_xlfn.XLOOKUP(Booking_Data[[#This Row],[Agent_cleaned]],Agent_List[Agent],Agent_List[Commission %])</f>
        <v>0.05</v>
      </c>
      <c r="O428">
        <f>Booking_Data[[#This Row],[Total_Amount_Clean]]*Booking_Data[[#This Row],[Commission_Perct]]</f>
        <v>1750</v>
      </c>
    </row>
    <row r="429" spans="1:15" x14ac:dyDescent="0.3">
      <c r="A429" t="s">
        <v>485</v>
      </c>
      <c r="B429" t="s">
        <v>112</v>
      </c>
      <c r="C429" t="str">
        <f>TRIM(Booking_Data[[#This Row],[Agent]])</f>
        <v>Tina</v>
      </c>
      <c r="D429" t="s">
        <v>37</v>
      </c>
      <c r="E429" t="s">
        <v>11</v>
      </c>
      <c r="F429" s="1">
        <v>45798</v>
      </c>
      <c r="H429" t="s">
        <v>26</v>
      </c>
      <c r="I429" t="s">
        <v>1061</v>
      </c>
      <c r="J429" t="str">
        <f>TRIM(Booking_Data[[#This Row],[Total Amount]])</f>
        <v>55000</v>
      </c>
      <c r="K429" t="str">
        <f>SUBSTITUTE(Booking_Data[[#This Row],[TRIM_TA]],"INR","")</f>
        <v>55000</v>
      </c>
      <c r="L429" t="str">
        <f>SUBSTITUTE(Booking_Data[[#This Row],[Removing "INR"]],",","")</f>
        <v>55000</v>
      </c>
      <c r="M429">
        <f>VALUE(Booking_Data[[#This Row],[Removing "Comma"]])</f>
        <v>55000</v>
      </c>
      <c r="N429">
        <f>_xlfn.XLOOKUP(Booking_Data[[#This Row],[Agent_cleaned]],Agent_List[Agent],Agent_List[Commission %])</f>
        <v>7.0000000000000007E-2</v>
      </c>
      <c r="O429">
        <f>Booking_Data[[#This Row],[Total_Amount_Clean]]*Booking_Data[[#This Row],[Commission_Perct]]</f>
        <v>3850.0000000000005</v>
      </c>
    </row>
    <row r="430" spans="1:15" x14ac:dyDescent="0.3">
      <c r="A430" t="s">
        <v>486</v>
      </c>
      <c r="B430" t="s">
        <v>54</v>
      </c>
      <c r="C430" t="str">
        <f>TRIM(Booking_Data[[#This Row],[Agent]])</f>
        <v>Divya</v>
      </c>
      <c r="D430" t="s">
        <v>67</v>
      </c>
      <c r="E430" t="s">
        <v>25</v>
      </c>
      <c r="F430" s="1">
        <v>45883</v>
      </c>
      <c r="G430" s="2">
        <v>45888</v>
      </c>
      <c r="H430" t="s">
        <v>16</v>
      </c>
      <c r="I430" t="s">
        <v>1057</v>
      </c>
      <c r="J430" t="str">
        <f>TRIM(Booking_Data[[#This Row],[Total Amount]])</f>
        <v>45000</v>
      </c>
      <c r="K430" t="str">
        <f>SUBSTITUTE(Booking_Data[[#This Row],[TRIM_TA]],"INR","")</f>
        <v>45000</v>
      </c>
      <c r="L430" t="str">
        <f>SUBSTITUTE(Booking_Data[[#This Row],[Removing "INR"]],",","")</f>
        <v>45000</v>
      </c>
      <c r="M430">
        <f>VALUE(Booking_Data[[#This Row],[Removing "Comma"]])</f>
        <v>45000</v>
      </c>
      <c r="N430">
        <f>_xlfn.XLOOKUP(Booking_Data[[#This Row],[Agent_cleaned]],Agent_List[Agent],Agent_List[Commission %])</f>
        <v>7.0000000000000007E-2</v>
      </c>
      <c r="O430">
        <f>Booking_Data[[#This Row],[Total_Amount_Clean]]*Booking_Data[[#This Row],[Commission_Perct]]</f>
        <v>3150.0000000000005</v>
      </c>
    </row>
    <row r="431" spans="1:15" x14ac:dyDescent="0.3">
      <c r="A431" t="s">
        <v>487</v>
      </c>
      <c r="B431" t="s">
        <v>54</v>
      </c>
      <c r="C431" t="str">
        <f>TRIM(Booking_Data[[#This Row],[Agent]])</f>
        <v>Divya</v>
      </c>
      <c r="D431" t="s">
        <v>10</v>
      </c>
      <c r="E431" t="s">
        <v>11</v>
      </c>
      <c r="F431" s="1">
        <v>45697</v>
      </c>
      <c r="G431" s="2">
        <v>45721</v>
      </c>
      <c r="H431" t="s">
        <v>16</v>
      </c>
      <c r="I431" t="s">
        <v>1061</v>
      </c>
      <c r="J431" t="str">
        <f>TRIM(Booking_Data[[#This Row],[Total Amount]])</f>
        <v>55000</v>
      </c>
      <c r="K431" t="str">
        <f>SUBSTITUTE(Booking_Data[[#This Row],[TRIM_TA]],"INR","")</f>
        <v>55000</v>
      </c>
      <c r="L431" t="str">
        <f>SUBSTITUTE(Booking_Data[[#This Row],[Removing "INR"]],",","")</f>
        <v>55000</v>
      </c>
      <c r="M431">
        <f>VALUE(Booking_Data[[#This Row],[Removing "Comma"]])</f>
        <v>55000</v>
      </c>
      <c r="N431">
        <f>_xlfn.XLOOKUP(Booking_Data[[#This Row],[Agent_cleaned]],Agent_List[Agent],Agent_List[Commission %])</f>
        <v>7.0000000000000007E-2</v>
      </c>
      <c r="O431">
        <f>Booking_Data[[#This Row],[Total_Amount_Clean]]*Booking_Data[[#This Row],[Commission_Perct]]</f>
        <v>3850.0000000000005</v>
      </c>
    </row>
    <row r="432" spans="1:15" x14ac:dyDescent="0.3">
      <c r="A432" t="s">
        <v>488</v>
      </c>
      <c r="B432" t="s">
        <v>24</v>
      </c>
      <c r="C432" t="str">
        <f>TRIM(Booking_Data[[#This Row],[Agent]])</f>
        <v>Ramesh</v>
      </c>
      <c r="D432" t="s">
        <v>35</v>
      </c>
      <c r="E432" t="s">
        <v>11</v>
      </c>
      <c r="F432" s="1">
        <v>45804</v>
      </c>
      <c r="G432" s="2">
        <v>45825</v>
      </c>
      <c r="H432" t="s">
        <v>16</v>
      </c>
      <c r="I432" t="s">
        <v>17</v>
      </c>
      <c r="J432" t="str">
        <f>TRIM(Booking_Data[[#This Row],[Total Amount]])</f>
        <v>45,000 INR</v>
      </c>
      <c r="K432" t="str">
        <f>SUBSTITUTE(Booking_Data[[#This Row],[TRIM_TA]],"INR","")</f>
        <v xml:space="preserve">45,000 </v>
      </c>
      <c r="L432" t="str">
        <f>SUBSTITUTE(Booking_Data[[#This Row],[Removing "INR"]],",","")</f>
        <v xml:space="preserve">45000 </v>
      </c>
      <c r="M432">
        <f>VALUE(Booking_Data[[#This Row],[Removing "Comma"]])</f>
        <v>45000</v>
      </c>
      <c r="N432">
        <f>_xlfn.XLOOKUP(Booking_Data[[#This Row],[Agent_cleaned]],Agent_List[Agent],Agent_List[Commission %])</f>
        <v>7.0000000000000007E-2</v>
      </c>
      <c r="O432">
        <f>Booking_Data[[#This Row],[Total_Amount_Clean]]*Booking_Data[[#This Row],[Commission_Perct]]</f>
        <v>3150.0000000000005</v>
      </c>
    </row>
    <row r="433" spans="1:15" x14ac:dyDescent="0.3">
      <c r="A433" t="s">
        <v>489</v>
      </c>
      <c r="B433" t="s">
        <v>44</v>
      </c>
      <c r="C433" t="str">
        <f>TRIM(Booking_Data[[#This Row],[Agent]])</f>
        <v>Karan</v>
      </c>
      <c r="D433" t="s">
        <v>14</v>
      </c>
      <c r="E433" t="s">
        <v>19</v>
      </c>
      <c r="F433" s="1">
        <v>45778</v>
      </c>
      <c r="H433" t="s">
        <v>20</v>
      </c>
      <c r="I433" t="s">
        <v>1060</v>
      </c>
      <c r="J433" t="str">
        <f>TRIM(Booking_Data[[#This Row],[Total Amount]])</f>
        <v>15000</v>
      </c>
      <c r="K433" t="str">
        <f>SUBSTITUTE(Booking_Data[[#This Row],[TRIM_TA]],"INR","")</f>
        <v>15000</v>
      </c>
      <c r="L433" t="str">
        <f>SUBSTITUTE(Booking_Data[[#This Row],[Removing "INR"]],",","")</f>
        <v>15000</v>
      </c>
      <c r="M433">
        <f>VALUE(Booking_Data[[#This Row],[Removing "Comma"]])</f>
        <v>15000</v>
      </c>
      <c r="N433">
        <f>_xlfn.XLOOKUP(Booking_Data[[#This Row],[Agent_cleaned]],Agent_List[Agent],Agent_List[Commission %])</f>
        <v>0.05</v>
      </c>
      <c r="O433">
        <f>Booking_Data[[#This Row],[Total_Amount_Clean]]*Booking_Data[[#This Row],[Commission_Perct]]</f>
        <v>750</v>
      </c>
    </row>
    <row r="434" spans="1:15" x14ac:dyDescent="0.3">
      <c r="A434" t="s">
        <v>490</v>
      </c>
      <c r="B434" t="s">
        <v>49</v>
      </c>
      <c r="C434" t="str">
        <f>TRIM(Booking_Data[[#This Row],[Agent]])</f>
        <v>Sonia</v>
      </c>
      <c r="D434" t="s">
        <v>14</v>
      </c>
      <c r="E434" t="s">
        <v>19</v>
      </c>
      <c r="F434" s="1">
        <v>45797</v>
      </c>
      <c r="G434" s="2">
        <v>45798</v>
      </c>
      <c r="H434" t="s">
        <v>16</v>
      </c>
      <c r="I434" t="s">
        <v>1058</v>
      </c>
      <c r="J434" t="str">
        <f>TRIM(Booking_Data[[#This Row],[Total Amount]])</f>
        <v>35000</v>
      </c>
      <c r="K434" t="str">
        <f>SUBSTITUTE(Booking_Data[[#This Row],[TRIM_TA]],"INR","")</f>
        <v>35000</v>
      </c>
      <c r="L434" t="str">
        <f>SUBSTITUTE(Booking_Data[[#This Row],[Removing "INR"]],",","")</f>
        <v>35000</v>
      </c>
      <c r="M434">
        <f>VALUE(Booking_Data[[#This Row],[Removing "Comma"]])</f>
        <v>35000</v>
      </c>
      <c r="N434">
        <f>_xlfn.XLOOKUP(Booking_Data[[#This Row],[Agent_cleaned]],Agent_List[Agent],Agent_List[Commission %])</f>
        <v>7.0000000000000007E-2</v>
      </c>
      <c r="O434">
        <f>Booking_Data[[#This Row],[Total_Amount_Clean]]*Booking_Data[[#This Row],[Commission_Perct]]</f>
        <v>2450.0000000000005</v>
      </c>
    </row>
    <row r="435" spans="1:15" x14ac:dyDescent="0.3">
      <c r="A435" t="s">
        <v>491</v>
      </c>
      <c r="B435" t="s">
        <v>42</v>
      </c>
      <c r="C435" t="str">
        <f>TRIM(Booking_Data[[#This Row],[Agent]])</f>
        <v>Sameer</v>
      </c>
      <c r="D435" t="s">
        <v>67</v>
      </c>
      <c r="E435" t="s">
        <v>11</v>
      </c>
      <c r="F435" s="1">
        <v>45829</v>
      </c>
      <c r="G435" s="2">
        <v>45832</v>
      </c>
      <c r="H435" t="s">
        <v>16</v>
      </c>
      <c r="I435" t="s">
        <v>17</v>
      </c>
      <c r="J435" t="str">
        <f>TRIM(Booking_Data[[#This Row],[Total Amount]])</f>
        <v>45,000 INR</v>
      </c>
      <c r="K435" t="str">
        <f>SUBSTITUTE(Booking_Data[[#This Row],[TRIM_TA]],"INR","")</f>
        <v xml:space="preserve">45,000 </v>
      </c>
      <c r="L435" t="str">
        <f>SUBSTITUTE(Booking_Data[[#This Row],[Removing "INR"]],",","")</f>
        <v xml:space="preserve">45000 </v>
      </c>
      <c r="M435">
        <f>VALUE(Booking_Data[[#This Row],[Removing "Comma"]])</f>
        <v>45000</v>
      </c>
      <c r="N435">
        <f>_xlfn.XLOOKUP(Booking_Data[[#This Row],[Agent_cleaned]],Agent_List[Agent],Agent_List[Commission %])</f>
        <v>7.0000000000000007E-2</v>
      </c>
      <c r="O435">
        <f>Booking_Data[[#This Row],[Total_Amount_Clean]]*Booking_Data[[#This Row],[Commission_Perct]]</f>
        <v>3150.0000000000005</v>
      </c>
    </row>
    <row r="436" spans="1:15" x14ac:dyDescent="0.3">
      <c r="A436" t="s">
        <v>492</v>
      </c>
      <c r="B436" t="s">
        <v>22</v>
      </c>
      <c r="C436" t="str">
        <f>TRIM(Booking_Data[[#This Row],[Agent]])</f>
        <v>Suresh</v>
      </c>
      <c r="D436" t="s">
        <v>14</v>
      </c>
      <c r="E436" t="s">
        <v>11</v>
      </c>
      <c r="F436" s="1">
        <v>45821</v>
      </c>
      <c r="G436" s="2">
        <v>45845</v>
      </c>
      <c r="H436" t="s">
        <v>16</v>
      </c>
      <c r="I436" t="s">
        <v>1060</v>
      </c>
      <c r="J436" t="str">
        <f>TRIM(Booking_Data[[#This Row],[Total Amount]])</f>
        <v>15000</v>
      </c>
      <c r="K436" t="str">
        <f>SUBSTITUTE(Booking_Data[[#This Row],[TRIM_TA]],"INR","")</f>
        <v>15000</v>
      </c>
      <c r="L436" t="str">
        <f>SUBSTITUTE(Booking_Data[[#This Row],[Removing "INR"]],",","")</f>
        <v>15000</v>
      </c>
      <c r="M436">
        <f>VALUE(Booking_Data[[#This Row],[Removing "Comma"]])</f>
        <v>15000</v>
      </c>
      <c r="N436">
        <f>_xlfn.XLOOKUP(Booking_Data[[#This Row],[Agent_cleaned]],Agent_List[Agent],Agent_List[Commission %])</f>
        <v>0.06</v>
      </c>
      <c r="O436">
        <f>Booking_Data[[#This Row],[Total_Amount_Clean]]*Booking_Data[[#This Row],[Commission_Perct]]</f>
        <v>900</v>
      </c>
    </row>
    <row r="437" spans="1:15" x14ac:dyDescent="0.3">
      <c r="A437" t="s">
        <v>493</v>
      </c>
      <c r="B437" t="s">
        <v>42</v>
      </c>
      <c r="C437" t="str">
        <f>TRIM(Booking_Data[[#This Row],[Agent]])</f>
        <v>Sameer</v>
      </c>
      <c r="D437" t="s">
        <v>37</v>
      </c>
      <c r="E437" t="s">
        <v>11</v>
      </c>
      <c r="F437" s="1">
        <v>45699</v>
      </c>
      <c r="H437" t="s">
        <v>20</v>
      </c>
      <c r="I437" t="s">
        <v>1060</v>
      </c>
      <c r="J437" t="str">
        <f>TRIM(Booking_Data[[#This Row],[Total Amount]])</f>
        <v>15000</v>
      </c>
      <c r="K437" t="str">
        <f>SUBSTITUTE(Booking_Data[[#This Row],[TRIM_TA]],"INR","")</f>
        <v>15000</v>
      </c>
      <c r="L437" t="str">
        <f>SUBSTITUTE(Booking_Data[[#This Row],[Removing "INR"]],",","")</f>
        <v>15000</v>
      </c>
      <c r="M437">
        <f>VALUE(Booking_Data[[#This Row],[Removing "Comma"]])</f>
        <v>15000</v>
      </c>
      <c r="N437">
        <f>_xlfn.XLOOKUP(Booking_Data[[#This Row],[Agent_cleaned]],Agent_List[Agent],Agent_List[Commission %])</f>
        <v>7.0000000000000007E-2</v>
      </c>
      <c r="O437">
        <f>Booking_Data[[#This Row],[Total_Amount_Clean]]*Booking_Data[[#This Row],[Commission_Perct]]</f>
        <v>1050</v>
      </c>
    </row>
    <row r="438" spans="1:15" x14ac:dyDescent="0.3">
      <c r="A438" t="s">
        <v>494</v>
      </c>
      <c r="B438" t="s">
        <v>28</v>
      </c>
      <c r="C438" t="str">
        <f>TRIM(Booking_Data[[#This Row],[Agent]])</f>
        <v>Amit</v>
      </c>
      <c r="D438" t="s">
        <v>35</v>
      </c>
      <c r="E438" t="s">
        <v>19</v>
      </c>
      <c r="F438" s="1">
        <v>45728</v>
      </c>
      <c r="H438" t="s">
        <v>1063</v>
      </c>
      <c r="I438" t="s">
        <v>1059</v>
      </c>
      <c r="J438" t="str">
        <f>TRIM(Booking_Data[[#This Row],[Total Amount]])</f>
        <v>65000</v>
      </c>
      <c r="K438" t="str">
        <f>SUBSTITUTE(Booking_Data[[#This Row],[TRIM_TA]],"INR","")</f>
        <v>65000</v>
      </c>
      <c r="L438" t="str">
        <f>SUBSTITUTE(Booking_Data[[#This Row],[Removing "INR"]],",","")</f>
        <v>65000</v>
      </c>
      <c r="M438">
        <f>VALUE(Booking_Data[[#This Row],[Removing "Comma"]])</f>
        <v>65000</v>
      </c>
      <c r="N438">
        <f>_xlfn.XLOOKUP(Booking_Data[[#This Row],[Agent_cleaned]],Agent_List[Agent],Agent_List[Commission %])</f>
        <v>0.05</v>
      </c>
      <c r="O438">
        <f>Booking_Data[[#This Row],[Total_Amount_Clean]]*Booking_Data[[#This Row],[Commission_Perct]]</f>
        <v>3250</v>
      </c>
    </row>
    <row r="439" spans="1:15" x14ac:dyDescent="0.3">
      <c r="A439" t="s">
        <v>495</v>
      </c>
      <c r="B439" t="s">
        <v>54</v>
      </c>
      <c r="C439" t="str">
        <f>TRIM(Booking_Data[[#This Row],[Agent]])</f>
        <v>Divya</v>
      </c>
      <c r="D439" t="s">
        <v>29</v>
      </c>
      <c r="E439" t="s">
        <v>11</v>
      </c>
      <c r="F439" s="1">
        <v>45735</v>
      </c>
      <c r="G439" s="2">
        <v>45752</v>
      </c>
      <c r="H439" t="s">
        <v>16</v>
      </c>
      <c r="I439" t="s">
        <v>1062</v>
      </c>
      <c r="J439" t="str">
        <f>TRIM(Booking_Data[[#This Row],[Total Amount]])</f>
        <v>25000</v>
      </c>
      <c r="K439" t="str">
        <f>SUBSTITUTE(Booking_Data[[#This Row],[TRIM_TA]],"INR","")</f>
        <v>25000</v>
      </c>
      <c r="L439" t="str">
        <f>SUBSTITUTE(Booking_Data[[#This Row],[Removing "INR"]],",","")</f>
        <v>25000</v>
      </c>
      <c r="M439">
        <f>VALUE(Booking_Data[[#This Row],[Removing "Comma"]])</f>
        <v>25000</v>
      </c>
      <c r="N439">
        <f>_xlfn.XLOOKUP(Booking_Data[[#This Row],[Agent_cleaned]],Agent_List[Agent],Agent_List[Commission %])</f>
        <v>7.0000000000000007E-2</v>
      </c>
      <c r="O439">
        <f>Booking_Data[[#This Row],[Total_Amount_Clean]]*Booking_Data[[#This Row],[Commission_Perct]]</f>
        <v>1750.0000000000002</v>
      </c>
    </row>
    <row r="440" spans="1:15" x14ac:dyDescent="0.3">
      <c r="A440" t="s">
        <v>496</v>
      </c>
      <c r="B440" t="s">
        <v>52</v>
      </c>
      <c r="C440" t="str">
        <f>TRIM(Booking_Data[[#This Row],[Agent]])</f>
        <v>Meena</v>
      </c>
      <c r="D440" t="s">
        <v>37</v>
      </c>
      <c r="E440" t="s">
        <v>11</v>
      </c>
      <c r="F440" s="1">
        <v>45776</v>
      </c>
      <c r="G440" s="2">
        <v>45783</v>
      </c>
      <c r="H440" t="s">
        <v>16</v>
      </c>
      <c r="I440" t="s">
        <v>1059</v>
      </c>
      <c r="J440" t="str">
        <f>TRIM(Booking_Data[[#This Row],[Total Amount]])</f>
        <v>65000</v>
      </c>
      <c r="K440" t="str">
        <f>SUBSTITUTE(Booking_Data[[#This Row],[TRIM_TA]],"INR","")</f>
        <v>65000</v>
      </c>
      <c r="L440" t="str">
        <f>SUBSTITUTE(Booking_Data[[#This Row],[Removing "INR"]],",","")</f>
        <v>65000</v>
      </c>
      <c r="M440">
        <f>VALUE(Booking_Data[[#This Row],[Removing "Comma"]])</f>
        <v>65000</v>
      </c>
      <c r="N440">
        <f>_xlfn.XLOOKUP(Booking_Data[[#This Row],[Agent_cleaned]],Agent_List[Agent],Agent_List[Commission %])</f>
        <v>0.06</v>
      </c>
      <c r="O440">
        <f>Booking_Data[[#This Row],[Total_Amount_Clean]]*Booking_Data[[#This Row],[Commission_Perct]]</f>
        <v>3900</v>
      </c>
    </row>
    <row r="441" spans="1:15" x14ac:dyDescent="0.3">
      <c r="A441" t="s">
        <v>497</v>
      </c>
      <c r="B441" t="s">
        <v>22</v>
      </c>
      <c r="C441" t="str">
        <f>TRIM(Booking_Data[[#This Row],[Agent]])</f>
        <v>Suresh</v>
      </c>
      <c r="D441" t="s">
        <v>67</v>
      </c>
      <c r="E441" t="s">
        <v>15</v>
      </c>
      <c r="F441" s="1">
        <v>45854</v>
      </c>
      <c r="G441" s="2">
        <v>45867</v>
      </c>
      <c r="H441" t="s">
        <v>16</v>
      </c>
      <c r="I441" t="s">
        <v>1058</v>
      </c>
      <c r="J441" t="str">
        <f>TRIM(Booking_Data[[#This Row],[Total Amount]])</f>
        <v>35000</v>
      </c>
      <c r="K441" t="str">
        <f>SUBSTITUTE(Booking_Data[[#This Row],[TRIM_TA]],"INR","")</f>
        <v>35000</v>
      </c>
      <c r="L441" t="str">
        <f>SUBSTITUTE(Booking_Data[[#This Row],[Removing "INR"]],",","")</f>
        <v>35000</v>
      </c>
      <c r="M441">
        <f>VALUE(Booking_Data[[#This Row],[Removing "Comma"]])</f>
        <v>35000</v>
      </c>
      <c r="N441">
        <f>_xlfn.XLOOKUP(Booking_Data[[#This Row],[Agent_cleaned]],Agent_List[Agent],Agent_List[Commission %])</f>
        <v>0.06</v>
      </c>
      <c r="O441">
        <f>Booking_Data[[#This Row],[Total_Amount_Clean]]*Booking_Data[[#This Row],[Commission_Perct]]</f>
        <v>2100</v>
      </c>
    </row>
    <row r="442" spans="1:15" x14ac:dyDescent="0.3">
      <c r="A442" t="s">
        <v>498</v>
      </c>
      <c r="B442" t="s">
        <v>47</v>
      </c>
      <c r="C442" t="str">
        <f>TRIM(Booking_Data[[#This Row],[Agent]])</f>
        <v>Raj</v>
      </c>
      <c r="D442" t="s">
        <v>37</v>
      </c>
      <c r="E442" t="s">
        <v>25</v>
      </c>
      <c r="F442" s="1">
        <v>45736</v>
      </c>
      <c r="H442" t="s">
        <v>26</v>
      </c>
      <c r="I442" t="s">
        <v>1060</v>
      </c>
      <c r="J442" t="str">
        <f>TRIM(Booking_Data[[#This Row],[Total Amount]])</f>
        <v>15000</v>
      </c>
      <c r="K442" t="str">
        <f>SUBSTITUTE(Booking_Data[[#This Row],[TRIM_TA]],"INR","")</f>
        <v>15000</v>
      </c>
      <c r="L442" t="str">
        <f>SUBSTITUTE(Booking_Data[[#This Row],[Removing "INR"]],",","")</f>
        <v>15000</v>
      </c>
      <c r="M442">
        <f>VALUE(Booking_Data[[#This Row],[Removing "Comma"]])</f>
        <v>15000</v>
      </c>
      <c r="N442">
        <f>_xlfn.XLOOKUP(Booking_Data[[#This Row],[Agent_cleaned]],Agent_List[Agent],Agent_List[Commission %])</f>
        <v>7.0000000000000007E-2</v>
      </c>
      <c r="O442">
        <f>Booking_Data[[#This Row],[Total_Amount_Clean]]*Booking_Data[[#This Row],[Commission_Perct]]</f>
        <v>1050</v>
      </c>
    </row>
    <row r="443" spans="1:15" x14ac:dyDescent="0.3">
      <c r="A443" t="s">
        <v>499</v>
      </c>
      <c r="B443" t="s">
        <v>44</v>
      </c>
      <c r="C443" t="str">
        <f>TRIM(Booking_Data[[#This Row],[Agent]])</f>
        <v>Karan</v>
      </c>
      <c r="D443" t="s">
        <v>29</v>
      </c>
      <c r="E443" t="s">
        <v>40</v>
      </c>
      <c r="F443" s="1">
        <v>45767</v>
      </c>
      <c r="G443" s="2">
        <v>45781</v>
      </c>
      <c r="H443" t="s">
        <v>16</v>
      </c>
      <c r="I443" t="s">
        <v>17</v>
      </c>
      <c r="J443" t="str">
        <f>TRIM(Booking_Data[[#This Row],[Total Amount]])</f>
        <v>45,000 INR</v>
      </c>
      <c r="K443" t="str">
        <f>SUBSTITUTE(Booking_Data[[#This Row],[TRIM_TA]],"INR","")</f>
        <v xml:space="preserve">45,000 </v>
      </c>
      <c r="L443" t="str">
        <f>SUBSTITUTE(Booking_Data[[#This Row],[Removing "INR"]],",","")</f>
        <v xml:space="preserve">45000 </v>
      </c>
      <c r="M443">
        <f>VALUE(Booking_Data[[#This Row],[Removing "Comma"]])</f>
        <v>45000</v>
      </c>
      <c r="N443">
        <f>_xlfn.XLOOKUP(Booking_Data[[#This Row],[Agent_cleaned]],Agent_List[Agent],Agent_List[Commission %])</f>
        <v>0.05</v>
      </c>
      <c r="O443">
        <f>Booking_Data[[#This Row],[Total_Amount_Clean]]*Booking_Data[[#This Row],[Commission_Perct]]</f>
        <v>2250</v>
      </c>
    </row>
    <row r="444" spans="1:15" x14ac:dyDescent="0.3">
      <c r="A444" t="s">
        <v>500</v>
      </c>
      <c r="B444" t="s">
        <v>13</v>
      </c>
      <c r="C444" t="str">
        <f>TRIM(Booking_Data[[#This Row],[Agent]])</f>
        <v>Gaurav</v>
      </c>
      <c r="D444" t="s">
        <v>67</v>
      </c>
      <c r="E444" t="s">
        <v>25</v>
      </c>
      <c r="F444" s="1">
        <v>45690</v>
      </c>
      <c r="G444" s="2">
        <v>45705</v>
      </c>
      <c r="H444" t="s">
        <v>16</v>
      </c>
      <c r="I444" t="s">
        <v>1057</v>
      </c>
      <c r="J444" t="str">
        <f>TRIM(Booking_Data[[#This Row],[Total Amount]])</f>
        <v>45000</v>
      </c>
      <c r="K444" t="str">
        <f>SUBSTITUTE(Booking_Data[[#This Row],[TRIM_TA]],"INR","")</f>
        <v>45000</v>
      </c>
      <c r="L444" t="str">
        <f>SUBSTITUTE(Booking_Data[[#This Row],[Removing "INR"]],",","")</f>
        <v>45000</v>
      </c>
      <c r="M444">
        <f>VALUE(Booking_Data[[#This Row],[Removing "Comma"]])</f>
        <v>45000</v>
      </c>
      <c r="N444">
        <f>_xlfn.XLOOKUP(Booking_Data[[#This Row],[Agent_cleaned]],Agent_List[Agent],Agent_List[Commission %])</f>
        <v>7.0000000000000007E-2</v>
      </c>
      <c r="O444">
        <f>Booking_Data[[#This Row],[Total_Amount_Clean]]*Booking_Data[[#This Row],[Commission_Perct]]</f>
        <v>3150.0000000000005</v>
      </c>
    </row>
    <row r="445" spans="1:15" x14ac:dyDescent="0.3">
      <c r="A445" t="s">
        <v>501</v>
      </c>
      <c r="B445" t="s">
        <v>22</v>
      </c>
      <c r="C445" t="str">
        <f>TRIM(Booking_Data[[#This Row],[Agent]])</f>
        <v>Suresh</v>
      </c>
      <c r="D445" t="s">
        <v>67</v>
      </c>
      <c r="E445" t="s">
        <v>15</v>
      </c>
      <c r="F445" s="1">
        <v>45870</v>
      </c>
      <c r="H445" t="s">
        <v>20</v>
      </c>
      <c r="I445" t="s">
        <v>1060</v>
      </c>
      <c r="J445" t="str">
        <f>TRIM(Booking_Data[[#This Row],[Total Amount]])</f>
        <v>15000</v>
      </c>
      <c r="K445" t="str">
        <f>SUBSTITUTE(Booking_Data[[#This Row],[TRIM_TA]],"INR","")</f>
        <v>15000</v>
      </c>
      <c r="L445" t="str">
        <f>SUBSTITUTE(Booking_Data[[#This Row],[Removing "INR"]],",","")</f>
        <v>15000</v>
      </c>
      <c r="M445">
        <f>VALUE(Booking_Data[[#This Row],[Removing "Comma"]])</f>
        <v>15000</v>
      </c>
      <c r="N445">
        <f>_xlfn.XLOOKUP(Booking_Data[[#This Row],[Agent_cleaned]],Agent_List[Agent],Agent_List[Commission %])</f>
        <v>0.06</v>
      </c>
      <c r="O445">
        <f>Booking_Data[[#This Row],[Total_Amount_Clean]]*Booking_Data[[#This Row],[Commission_Perct]]</f>
        <v>900</v>
      </c>
    </row>
    <row r="446" spans="1:15" x14ac:dyDescent="0.3">
      <c r="A446" t="s">
        <v>502</v>
      </c>
      <c r="B446" t="s">
        <v>98</v>
      </c>
      <c r="C446" t="str">
        <f>TRIM(Booking_Data[[#This Row],[Agent]])</f>
        <v>Pooja</v>
      </c>
      <c r="D446" t="s">
        <v>67</v>
      </c>
      <c r="E446" t="s">
        <v>40</v>
      </c>
      <c r="F446" s="1">
        <v>45866</v>
      </c>
      <c r="H446" t="s">
        <v>20</v>
      </c>
      <c r="I446" t="s">
        <v>17</v>
      </c>
      <c r="J446" t="str">
        <f>TRIM(Booking_Data[[#This Row],[Total Amount]])</f>
        <v>45,000 INR</v>
      </c>
      <c r="K446" t="str">
        <f>SUBSTITUTE(Booking_Data[[#This Row],[TRIM_TA]],"INR","")</f>
        <v xml:space="preserve">45,000 </v>
      </c>
      <c r="L446" t="str">
        <f>SUBSTITUTE(Booking_Data[[#This Row],[Removing "INR"]],",","")</f>
        <v xml:space="preserve">45000 </v>
      </c>
      <c r="M446">
        <f>VALUE(Booking_Data[[#This Row],[Removing "Comma"]])</f>
        <v>45000</v>
      </c>
      <c r="N446">
        <f>_xlfn.XLOOKUP(Booking_Data[[#This Row],[Agent_cleaned]],Agent_List[Agent],Agent_List[Commission %])</f>
        <v>0.05</v>
      </c>
      <c r="O446">
        <f>Booking_Data[[#This Row],[Total_Amount_Clean]]*Booking_Data[[#This Row],[Commission_Perct]]</f>
        <v>2250</v>
      </c>
    </row>
    <row r="447" spans="1:15" x14ac:dyDescent="0.3">
      <c r="A447" t="s">
        <v>503</v>
      </c>
      <c r="B447" t="s">
        <v>42</v>
      </c>
      <c r="C447" t="str">
        <f>TRIM(Booking_Data[[#This Row],[Agent]])</f>
        <v>Sameer</v>
      </c>
      <c r="D447" t="s">
        <v>10</v>
      </c>
      <c r="E447" t="s">
        <v>11</v>
      </c>
      <c r="F447" s="1">
        <v>45827</v>
      </c>
      <c r="G447" s="2">
        <v>45838</v>
      </c>
      <c r="H447" t="s">
        <v>16</v>
      </c>
      <c r="I447" t="s">
        <v>1057</v>
      </c>
      <c r="J447" t="str">
        <f>TRIM(Booking_Data[[#This Row],[Total Amount]])</f>
        <v>45000</v>
      </c>
      <c r="K447" t="str">
        <f>SUBSTITUTE(Booking_Data[[#This Row],[TRIM_TA]],"INR","")</f>
        <v>45000</v>
      </c>
      <c r="L447" t="str">
        <f>SUBSTITUTE(Booking_Data[[#This Row],[Removing "INR"]],",","")</f>
        <v>45000</v>
      </c>
      <c r="M447">
        <f>VALUE(Booking_Data[[#This Row],[Removing "Comma"]])</f>
        <v>45000</v>
      </c>
      <c r="N447">
        <f>_xlfn.XLOOKUP(Booking_Data[[#This Row],[Agent_cleaned]],Agent_List[Agent],Agent_List[Commission %])</f>
        <v>7.0000000000000007E-2</v>
      </c>
      <c r="O447">
        <f>Booking_Data[[#This Row],[Total_Amount_Clean]]*Booking_Data[[#This Row],[Commission_Perct]]</f>
        <v>3150.0000000000005</v>
      </c>
    </row>
    <row r="448" spans="1:15" x14ac:dyDescent="0.3">
      <c r="A448" t="s">
        <v>504</v>
      </c>
      <c r="B448" t="s">
        <v>49</v>
      </c>
      <c r="C448" t="str">
        <f>TRIM(Booking_Data[[#This Row],[Agent]])</f>
        <v>Sonia</v>
      </c>
      <c r="D448" t="s">
        <v>67</v>
      </c>
      <c r="E448" t="s">
        <v>15</v>
      </c>
      <c r="F448" s="1">
        <v>45896</v>
      </c>
      <c r="H448" t="s">
        <v>26</v>
      </c>
      <c r="I448" t="s">
        <v>1059</v>
      </c>
      <c r="J448" t="str">
        <f>TRIM(Booking_Data[[#This Row],[Total Amount]])</f>
        <v>65000</v>
      </c>
      <c r="K448" t="str">
        <f>SUBSTITUTE(Booking_Data[[#This Row],[TRIM_TA]],"INR","")</f>
        <v>65000</v>
      </c>
      <c r="L448" t="str">
        <f>SUBSTITUTE(Booking_Data[[#This Row],[Removing "INR"]],",","")</f>
        <v>65000</v>
      </c>
      <c r="M448">
        <f>VALUE(Booking_Data[[#This Row],[Removing "Comma"]])</f>
        <v>65000</v>
      </c>
      <c r="N448">
        <f>_xlfn.XLOOKUP(Booking_Data[[#This Row],[Agent_cleaned]],Agent_List[Agent],Agent_List[Commission %])</f>
        <v>7.0000000000000007E-2</v>
      </c>
      <c r="O448">
        <f>Booking_Data[[#This Row],[Total_Amount_Clean]]*Booking_Data[[#This Row],[Commission_Perct]]</f>
        <v>4550</v>
      </c>
    </row>
    <row r="449" spans="1:15" x14ac:dyDescent="0.3">
      <c r="A449" t="s">
        <v>505</v>
      </c>
      <c r="B449" t="s">
        <v>22</v>
      </c>
      <c r="C449" t="str">
        <f>TRIM(Booking_Data[[#This Row],[Agent]])</f>
        <v>Suresh</v>
      </c>
      <c r="D449" t="s">
        <v>10</v>
      </c>
      <c r="E449" t="s">
        <v>11</v>
      </c>
      <c r="F449" s="1">
        <v>45870</v>
      </c>
      <c r="G449" s="2">
        <v>45876</v>
      </c>
      <c r="H449" t="s">
        <v>16</v>
      </c>
      <c r="I449" t="s">
        <v>1059</v>
      </c>
      <c r="J449" t="str">
        <f>TRIM(Booking_Data[[#This Row],[Total Amount]])</f>
        <v>65000</v>
      </c>
      <c r="K449" t="str">
        <f>SUBSTITUTE(Booking_Data[[#This Row],[TRIM_TA]],"INR","")</f>
        <v>65000</v>
      </c>
      <c r="L449" t="str">
        <f>SUBSTITUTE(Booking_Data[[#This Row],[Removing "INR"]],",","")</f>
        <v>65000</v>
      </c>
      <c r="M449">
        <f>VALUE(Booking_Data[[#This Row],[Removing "Comma"]])</f>
        <v>65000</v>
      </c>
      <c r="N449">
        <f>_xlfn.XLOOKUP(Booking_Data[[#This Row],[Agent_cleaned]],Agent_List[Agent],Agent_List[Commission %])</f>
        <v>0.06</v>
      </c>
      <c r="O449">
        <f>Booking_Data[[#This Row],[Total_Amount_Clean]]*Booking_Data[[#This Row],[Commission_Perct]]</f>
        <v>3900</v>
      </c>
    </row>
    <row r="450" spans="1:15" x14ac:dyDescent="0.3">
      <c r="A450" t="s">
        <v>506</v>
      </c>
      <c r="B450" t="s">
        <v>22</v>
      </c>
      <c r="C450" t="str">
        <f>TRIM(Booking_Data[[#This Row],[Agent]])</f>
        <v>Suresh</v>
      </c>
      <c r="D450" t="s">
        <v>10</v>
      </c>
      <c r="E450" t="s">
        <v>19</v>
      </c>
      <c r="F450" s="1">
        <v>45689</v>
      </c>
      <c r="H450" t="s">
        <v>20</v>
      </c>
      <c r="I450" t="s">
        <v>1062</v>
      </c>
      <c r="J450" t="str">
        <f>TRIM(Booking_Data[[#This Row],[Total Amount]])</f>
        <v>25000</v>
      </c>
      <c r="K450" t="str">
        <f>SUBSTITUTE(Booking_Data[[#This Row],[TRIM_TA]],"INR","")</f>
        <v>25000</v>
      </c>
      <c r="L450" t="str">
        <f>SUBSTITUTE(Booking_Data[[#This Row],[Removing "INR"]],",","")</f>
        <v>25000</v>
      </c>
      <c r="M450">
        <f>VALUE(Booking_Data[[#This Row],[Removing "Comma"]])</f>
        <v>25000</v>
      </c>
      <c r="N450">
        <f>_xlfn.XLOOKUP(Booking_Data[[#This Row],[Agent_cleaned]],Agent_List[Agent],Agent_List[Commission %])</f>
        <v>0.06</v>
      </c>
      <c r="O450">
        <f>Booking_Data[[#This Row],[Total_Amount_Clean]]*Booking_Data[[#This Row],[Commission_Perct]]</f>
        <v>1500</v>
      </c>
    </row>
    <row r="451" spans="1:15" x14ac:dyDescent="0.3">
      <c r="A451" t="s">
        <v>507</v>
      </c>
      <c r="B451" t="s">
        <v>39</v>
      </c>
      <c r="C451" t="str">
        <f>TRIM(Booking_Data[[#This Row],[Agent]])</f>
        <v>Arjun</v>
      </c>
      <c r="D451" t="s">
        <v>67</v>
      </c>
      <c r="E451" t="s">
        <v>15</v>
      </c>
      <c r="F451" s="1">
        <v>45763</v>
      </c>
      <c r="G451" s="2">
        <v>45775</v>
      </c>
      <c r="H451" t="s">
        <v>16</v>
      </c>
      <c r="I451" t="s">
        <v>17</v>
      </c>
      <c r="J451" t="str">
        <f>TRIM(Booking_Data[[#This Row],[Total Amount]])</f>
        <v>45,000 INR</v>
      </c>
      <c r="K451" t="str">
        <f>SUBSTITUTE(Booking_Data[[#This Row],[TRIM_TA]],"INR","")</f>
        <v xml:space="preserve">45,000 </v>
      </c>
      <c r="L451" t="str">
        <f>SUBSTITUTE(Booking_Data[[#This Row],[Removing "INR"]],",","")</f>
        <v xml:space="preserve">45000 </v>
      </c>
      <c r="M451">
        <f>VALUE(Booking_Data[[#This Row],[Removing "Comma"]])</f>
        <v>45000</v>
      </c>
      <c r="N451">
        <f>_xlfn.XLOOKUP(Booking_Data[[#This Row],[Agent_cleaned]],Agent_List[Agent],Agent_List[Commission %])</f>
        <v>0.06</v>
      </c>
      <c r="O451">
        <f>Booking_Data[[#This Row],[Total_Amount_Clean]]*Booking_Data[[#This Row],[Commission_Perct]]</f>
        <v>2700</v>
      </c>
    </row>
    <row r="452" spans="1:15" x14ac:dyDescent="0.3">
      <c r="A452" t="s">
        <v>508</v>
      </c>
      <c r="B452" t="s">
        <v>28</v>
      </c>
      <c r="C452" t="str">
        <f>TRIM(Booking_Data[[#This Row],[Agent]])</f>
        <v>Amit</v>
      </c>
      <c r="D452" t="s">
        <v>67</v>
      </c>
      <c r="E452" t="s">
        <v>19</v>
      </c>
      <c r="F452" s="1">
        <v>45873</v>
      </c>
      <c r="H452" t="s">
        <v>20</v>
      </c>
      <c r="I452" t="s">
        <v>1060</v>
      </c>
      <c r="J452" t="str">
        <f>TRIM(Booking_Data[[#This Row],[Total Amount]])</f>
        <v>15000</v>
      </c>
      <c r="K452" t="str">
        <f>SUBSTITUTE(Booking_Data[[#This Row],[TRIM_TA]],"INR","")</f>
        <v>15000</v>
      </c>
      <c r="L452" t="str">
        <f>SUBSTITUTE(Booking_Data[[#This Row],[Removing "INR"]],",","")</f>
        <v>15000</v>
      </c>
      <c r="M452">
        <f>VALUE(Booking_Data[[#This Row],[Removing "Comma"]])</f>
        <v>15000</v>
      </c>
      <c r="N452">
        <f>_xlfn.XLOOKUP(Booking_Data[[#This Row],[Agent_cleaned]],Agent_List[Agent],Agent_List[Commission %])</f>
        <v>0.05</v>
      </c>
      <c r="O452">
        <f>Booking_Data[[#This Row],[Total_Amount_Clean]]*Booking_Data[[#This Row],[Commission_Perct]]</f>
        <v>750</v>
      </c>
    </row>
    <row r="453" spans="1:15" x14ac:dyDescent="0.3">
      <c r="A453" t="s">
        <v>509</v>
      </c>
      <c r="B453" t="s">
        <v>98</v>
      </c>
      <c r="C453" t="str">
        <f>TRIM(Booking_Data[[#This Row],[Agent]])</f>
        <v>Pooja</v>
      </c>
      <c r="D453" t="s">
        <v>29</v>
      </c>
      <c r="E453" t="s">
        <v>15</v>
      </c>
      <c r="F453" s="1">
        <v>45857</v>
      </c>
      <c r="G453" s="2">
        <v>45867</v>
      </c>
      <c r="H453" t="s">
        <v>16</v>
      </c>
      <c r="I453" t="s">
        <v>1061</v>
      </c>
      <c r="J453" t="str">
        <f>TRIM(Booking_Data[[#This Row],[Total Amount]])</f>
        <v>55000</v>
      </c>
      <c r="K453" t="str">
        <f>SUBSTITUTE(Booking_Data[[#This Row],[TRIM_TA]],"INR","")</f>
        <v>55000</v>
      </c>
      <c r="L453" t="str">
        <f>SUBSTITUTE(Booking_Data[[#This Row],[Removing "INR"]],",","")</f>
        <v>55000</v>
      </c>
      <c r="M453">
        <f>VALUE(Booking_Data[[#This Row],[Removing "Comma"]])</f>
        <v>55000</v>
      </c>
      <c r="N453">
        <f>_xlfn.XLOOKUP(Booking_Data[[#This Row],[Agent_cleaned]],Agent_List[Agent],Agent_List[Commission %])</f>
        <v>0.05</v>
      </c>
      <c r="O453">
        <f>Booking_Data[[#This Row],[Total_Amount_Clean]]*Booking_Data[[#This Row],[Commission_Perct]]</f>
        <v>2750</v>
      </c>
    </row>
    <row r="454" spans="1:15" x14ac:dyDescent="0.3">
      <c r="A454" t="s">
        <v>510</v>
      </c>
      <c r="B454" t="s">
        <v>34</v>
      </c>
      <c r="C454" t="str">
        <f>TRIM(Booking_Data[[#This Row],[Agent]])</f>
        <v>Nisha</v>
      </c>
      <c r="D454" t="s">
        <v>37</v>
      </c>
      <c r="E454" t="s">
        <v>15</v>
      </c>
      <c r="F454" s="1">
        <v>45668</v>
      </c>
      <c r="H454" t="s">
        <v>26</v>
      </c>
      <c r="I454" t="s">
        <v>1059</v>
      </c>
      <c r="J454" t="str">
        <f>TRIM(Booking_Data[[#This Row],[Total Amount]])</f>
        <v>65000</v>
      </c>
      <c r="K454" t="str">
        <f>SUBSTITUTE(Booking_Data[[#This Row],[TRIM_TA]],"INR","")</f>
        <v>65000</v>
      </c>
      <c r="L454" t="str">
        <f>SUBSTITUTE(Booking_Data[[#This Row],[Removing "INR"]],",","")</f>
        <v>65000</v>
      </c>
      <c r="M454">
        <f>VALUE(Booking_Data[[#This Row],[Removing "Comma"]])</f>
        <v>65000</v>
      </c>
      <c r="N454">
        <f>_xlfn.XLOOKUP(Booking_Data[[#This Row],[Agent_cleaned]],Agent_List[Agent],Agent_List[Commission %])</f>
        <v>0.06</v>
      </c>
      <c r="O454">
        <f>Booking_Data[[#This Row],[Total_Amount_Clean]]*Booking_Data[[#This Row],[Commission_Perct]]</f>
        <v>3900</v>
      </c>
    </row>
    <row r="455" spans="1:15" x14ac:dyDescent="0.3">
      <c r="A455" t="s">
        <v>511</v>
      </c>
      <c r="B455" t="s">
        <v>22</v>
      </c>
      <c r="C455" t="str">
        <f>TRIM(Booking_Data[[#This Row],[Agent]])</f>
        <v>Suresh</v>
      </c>
      <c r="D455" t="s">
        <v>37</v>
      </c>
      <c r="E455" t="s">
        <v>19</v>
      </c>
      <c r="F455" s="1">
        <v>45852</v>
      </c>
      <c r="H455" t="s">
        <v>20</v>
      </c>
      <c r="I455" t="s">
        <v>1059</v>
      </c>
      <c r="J455" t="str">
        <f>TRIM(Booking_Data[[#This Row],[Total Amount]])</f>
        <v>65000</v>
      </c>
      <c r="K455" t="str">
        <f>SUBSTITUTE(Booking_Data[[#This Row],[TRIM_TA]],"INR","")</f>
        <v>65000</v>
      </c>
      <c r="L455" t="str">
        <f>SUBSTITUTE(Booking_Data[[#This Row],[Removing "INR"]],",","")</f>
        <v>65000</v>
      </c>
      <c r="M455">
        <f>VALUE(Booking_Data[[#This Row],[Removing "Comma"]])</f>
        <v>65000</v>
      </c>
      <c r="N455">
        <f>_xlfn.XLOOKUP(Booking_Data[[#This Row],[Agent_cleaned]],Agent_List[Agent],Agent_List[Commission %])</f>
        <v>0.06</v>
      </c>
      <c r="O455">
        <f>Booking_Data[[#This Row],[Total_Amount_Clean]]*Booking_Data[[#This Row],[Commission_Perct]]</f>
        <v>3900</v>
      </c>
    </row>
    <row r="456" spans="1:15" x14ac:dyDescent="0.3">
      <c r="A456" t="s">
        <v>512</v>
      </c>
      <c r="B456" t="s">
        <v>54</v>
      </c>
      <c r="C456" t="str">
        <f>TRIM(Booking_Data[[#This Row],[Agent]])</f>
        <v>Divya</v>
      </c>
      <c r="D456" t="s">
        <v>29</v>
      </c>
      <c r="E456" t="s">
        <v>40</v>
      </c>
      <c r="F456" s="1">
        <v>45902</v>
      </c>
      <c r="H456" t="s">
        <v>20</v>
      </c>
      <c r="I456" t="s">
        <v>1062</v>
      </c>
      <c r="J456" t="str">
        <f>TRIM(Booking_Data[[#This Row],[Total Amount]])</f>
        <v>25000</v>
      </c>
      <c r="K456" t="str">
        <f>SUBSTITUTE(Booking_Data[[#This Row],[TRIM_TA]],"INR","")</f>
        <v>25000</v>
      </c>
      <c r="L456" t="str">
        <f>SUBSTITUTE(Booking_Data[[#This Row],[Removing "INR"]],",","")</f>
        <v>25000</v>
      </c>
      <c r="M456">
        <f>VALUE(Booking_Data[[#This Row],[Removing "Comma"]])</f>
        <v>25000</v>
      </c>
      <c r="N456">
        <f>_xlfn.XLOOKUP(Booking_Data[[#This Row],[Agent_cleaned]],Agent_List[Agent],Agent_List[Commission %])</f>
        <v>7.0000000000000007E-2</v>
      </c>
      <c r="O456">
        <f>Booking_Data[[#This Row],[Total_Amount_Clean]]*Booking_Data[[#This Row],[Commission_Perct]]</f>
        <v>1750.0000000000002</v>
      </c>
    </row>
    <row r="457" spans="1:15" x14ac:dyDescent="0.3">
      <c r="A457" t="s">
        <v>513</v>
      </c>
      <c r="B457" t="s">
        <v>13</v>
      </c>
      <c r="C457" t="str">
        <f>TRIM(Booking_Data[[#This Row],[Agent]])</f>
        <v>Gaurav</v>
      </c>
      <c r="D457" t="s">
        <v>35</v>
      </c>
      <c r="E457" t="s">
        <v>25</v>
      </c>
      <c r="F457" s="1">
        <v>45661</v>
      </c>
      <c r="H457" t="s">
        <v>20</v>
      </c>
      <c r="I457" t="s">
        <v>1057</v>
      </c>
      <c r="J457" t="str">
        <f>TRIM(Booking_Data[[#This Row],[Total Amount]])</f>
        <v>45000</v>
      </c>
      <c r="K457" t="str">
        <f>SUBSTITUTE(Booking_Data[[#This Row],[TRIM_TA]],"INR","")</f>
        <v>45000</v>
      </c>
      <c r="L457" t="str">
        <f>SUBSTITUTE(Booking_Data[[#This Row],[Removing "INR"]],",","")</f>
        <v>45000</v>
      </c>
      <c r="M457">
        <f>VALUE(Booking_Data[[#This Row],[Removing "Comma"]])</f>
        <v>45000</v>
      </c>
      <c r="N457">
        <f>_xlfn.XLOOKUP(Booking_Data[[#This Row],[Agent_cleaned]],Agent_List[Agent],Agent_List[Commission %])</f>
        <v>7.0000000000000007E-2</v>
      </c>
      <c r="O457">
        <f>Booking_Data[[#This Row],[Total_Amount_Clean]]*Booking_Data[[#This Row],[Commission_Perct]]</f>
        <v>3150.0000000000005</v>
      </c>
    </row>
    <row r="458" spans="1:15" x14ac:dyDescent="0.3">
      <c r="A458" t="s">
        <v>514</v>
      </c>
      <c r="B458" t="s">
        <v>49</v>
      </c>
      <c r="C458" t="str">
        <f>TRIM(Booking_Data[[#This Row],[Agent]])</f>
        <v>Sonia</v>
      </c>
      <c r="D458" t="s">
        <v>35</v>
      </c>
      <c r="E458" t="s">
        <v>11</v>
      </c>
      <c r="F458" s="1">
        <v>45838</v>
      </c>
      <c r="H458" t="s">
        <v>20</v>
      </c>
      <c r="I458" t="s">
        <v>1062</v>
      </c>
      <c r="J458" t="str">
        <f>TRIM(Booking_Data[[#This Row],[Total Amount]])</f>
        <v>25000</v>
      </c>
      <c r="K458" t="str">
        <f>SUBSTITUTE(Booking_Data[[#This Row],[TRIM_TA]],"INR","")</f>
        <v>25000</v>
      </c>
      <c r="L458" t="str">
        <f>SUBSTITUTE(Booking_Data[[#This Row],[Removing "INR"]],",","")</f>
        <v>25000</v>
      </c>
      <c r="M458">
        <f>VALUE(Booking_Data[[#This Row],[Removing "Comma"]])</f>
        <v>25000</v>
      </c>
      <c r="N458">
        <f>_xlfn.XLOOKUP(Booking_Data[[#This Row],[Agent_cleaned]],Agent_List[Agent],Agent_List[Commission %])</f>
        <v>7.0000000000000007E-2</v>
      </c>
      <c r="O458">
        <f>Booking_Data[[#This Row],[Total_Amount_Clean]]*Booking_Data[[#This Row],[Commission_Perct]]</f>
        <v>1750.0000000000002</v>
      </c>
    </row>
    <row r="459" spans="1:15" x14ac:dyDescent="0.3">
      <c r="A459" t="s">
        <v>515</v>
      </c>
      <c r="B459" t="s">
        <v>34</v>
      </c>
      <c r="C459" t="str">
        <f>TRIM(Booking_Data[[#This Row],[Agent]])</f>
        <v>Nisha</v>
      </c>
      <c r="D459" t="s">
        <v>10</v>
      </c>
      <c r="E459" t="s">
        <v>15</v>
      </c>
      <c r="F459" s="1">
        <v>45810</v>
      </c>
      <c r="G459" s="2">
        <v>45834</v>
      </c>
      <c r="H459" t="s">
        <v>16</v>
      </c>
      <c r="I459" t="s">
        <v>1060</v>
      </c>
      <c r="J459" t="str">
        <f>TRIM(Booking_Data[[#This Row],[Total Amount]])</f>
        <v>15000</v>
      </c>
      <c r="K459" t="str">
        <f>SUBSTITUTE(Booking_Data[[#This Row],[TRIM_TA]],"INR","")</f>
        <v>15000</v>
      </c>
      <c r="L459" t="str">
        <f>SUBSTITUTE(Booking_Data[[#This Row],[Removing "INR"]],",","")</f>
        <v>15000</v>
      </c>
      <c r="M459">
        <f>VALUE(Booking_Data[[#This Row],[Removing "Comma"]])</f>
        <v>15000</v>
      </c>
      <c r="N459">
        <f>_xlfn.XLOOKUP(Booking_Data[[#This Row],[Agent_cleaned]],Agent_List[Agent],Agent_List[Commission %])</f>
        <v>0.06</v>
      </c>
      <c r="O459">
        <f>Booking_Data[[#This Row],[Total_Amount_Clean]]*Booking_Data[[#This Row],[Commission_Perct]]</f>
        <v>900</v>
      </c>
    </row>
    <row r="460" spans="1:15" x14ac:dyDescent="0.3">
      <c r="A460" t="s">
        <v>516</v>
      </c>
      <c r="B460" t="s">
        <v>13</v>
      </c>
      <c r="C460" t="str">
        <f>TRIM(Booking_Data[[#This Row],[Agent]])</f>
        <v>Gaurav</v>
      </c>
      <c r="D460" t="s">
        <v>10</v>
      </c>
      <c r="E460" t="s">
        <v>11</v>
      </c>
      <c r="F460" s="1">
        <v>45857</v>
      </c>
      <c r="G460" s="2">
        <v>45868</v>
      </c>
      <c r="H460" t="s">
        <v>16</v>
      </c>
      <c r="I460" t="s">
        <v>17</v>
      </c>
      <c r="J460" t="str">
        <f>TRIM(Booking_Data[[#This Row],[Total Amount]])</f>
        <v>45,000 INR</v>
      </c>
      <c r="K460" t="str">
        <f>SUBSTITUTE(Booking_Data[[#This Row],[TRIM_TA]],"INR","")</f>
        <v xml:space="preserve">45,000 </v>
      </c>
      <c r="L460" t="str">
        <f>SUBSTITUTE(Booking_Data[[#This Row],[Removing "INR"]],",","")</f>
        <v xml:space="preserve">45000 </v>
      </c>
      <c r="M460">
        <f>VALUE(Booking_Data[[#This Row],[Removing "Comma"]])</f>
        <v>45000</v>
      </c>
      <c r="N460">
        <f>_xlfn.XLOOKUP(Booking_Data[[#This Row],[Agent_cleaned]],Agent_List[Agent],Agent_List[Commission %])</f>
        <v>7.0000000000000007E-2</v>
      </c>
      <c r="O460">
        <f>Booking_Data[[#This Row],[Total_Amount_Clean]]*Booking_Data[[#This Row],[Commission_Perct]]</f>
        <v>3150.0000000000005</v>
      </c>
    </row>
    <row r="461" spans="1:15" x14ac:dyDescent="0.3">
      <c r="A461" t="s">
        <v>517</v>
      </c>
      <c r="B461" t="s">
        <v>49</v>
      </c>
      <c r="C461" t="str">
        <f>TRIM(Booking_Data[[#This Row],[Agent]])</f>
        <v>Sonia</v>
      </c>
      <c r="D461" t="s">
        <v>67</v>
      </c>
      <c r="E461" t="s">
        <v>19</v>
      </c>
      <c r="F461" s="1">
        <v>45872</v>
      </c>
      <c r="G461" s="2">
        <v>45897</v>
      </c>
      <c r="H461" t="s">
        <v>16</v>
      </c>
      <c r="I461" t="s">
        <v>1058</v>
      </c>
      <c r="J461" t="str">
        <f>TRIM(Booking_Data[[#This Row],[Total Amount]])</f>
        <v>35000</v>
      </c>
      <c r="K461" t="str">
        <f>SUBSTITUTE(Booking_Data[[#This Row],[TRIM_TA]],"INR","")</f>
        <v>35000</v>
      </c>
      <c r="L461" t="str">
        <f>SUBSTITUTE(Booking_Data[[#This Row],[Removing "INR"]],",","")</f>
        <v>35000</v>
      </c>
      <c r="M461">
        <f>VALUE(Booking_Data[[#This Row],[Removing "Comma"]])</f>
        <v>35000</v>
      </c>
      <c r="N461">
        <f>_xlfn.XLOOKUP(Booking_Data[[#This Row],[Agent_cleaned]],Agent_List[Agent],Agent_List[Commission %])</f>
        <v>7.0000000000000007E-2</v>
      </c>
      <c r="O461">
        <f>Booking_Data[[#This Row],[Total_Amount_Clean]]*Booking_Data[[#This Row],[Commission_Perct]]</f>
        <v>2450.0000000000005</v>
      </c>
    </row>
    <row r="462" spans="1:15" x14ac:dyDescent="0.3">
      <c r="A462" t="s">
        <v>518</v>
      </c>
      <c r="B462" t="s">
        <v>47</v>
      </c>
      <c r="C462" t="str">
        <f>TRIM(Booking_Data[[#This Row],[Agent]])</f>
        <v>Raj</v>
      </c>
      <c r="D462" t="s">
        <v>14</v>
      </c>
      <c r="E462" t="s">
        <v>11</v>
      </c>
      <c r="F462" s="1">
        <v>45770</v>
      </c>
      <c r="G462" s="2">
        <v>45789</v>
      </c>
      <c r="H462" t="s">
        <v>16</v>
      </c>
      <c r="I462" t="s">
        <v>1058</v>
      </c>
      <c r="J462" t="str">
        <f>TRIM(Booking_Data[[#This Row],[Total Amount]])</f>
        <v>35000</v>
      </c>
      <c r="K462" t="str">
        <f>SUBSTITUTE(Booking_Data[[#This Row],[TRIM_TA]],"INR","")</f>
        <v>35000</v>
      </c>
      <c r="L462" t="str">
        <f>SUBSTITUTE(Booking_Data[[#This Row],[Removing "INR"]],",","")</f>
        <v>35000</v>
      </c>
      <c r="M462">
        <f>VALUE(Booking_Data[[#This Row],[Removing "Comma"]])</f>
        <v>35000</v>
      </c>
      <c r="N462">
        <f>_xlfn.XLOOKUP(Booking_Data[[#This Row],[Agent_cleaned]],Agent_List[Agent],Agent_List[Commission %])</f>
        <v>7.0000000000000007E-2</v>
      </c>
      <c r="O462">
        <f>Booking_Data[[#This Row],[Total_Amount_Clean]]*Booking_Data[[#This Row],[Commission_Perct]]</f>
        <v>2450.0000000000005</v>
      </c>
    </row>
    <row r="463" spans="1:15" x14ac:dyDescent="0.3">
      <c r="A463" t="s">
        <v>519</v>
      </c>
      <c r="B463" t="s">
        <v>56</v>
      </c>
      <c r="C463" t="str">
        <f>TRIM(Booking_Data[[#This Row],[Agent]])</f>
        <v>Vikram</v>
      </c>
      <c r="D463" t="s">
        <v>67</v>
      </c>
      <c r="E463" t="s">
        <v>19</v>
      </c>
      <c r="F463" s="1">
        <v>45907</v>
      </c>
      <c r="H463" t="s">
        <v>20</v>
      </c>
      <c r="I463" t="s">
        <v>17</v>
      </c>
      <c r="J463" t="str">
        <f>TRIM(Booking_Data[[#This Row],[Total Amount]])</f>
        <v>45,000 INR</v>
      </c>
      <c r="K463" t="str">
        <f>SUBSTITUTE(Booking_Data[[#This Row],[TRIM_TA]],"INR","")</f>
        <v xml:space="preserve">45,000 </v>
      </c>
      <c r="L463" t="str">
        <f>SUBSTITUTE(Booking_Data[[#This Row],[Removing "INR"]],",","")</f>
        <v xml:space="preserve">45000 </v>
      </c>
      <c r="M463">
        <f>VALUE(Booking_Data[[#This Row],[Removing "Comma"]])</f>
        <v>45000</v>
      </c>
      <c r="N463">
        <f>_xlfn.XLOOKUP(Booking_Data[[#This Row],[Agent_cleaned]],Agent_List[Agent],Agent_List[Commission %])</f>
        <v>7.0000000000000007E-2</v>
      </c>
      <c r="O463">
        <f>Booking_Data[[#This Row],[Total_Amount_Clean]]*Booking_Data[[#This Row],[Commission_Perct]]</f>
        <v>3150.0000000000005</v>
      </c>
    </row>
    <row r="464" spans="1:15" x14ac:dyDescent="0.3">
      <c r="A464" t="s">
        <v>520</v>
      </c>
      <c r="B464" t="s">
        <v>39</v>
      </c>
      <c r="C464" t="str">
        <f>TRIM(Booking_Data[[#This Row],[Agent]])</f>
        <v>Arjun</v>
      </c>
      <c r="D464" t="s">
        <v>10</v>
      </c>
      <c r="E464" t="s">
        <v>11</v>
      </c>
      <c r="F464" s="1">
        <v>45770</v>
      </c>
      <c r="G464" s="2">
        <v>45790</v>
      </c>
      <c r="H464" t="s">
        <v>16</v>
      </c>
      <c r="I464" t="s">
        <v>1057</v>
      </c>
      <c r="J464" t="str">
        <f>TRIM(Booking_Data[[#This Row],[Total Amount]])</f>
        <v>45000</v>
      </c>
      <c r="K464" t="str">
        <f>SUBSTITUTE(Booking_Data[[#This Row],[TRIM_TA]],"INR","")</f>
        <v>45000</v>
      </c>
      <c r="L464" t="str">
        <f>SUBSTITUTE(Booking_Data[[#This Row],[Removing "INR"]],",","")</f>
        <v>45000</v>
      </c>
      <c r="M464">
        <f>VALUE(Booking_Data[[#This Row],[Removing "Comma"]])</f>
        <v>45000</v>
      </c>
      <c r="N464">
        <f>_xlfn.XLOOKUP(Booking_Data[[#This Row],[Agent_cleaned]],Agent_List[Agent],Agent_List[Commission %])</f>
        <v>0.06</v>
      </c>
      <c r="O464">
        <f>Booking_Data[[#This Row],[Total_Amount_Clean]]*Booking_Data[[#This Row],[Commission_Perct]]</f>
        <v>2700</v>
      </c>
    </row>
    <row r="465" spans="1:15" x14ac:dyDescent="0.3">
      <c r="A465" t="s">
        <v>521</v>
      </c>
      <c r="B465" t="s">
        <v>34</v>
      </c>
      <c r="C465" t="str">
        <f>TRIM(Booking_Data[[#This Row],[Agent]])</f>
        <v>Nisha</v>
      </c>
      <c r="D465" t="s">
        <v>37</v>
      </c>
      <c r="E465" t="s">
        <v>25</v>
      </c>
      <c r="F465" s="1">
        <v>45797</v>
      </c>
      <c r="G465" s="2">
        <v>45800</v>
      </c>
      <c r="H465" t="s">
        <v>16</v>
      </c>
      <c r="I465" t="s">
        <v>1059</v>
      </c>
      <c r="J465" t="str">
        <f>TRIM(Booking_Data[[#This Row],[Total Amount]])</f>
        <v>65000</v>
      </c>
      <c r="K465" t="str">
        <f>SUBSTITUTE(Booking_Data[[#This Row],[TRIM_TA]],"INR","")</f>
        <v>65000</v>
      </c>
      <c r="L465" t="str">
        <f>SUBSTITUTE(Booking_Data[[#This Row],[Removing "INR"]],",","")</f>
        <v>65000</v>
      </c>
      <c r="M465">
        <f>VALUE(Booking_Data[[#This Row],[Removing "Comma"]])</f>
        <v>65000</v>
      </c>
      <c r="N465">
        <f>_xlfn.XLOOKUP(Booking_Data[[#This Row],[Agent_cleaned]],Agent_List[Agent],Agent_List[Commission %])</f>
        <v>0.06</v>
      </c>
      <c r="O465">
        <f>Booking_Data[[#This Row],[Total_Amount_Clean]]*Booking_Data[[#This Row],[Commission_Perct]]</f>
        <v>3900</v>
      </c>
    </row>
    <row r="466" spans="1:15" x14ac:dyDescent="0.3">
      <c r="A466" t="s">
        <v>522</v>
      </c>
      <c r="B466" t="s">
        <v>31</v>
      </c>
      <c r="C466" t="str">
        <f>TRIM(Booking_Data[[#This Row],[Agent]])</f>
        <v>Deepa</v>
      </c>
      <c r="D466" t="s">
        <v>67</v>
      </c>
      <c r="E466" t="s">
        <v>25</v>
      </c>
      <c r="F466" s="1">
        <v>45881</v>
      </c>
      <c r="H466" t="s">
        <v>20</v>
      </c>
      <c r="I466" t="s">
        <v>1057</v>
      </c>
      <c r="J466" t="str">
        <f>TRIM(Booking_Data[[#This Row],[Total Amount]])</f>
        <v>45000</v>
      </c>
      <c r="K466" t="str">
        <f>SUBSTITUTE(Booking_Data[[#This Row],[TRIM_TA]],"INR","")</f>
        <v>45000</v>
      </c>
      <c r="L466" t="str">
        <f>SUBSTITUTE(Booking_Data[[#This Row],[Removing "INR"]],",","")</f>
        <v>45000</v>
      </c>
      <c r="M466">
        <f>VALUE(Booking_Data[[#This Row],[Removing "Comma"]])</f>
        <v>45000</v>
      </c>
      <c r="N466">
        <f>_xlfn.XLOOKUP(Booking_Data[[#This Row],[Agent_cleaned]],Agent_List[Agent],Agent_List[Commission %])</f>
        <v>0.06</v>
      </c>
      <c r="O466">
        <f>Booking_Data[[#This Row],[Total_Amount_Clean]]*Booking_Data[[#This Row],[Commission_Perct]]</f>
        <v>2700</v>
      </c>
    </row>
    <row r="467" spans="1:15" x14ac:dyDescent="0.3">
      <c r="A467" t="s">
        <v>523</v>
      </c>
      <c r="B467" t="s">
        <v>28</v>
      </c>
      <c r="C467" t="str">
        <f>TRIM(Booking_Data[[#This Row],[Agent]])</f>
        <v>Amit</v>
      </c>
      <c r="D467" t="s">
        <v>67</v>
      </c>
      <c r="E467" t="s">
        <v>25</v>
      </c>
      <c r="F467" s="1">
        <v>45906</v>
      </c>
      <c r="G467" s="2">
        <v>45935</v>
      </c>
      <c r="H467" t="s">
        <v>16</v>
      </c>
      <c r="I467" t="s">
        <v>1059</v>
      </c>
      <c r="J467" t="str">
        <f>TRIM(Booking_Data[[#This Row],[Total Amount]])</f>
        <v>65000</v>
      </c>
      <c r="K467" t="str">
        <f>SUBSTITUTE(Booking_Data[[#This Row],[TRIM_TA]],"INR","")</f>
        <v>65000</v>
      </c>
      <c r="L467" t="str">
        <f>SUBSTITUTE(Booking_Data[[#This Row],[Removing "INR"]],",","")</f>
        <v>65000</v>
      </c>
      <c r="M467">
        <f>VALUE(Booking_Data[[#This Row],[Removing "Comma"]])</f>
        <v>65000</v>
      </c>
      <c r="N467">
        <f>_xlfn.XLOOKUP(Booking_Data[[#This Row],[Agent_cleaned]],Agent_List[Agent],Agent_List[Commission %])</f>
        <v>0.05</v>
      </c>
      <c r="O467">
        <f>Booking_Data[[#This Row],[Total_Amount_Clean]]*Booking_Data[[#This Row],[Commission_Perct]]</f>
        <v>3250</v>
      </c>
    </row>
    <row r="468" spans="1:15" x14ac:dyDescent="0.3">
      <c r="A468" t="s">
        <v>524</v>
      </c>
      <c r="B468" t="s">
        <v>44</v>
      </c>
      <c r="C468" t="str">
        <f>TRIM(Booking_Data[[#This Row],[Agent]])</f>
        <v>Karan</v>
      </c>
      <c r="D468" t="s">
        <v>67</v>
      </c>
      <c r="E468" t="s">
        <v>25</v>
      </c>
      <c r="F468" s="1">
        <v>45672</v>
      </c>
      <c r="H468" t="s">
        <v>20</v>
      </c>
      <c r="I468" t="s">
        <v>1059</v>
      </c>
      <c r="J468" t="str">
        <f>TRIM(Booking_Data[[#This Row],[Total Amount]])</f>
        <v>65000</v>
      </c>
      <c r="K468" t="str">
        <f>SUBSTITUTE(Booking_Data[[#This Row],[TRIM_TA]],"INR","")</f>
        <v>65000</v>
      </c>
      <c r="L468" t="str">
        <f>SUBSTITUTE(Booking_Data[[#This Row],[Removing "INR"]],",","")</f>
        <v>65000</v>
      </c>
      <c r="M468">
        <f>VALUE(Booking_Data[[#This Row],[Removing "Comma"]])</f>
        <v>65000</v>
      </c>
      <c r="N468">
        <f>_xlfn.XLOOKUP(Booking_Data[[#This Row],[Agent_cleaned]],Agent_List[Agent],Agent_List[Commission %])</f>
        <v>0.05</v>
      </c>
      <c r="O468">
        <f>Booking_Data[[#This Row],[Total_Amount_Clean]]*Booking_Data[[#This Row],[Commission_Perct]]</f>
        <v>3250</v>
      </c>
    </row>
    <row r="469" spans="1:15" x14ac:dyDescent="0.3">
      <c r="A469" t="s">
        <v>525</v>
      </c>
      <c r="B469" t="s">
        <v>203</v>
      </c>
      <c r="C469" t="str">
        <f>TRIM(Booking_Data[[#This Row],[Agent]])</f>
        <v>Sameer</v>
      </c>
      <c r="D469" t="s">
        <v>67</v>
      </c>
      <c r="E469" t="s">
        <v>25</v>
      </c>
      <c r="F469" s="1">
        <v>45857</v>
      </c>
      <c r="G469" s="2">
        <v>45859</v>
      </c>
      <c r="H469" t="s">
        <v>16</v>
      </c>
      <c r="I469" t="s">
        <v>1058</v>
      </c>
      <c r="J469" t="str">
        <f>TRIM(Booking_Data[[#This Row],[Total Amount]])</f>
        <v>35000</v>
      </c>
      <c r="K469" t="str">
        <f>SUBSTITUTE(Booking_Data[[#This Row],[TRIM_TA]],"INR","")</f>
        <v>35000</v>
      </c>
      <c r="L469" t="str">
        <f>SUBSTITUTE(Booking_Data[[#This Row],[Removing "INR"]],",","")</f>
        <v>35000</v>
      </c>
      <c r="M469">
        <f>VALUE(Booking_Data[[#This Row],[Removing "Comma"]])</f>
        <v>35000</v>
      </c>
      <c r="N469">
        <f>_xlfn.XLOOKUP(Booking_Data[[#This Row],[Agent_cleaned]],Agent_List[Agent],Agent_List[Commission %])</f>
        <v>7.0000000000000007E-2</v>
      </c>
      <c r="O469">
        <f>Booking_Data[[#This Row],[Total_Amount_Clean]]*Booking_Data[[#This Row],[Commission_Perct]]</f>
        <v>2450.0000000000005</v>
      </c>
    </row>
    <row r="470" spans="1:15" x14ac:dyDescent="0.3">
      <c r="A470" t="s">
        <v>526</v>
      </c>
      <c r="B470" t="s">
        <v>13</v>
      </c>
      <c r="C470" t="str">
        <f>TRIM(Booking_Data[[#This Row],[Agent]])</f>
        <v>Gaurav</v>
      </c>
      <c r="D470" t="s">
        <v>67</v>
      </c>
      <c r="E470" t="s">
        <v>25</v>
      </c>
      <c r="F470" s="1">
        <v>45830</v>
      </c>
      <c r="G470" s="2">
        <v>45835</v>
      </c>
      <c r="H470" t="s">
        <v>16</v>
      </c>
      <c r="I470" t="s">
        <v>1057</v>
      </c>
      <c r="J470" t="str">
        <f>TRIM(Booking_Data[[#This Row],[Total Amount]])</f>
        <v>45000</v>
      </c>
      <c r="K470" t="str">
        <f>SUBSTITUTE(Booking_Data[[#This Row],[TRIM_TA]],"INR","")</f>
        <v>45000</v>
      </c>
      <c r="L470" t="str">
        <f>SUBSTITUTE(Booking_Data[[#This Row],[Removing "INR"]],",","")</f>
        <v>45000</v>
      </c>
      <c r="M470">
        <f>VALUE(Booking_Data[[#This Row],[Removing "Comma"]])</f>
        <v>45000</v>
      </c>
      <c r="N470">
        <f>_xlfn.XLOOKUP(Booking_Data[[#This Row],[Agent_cleaned]],Agent_List[Agent],Agent_List[Commission %])</f>
        <v>7.0000000000000007E-2</v>
      </c>
      <c r="O470">
        <f>Booking_Data[[#This Row],[Total_Amount_Clean]]*Booking_Data[[#This Row],[Commission_Perct]]</f>
        <v>3150.0000000000005</v>
      </c>
    </row>
    <row r="471" spans="1:15" x14ac:dyDescent="0.3">
      <c r="A471" t="s">
        <v>527</v>
      </c>
      <c r="B471" t="s">
        <v>39</v>
      </c>
      <c r="C471" t="str">
        <f>TRIM(Booking_Data[[#This Row],[Agent]])</f>
        <v>Arjun</v>
      </c>
      <c r="D471" t="s">
        <v>29</v>
      </c>
      <c r="E471" t="s">
        <v>19</v>
      </c>
      <c r="F471" s="1">
        <v>45865</v>
      </c>
      <c r="H471" t="s">
        <v>20</v>
      </c>
      <c r="I471" t="s">
        <v>1062</v>
      </c>
      <c r="J471" t="str">
        <f>TRIM(Booking_Data[[#This Row],[Total Amount]])</f>
        <v>25000</v>
      </c>
      <c r="K471" t="str">
        <f>SUBSTITUTE(Booking_Data[[#This Row],[TRIM_TA]],"INR","")</f>
        <v>25000</v>
      </c>
      <c r="L471" t="str">
        <f>SUBSTITUTE(Booking_Data[[#This Row],[Removing "INR"]],",","")</f>
        <v>25000</v>
      </c>
      <c r="M471">
        <f>VALUE(Booking_Data[[#This Row],[Removing "Comma"]])</f>
        <v>25000</v>
      </c>
      <c r="N471">
        <f>_xlfn.XLOOKUP(Booking_Data[[#This Row],[Agent_cleaned]],Agent_List[Agent],Agent_List[Commission %])</f>
        <v>0.06</v>
      </c>
      <c r="O471">
        <f>Booking_Data[[#This Row],[Total_Amount_Clean]]*Booking_Data[[#This Row],[Commission_Perct]]</f>
        <v>1500</v>
      </c>
    </row>
    <row r="472" spans="1:15" x14ac:dyDescent="0.3">
      <c r="A472" t="s">
        <v>528</v>
      </c>
      <c r="B472" t="s">
        <v>54</v>
      </c>
      <c r="C472" t="str">
        <f>TRIM(Booking_Data[[#This Row],[Agent]])</f>
        <v>Divya</v>
      </c>
      <c r="D472" t="s">
        <v>10</v>
      </c>
      <c r="E472" t="s">
        <v>15</v>
      </c>
      <c r="F472" s="1">
        <v>45742</v>
      </c>
      <c r="H472" t="s">
        <v>26</v>
      </c>
      <c r="I472" t="s">
        <v>1059</v>
      </c>
      <c r="J472" t="str">
        <f>TRIM(Booking_Data[[#This Row],[Total Amount]])</f>
        <v>65000</v>
      </c>
      <c r="K472" t="str">
        <f>SUBSTITUTE(Booking_Data[[#This Row],[TRIM_TA]],"INR","")</f>
        <v>65000</v>
      </c>
      <c r="L472" t="str">
        <f>SUBSTITUTE(Booking_Data[[#This Row],[Removing "INR"]],",","")</f>
        <v>65000</v>
      </c>
      <c r="M472">
        <f>VALUE(Booking_Data[[#This Row],[Removing "Comma"]])</f>
        <v>65000</v>
      </c>
      <c r="N472">
        <f>_xlfn.XLOOKUP(Booking_Data[[#This Row],[Agent_cleaned]],Agent_List[Agent],Agent_List[Commission %])</f>
        <v>7.0000000000000007E-2</v>
      </c>
      <c r="O472">
        <f>Booking_Data[[#This Row],[Total_Amount_Clean]]*Booking_Data[[#This Row],[Commission_Perct]]</f>
        <v>4550</v>
      </c>
    </row>
    <row r="473" spans="1:15" x14ac:dyDescent="0.3">
      <c r="A473" t="s">
        <v>529</v>
      </c>
      <c r="B473" t="s">
        <v>28</v>
      </c>
      <c r="C473" t="str">
        <f>TRIM(Booking_Data[[#This Row],[Agent]])</f>
        <v>Amit</v>
      </c>
      <c r="D473" t="s">
        <v>67</v>
      </c>
      <c r="E473" t="s">
        <v>11</v>
      </c>
      <c r="F473" s="1">
        <v>45897</v>
      </c>
      <c r="H473" t="s">
        <v>20</v>
      </c>
      <c r="I473" t="s">
        <v>1061</v>
      </c>
      <c r="J473" t="str">
        <f>TRIM(Booking_Data[[#This Row],[Total Amount]])</f>
        <v>55000</v>
      </c>
      <c r="K473" t="str">
        <f>SUBSTITUTE(Booking_Data[[#This Row],[TRIM_TA]],"INR","")</f>
        <v>55000</v>
      </c>
      <c r="L473" t="str">
        <f>SUBSTITUTE(Booking_Data[[#This Row],[Removing "INR"]],",","")</f>
        <v>55000</v>
      </c>
      <c r="M473">
        <f>VALUE(Booking_Data[[#This Row],[Removing "Comma"]])</f>
        <v>55000</v>
      </c>
      <c r="N473">
        <f>_xlfn.XLOOKUP(Booking_Data[[#This Row],[Agent_cleaned]],Agent_List[Agent],Agent_List[Commission %])</f>
        <v>0.05</v>
      </c>
      <c r="O473">
        <f>Booking_Data[[#This Row],[Total_Amount_Clean]]*Booking_Data[[#This Row],[Commission_Perct]]</f>
        <v>2750</v>
      </c>
    </row>
    <row r="474" spans="1:15" x14ac:dyDescent="0.3">
      <c r="A474" t="s">
        <v>530</v>
      </c>
      <c r="B474" t="s">
        <v>154</v>
      </c>
      <c r="C474" t="str">
        <f>TRIM(Booking_Data[[#This Row],[Agent]])</f>
        <v>Raj</v>
      </c>
      <c r="D474" t="s">
        <v>67</v>
      </c>
      <c r="E474" t="s">
        <v>25</v>
      </c>
      <c r="F474" s="1">
        <v>45723</v>
      </c>
      <c r="H474" t="s">
        <v>20</v>
      </c>
      <c r="I474" t="s">
        <v>1061</v>
      </c>
      <c r="J474" t="str">
        <f>TRIM(Booking_Data[[#This Row],[Total Amount]])</f>
        <v>55000</v>
      </c>
      <c r="K474" t="str">
        <f>SUBSTITUTE(Booking_Data[[#This Row],[TRIM_TA]],"INR","")</f>
        <v>55000</v>
      </c>
      <c r="L474" t="str">
        <f>SUBSTITUTE(Booking_Data[[#This Row],[Removing "INR"]],",","")</f>
        <v>55000</v>
      </c>
      <c r="M474">
        <f>VALUE(Booking_Data[[#This Row],[Removing "Comma"]])</f>
        <v>55000</v>
      </c>
      <c r="N474">
        <f>_xlfn.XLOOKUP(Booking_Data[[#This Row],[Agent_cleaned]],Agent_List[Agent],Agent_List[Commission %])</f>
        <v>7.0000000000000007E-2</v>
      </c>
      <c r="O474">
        <f>Booking_Data[[#This Row],[Total_Amount_Clean]]*Booking_Data[[#This Row],[Commission_Perct]]</f>
        <v>3850.0000000000005</v>
      </c>
    </row>
    <row r="475" spans="1:15" x14ac:dyDescent="0.3">
      <c r="A475" t="s">
        <v>531</v>
      </c>
      <c r="B475" t="s">
        <v>98</v>
      </c>
      <c r="C475" t="str">
        <f>TRIM(Booking_Data[[#This Row],[Agent]])</f>
        <v>Pooja</v>
      </c>
      <c r="D475" t="s">
        <v>29</v>
      </c>
      <c r="E475" t="s">
        <v>19</v>
      </c>
      <c r="F475" s="1">
        <v>45671</v>
      </c>
      <c r="G475" s="2">
        <v>45677</v>
      </c>
      <c r="H475" t="s">
        <v>16</v>
      </c>
      <c r="I475" t="s">
        <v>1062</v>
      </c>
      <c r="J475" t="str">
        <f>TRIM(Booking_Data[[#This Row],[Total Amount]])</f>
        <v>25000</v>
      </c>
      <c r="K475" t="str">
        <f>SUBSTITUTE(Booking_Data[[#This Row],[TRIM_TA]],"INR","")</f>
        <v>25000</v>
      </c>
      <c r="L475" t="str">
        <f>SUBSTITUTE(Booking_Data[[#This Row],[Removing "INR"]],",","")</f>
        <v>25000</v>
      </c>
      <c r="M475">
        <f>VALUE(Booking_Data[[#This Row],[Removing "Comma"]])</f>
        <v>25000</v>
      </c>
      <c r="N475">
        <f>_xlfn.XLOOKUP(Booking_Data[[#This Row],[Agent_cleaned]],Agent_List[Agent],Agent_List[Commission %])</f>
        <v>0.05</v>
      </c>
      <c r="O475">
        <f>Booking_Data[[#This Row],[Total_Amount_Clean]]*Booking_Data[[#This Row],[Commission_Perct]]</f>
        <v>1250</v>
      </c>
    </row>
    <row r="476" spans="1:15" x14ac:dyDescent="0.3">
      <c r="A476" t="s">
        <v>532</v>
      </c>
      <c r="B476" t="s">
        <v>24</v>
      </c>
      <c r="C476" t="str">
        <f>TRIM(Booking_Data[[#This Row],[Agent]])</f>
        <v>Ramesh</v>
      </c>
      <c r="D476" t="s">
        <v>37</v>
      </c>
      <c r="E476" t="s">
        <v>19</v>
      </c>
      <c r="F476" s="1">
        <v>45859</v>
      </c>
      <c r="H476" t="s">
        <v>20</v>
      </c>
      <c r="I476" t="s">
        <v>1061</v>
      </c>
      <c r="J476" t="str">
        <f>TRIM(Booking_Data[[#This Row],[Total Amount]])</f>
        <v>55000</v>
      </c>
      <c r="K476" t="str">
        <f>SUBSTITUTE(Booking_Data[[#This Row],[TRIM_TA]],"INR","")</f>
        <v>55000</v>
      </c>
      <c r="L476" t="str">
        <f>SUBSTITUTE(Booking_Data[[#This Row],[Removing "INR"]],",","")</f>
        <v>55000</v>
      </c>
      <c r="M476">
        <f>VALUE(Booking_Data[[#This Row],[Removing "Comma"]])</f>
        <v>55000</v>
      </c>
      <c r="N476">
        <f>_xlfn.XLOOKUP(Booking_Data[[#This Row],[Agent_cleaned]],Agent_List[Agent],Agent_List[Commission %])</f>
        <v>7.0000000000000007E-2</v>
      </c>
      <c r="O476">
        <f>Booking_Data[[#This Row],[Total_Amount_Clean]]*Booking_Data[[#This Row],[Commission_Perct]]</f>
        <v>3850.0000000000005</v>
      </c>
    </row>
    <row r="477" spans="1:15" x14ac:dyDescent="0.3">
      <c r="A477" t="s">
        <v>533</v>
      </c>
      <c r="B477" t="s">
        <v>47</v>
      </c>
      <c r="C477" t="str">
        <f>TRIM(Booking_Data[[#This Row],[Agent]])</f>
        <v>Raj</v>
      </c>
      <c r="D477" t="s">
        <v>37</v>
      </c>
      <c r="E477" t="s">
        <v>19</v>
      </c>
      <c r="F477" s="1">
        <v>45671</v>
      </c>
      <c r="G477" s="2">
        <v>45696</v>
      </c>
      <c r="H477" t="s">
        <v>16</v>
      </c>
      <c r="I477" t="s">
        <v>1060</v>
      </c>
      <c r="J477" t="str">
        <f>TRIM(Booking_Data[[#This Row],[Total Amount]])</f>
        <v>15000</v>
      </c>
      <c r="K477" t="str">
        <f>SUBSTITUTE(Booking_Data[[#This Row],[TRIM_TA]],"INR","")</f>
        <v>15000</v>
      </c>
      <c r="L477" t="str">
        <f>SUBSTITUTE(Booking_Data[[#This Row],[Removing "INR"]],",","")</f>
        <v>15000</v>
      </c>
      <c r="M477">
        <f>VALUE(Booking_Data[[#This Row],[Removing "Comma"]])</f>
        <v>15000</v>
      </c>
      <c r="N477">
        <f>_xlfn.XLOOKUP(Booking_Data[[#This Row],[Agent_cleaned]],Agent_List[Agent],Agent_List[Commission %])</f>
        <v>7.0000000000000007E-2</v>
      </c>
      <c r="O477">
        <f>Booking_Data[[#This Row],[Total_Amount_Clean]]*Booking_Data[[#This Row],[Commission_Perct]]</f>
        <v>1050</v>
      </c>
    </row>
    <row r="478" spans="1:15" x14ac:dyDescent="0.3">
      <c r="A478" t="s">
        <v>534</v>
      </c>
      <c r="B478" t="s">
        <v>56</v>
      </c>
      <c r="C478" t="str">
        <f>TRIM(Booking_Data[[#This Row],[Agent]])</f>
        <v>Vikram</v>
      </c>
      <c r="D478" t="s">
        <v>35</v>
      </c>
      <c r="E478" t="s">
        <v>15</v>
      </c>
      <c r="F478" s="1">
        <v>45700</v>
      </c>
      <c r="G478" s="2">
        <v>45720</v>
      </c>
      <c r="H478" t="s">
        <v>16</v>
      </c>
      <c r="I478" t="s">
        <v>1059</v>
      </c>
      <c r="J478" t="str">
        <f>TRIM(Booking_Data[[#This Row],[Total Amount]])</f>
        <v>65000</v>
      </c>
      <c r="K478" t="str">
        <f>SUBSTITUTE(Booking_Data[[#This Row],[TRIM_TA]],"INR","")</f>
        <v>65000</v>
      </c>
      <c r="L478" t="str">
        <f>SUBSTITUTE(Booking_Data[[#This Row],[Removing "INR"]],",","")</f>
        <v>65000</v>
      </c>
      <c r="M478">
        <f>VALUE(Booking_Data[[#This Row],[Removing "Comma"]])</f>
        <v>65000</v>
      </c>
      <c r="N478">
        <f>_xlfn.XLOOKUP(Booking_Data[[#This Row],[Agent_cleaned]],Agent_List[Agent],Agent_List[Commission %])</f>
        <v>7.0000000000000007E-2</v>
      </c>
      <c r="O478">
        <f>Booking_Data[[#This Row],[Total_Amount_Clean]]*Booking_Data[[#This Row],[Commission_Perct]]</f>
        <v>4550</v>
      </c>
    </row>
    <row r="479" spans="1:15" x14ac:dyDescent="0.3">
      <c r="A479" t="s">
        <v>535</v>
      </c>
      <c r="B479" t="s">
        <v>44</v>
      </c>
      <c r="C479" t="str">
        <f>TRIM(Booking_Data[[#This Row],[Agent]])</f>
        <v>Karan</v>
      </c>
      <c r="D479" t="s">
        <v>10</v>
      </c>
      <c r="E479" t="s">
        <v>11</v>
      </c>
      <c r="F479" s="1">
        <v>45877</v>
      </c>
      <c r="H479" t="s">
        <v>26</v>
      </c>
      <c r="I479" t="s">
        <v>1062</v>
      </c>
      <c r="J479" t="str">
        <f>TRIM(Booking_Data[[#This Row],[Total Amount]])</f>
        <v>25000</v>
      </c>
      <c r="K479" t="str">
        <f>SUBSTITUTE(Booking_Data[[#This Row],[TRIM_TA]],"INR","")</f>
        <v>25000</v>
      </c>
      <c r="L479" t="str">
        <f>SUBSTITUTE(Booking_Data[[#This Row],[Removing "INR"]],",","")</f>
        <v>25000</v>
      </c>
      <c r="M479">
        <f>VALUE(Booking_Data[[#This Row],[Removing "Comma"]])</f>
        <v>25000</v>
      </c>
      <c r="N479">
        <f>_xlfn.XLOOKUP(Booking_Data[[#This Row],[Agent_cleaned]],Agent_List[Agent],Agent_List[Commission %])</f>
        <v>0.05</v>
      </c>
      <c r="O479">
        <f>Booking_Data[[#This Row],[Total_Amount_Clean]]*Booking_Data[[#This Row],[Commission_Perct]]</f>
        <v>1250</v>
      </c>
    </row>
    <row r="480" spans="1:15" x14ac:dyDescent="0.3">
      <c r="A480" t="s">
        <v>536</v>
      </c>
      <c r="B480" t="s">
        <v>203</v>
      </c>
      <c r="C480" t="str">
        <f>TRIM(Booking_Data[[#This Row],[Agent]])</f>
        <v>Sameer</v>
      </c>
      <c r="D480" t="s">
        <v>10</v>
      </c>
      <c r="E480" t="s">
        <v>15</v>
      </c>
      <c r="F480" s="1">
        <v>45727</v>
      </c>
      <c r="H480" t="s">
        <v>20</v>
      </c>
      <c r="I480" t="s">
        <v>1057</v>
      </c>
      <c r="J480" t="str">
        <f>TRIM(Booking_Data[[#This Row],[Total Amount]])</f>
        <v>45000</v>
      </c>
      <c r="K480" t="str">
        <f>SUBSTITUTE(Booking_Data[[#This Row],[TRIM_TA]],"INR","")</f>
        <v>45000</v>
      </c>
      <c r="L480" t="str">
        <f>SUBSTITUTE(Booking_Data[[#This Row],[Removing "INR"]],",","")</f>
        <v>45000</v>
      </c>
      <c r="M480">
        <f>VALUE(Booking_Data[[#This Row],[Removing "Comma"]])</f>
        <v>45000</v>
      </c>
      <c r="N480">
        <f>_xlfn.XLOOKUP(Booking_Data[[#This Row],[Agent_cleaned]],Agent_List[Agent],Agent_List[Commission %])</f>
        <v>7.0000000000000007E-2</v>
      </c>
      <c r="O480">
        <f>Booking_Data[[#This Row],[Total_Amount_Clean]]*Booking_Data[[#This Row],[Commission_Perct]]</f>
        <v>3150.0000000000005</v>
      </c>
    </row>
    <row r="481" spans="1:15" x14ac:dyDescent="0.3">
      <c r="A481" t="s">
        <v>537</v>
      </c>
      <c r="B481" t="s">
        <v>112</v>
      </c>
      <c r="C481" t="str">
        <f>TRIM(Booking_Data[[#This Row],[Agent]])</f>
        <v>Tina</v>
      </c>
      <c r="D481" t="s">
        <v>14</v>
      </c>
      <c r="E481" t="s">
        <v>40</v>
      </c>
      <c r="F481" s="1">
        <v>45894</v>
      </c>
      <c r="G481" s="2">
        <v>45896</v>
      </c>
      <c r="H481" t="s">
        <v>16</v>
      </c>
      <c r="I481" t="s">
        <v>1059</v>
      </c>
      <c r="J481" t="str">
        <f>TRIM(Booking_Data[[#This Row],[Total Amount]])</f>
        <v>65000</v>
      </c>
      <c r="K481" t="str">
        <f>SUBSTITUTE(Booking_Data[[#This Row],[TRIM_TA]],"INR","")</f>
        <v>65000</v>
      </c>
      <c r="L481" t="str">
        <f>SUBSTITUTE(Booking_Data[[#This Row],[Removing "INR"]],",","")</f>
        <v>65000</v>
      </c>
      <c r="M481">
        <f>VALUE(Booking_Data[[#This Row],[Removing "Comma"]])</f>
        <v>65000</v>
      </c>
      <c r="N481">
        <f>_xlfn.XLOOKUP(Booking_Data[[#This Row],[Agent_cleaned]],Agent_List[Agent],Agent_List[Commission %])</f>
        <v>7.0000000000000007E-2</v>
      </c>
      <c r="O481">
        <f>Booking_Data[[#This Row],[Total_Amount_Clean]]*Booking_Data[[#This Row],[Commission_Perct]]</f>
        <v>4550</v>
      </c>
    </row>
    <row r="482" spans="1:15" x14ac:dyDescent="0.3">
      <c r="A482" t="s">
        <v>538</v>
      </c>
      <c r="B482" t="s">
        <v>112</v>
      </c>
      <c r="C482" t="str">
        <f>TRIM(Booking_Data[[#This Row],[Agent]])</f>
        <v>Tina</v>
      </c>
      <c r="D482" t="s">
        <v>29</v>
      </c>
      <c r="E482" t="s">
        <v>19</v>
      </c>
      <c r="F482" s="1">
        <v>45751</v>
      </c>
      <c r="G482" s="2">
        <v>45773</v>
      </c>
      <c r="H482" t="s">
        <v>16</v>
      </c>
      <c r="I482" t="s">
        <v>1062</v>
      </c>
      <c r="J482" t="str">
        <f>TRIM(Booking_Data[[#This Row],[Total Amount]])</f>
        <v>25000</v>
      </c>
      <c r="K482" t="str">
        <f>SUBSTITUTE(Booking_Data[[#This Row],[TRIM_TA]],"INR","")</f>
        <v>25000</v>
      </c>
      <c r="L482" t="str">
        <f>SUBSTITUTE(Booking_Data[[#This Row],[Removing "INR"]],",","")</f>
        <v>25000</v>
      </c>
      <c r="M482">
        <f>VALUE(Booking_Data[[#This Row],[Removing "Comma"]])</f>
        <v>25000</v>
      </c>
      <c r="N482">
        <f>_xlfn.XLOOKUP(Booking_Data[[#This Row],[Agent_cleaned]],Agent_List[Agent],Agent_List[Commission %])</f>
        <v>7.0000000000000007E-2</v>
      </c>
      <c r="O482">
        <f>Booking_Data[[#This Row],[Total_Amount_Clean]]*Booking_Data[[#This Row],[Commission_Perct]]</f>
        <v>1750.0000000000002</v>
      </c>
    </row>
    <row r="483" spans="1:15" x14ac:dyDescent="0.3">
      <c r="A483" t="s">
        <v>539</v>
      </c>
      <c r="B483" t="s">
        <v>52</v>
      </c>
      <c r="C483" t="str">
        <f>TRIM(Booking_Data[[#This Row],[Agent]])</f>
        <v>Meena</v>
      </c>
      <c r="D483" t="s">
        <v>37</v>
      </c>
      <c r="E483" t="s">
        <v>40</v>
      </c>
      <c r="F483" s="1">
        <v>45683</v>
      </c>
      <c r="H483" t="s">
        <v>20</v>
      </c>
      <c r="I483" t="s">
        <v>1058</v>
      </c>
      <c r="J483" t="str">
        <f>TRIM(Booking_Data[[#This Row],[Total Amount]])</f>
        <v>35000</v>
      </c>
      <c r="K483" t="str">
        <f>SUBSTITUTE(Booking_Data[[#This Row],[TRIM_TA]],"INR","")</f>
        <v>35000</v>
      </c>
      <c r="L483" t="str">
        <f>SUBSTITUTE(Booking_Data[[#This Row],[Removing "INR"]],",","")</f>
        <v>35000</v>
      </c>
      <c r="M483">
        <f>VALUE(Booking_Data[[#This Row],[Removing "Comma"]])</f>
        <v>35000</v>
      </c>
      <c r="N483">
        <f>_xlfn.XLOOKUP(Booking_Data[[#This Row],[Agent_cleaned]],Agent_List[Agent],Agent_List[Commission %])</f>
        <v>0.06</v>
      </c>
      <c r="O483">
        <f>Booking_Data[[#This Row],[Total_Amount_Clean]]*Booking_Data[[#This Row],[Commission_Perct]]</f>
        <v>2100</v>
      </c>
    </row>
    <row r="484" spans="1:15" x14ac:dyDescent="0.3">
      <c r="A484" t="s">
        <v>540</v>
      </c>
      <c r="B484" t="s">
        <v>31</v>
      </c>
      <c r="C484" t="str">
        <f>TRIM(Booking_Data[[#This Row],[Agent]])</f>
        <v>Deepa</v>
      </c>
      <c r="D484" t="s">
        <v>67</v>
      </c>
      <c r="E484" t="s">
        <v>25</v>
      </c>
      <c r="F484" s="1">
        <v>45791</v>
      </c>
      <c r="G484" s="2">
        <v>45794</v>
      </c>
      <c r="H484" t="s">
        <v>16</v>
      </c>
      <c r="I484" t="s">
        <v>1057</v>
      </c>
      <c r="J484" t="str">
        <f>TRIM(Booking_Data[[#This Row],[Total Amount]])</f>
        <v>45000</v>
      </c>
      <c r="K484" t="str">
        <f>SUBSTITUTE(Booking_Data[[#This Row],[TRIM_TA]],"INR","")</f>
        <v>45000</v>
      </c>
      <c r="L484" t="str">
        <f>SUBSTITUTE(Booking_Data[[#This Row],[Removing "INR"]],",","")</f>
        <v>45000</v>
      </c>
      <c r="M484">
        <f>VALUE(Booking_Data[[#This Row],[Removing "Comma"]])</f>
        <v>45000</v>
      </c>
      <c r="N484">
        <f>_xlfn.XLOOKUP(Booking_Data[[#This Row],[Agent_cleaned]],Agent_List[Agent],Agent_List[Commission %])</f>
        <v>0.06</v>
      </c>
      <c r="O484">
        <f>Booking_Data[[#This Row],[Total_Amount_Clean]]*Booking_Data[[#This Row],[Commission_Perct]]</f>
        <v>2700</v>
      </c>
    </row>
    <row r="485" spans="1:15" x14ac:dyDescent="0.3">
      <c r="A485" t="s">
        <v>541</v>
      </c>
      <c r="B485" t="s">
        <v>13</v>
      </c>
      <c r="C485" t="str">
        <f>TRIM(Booking_Data[[#This Row],[Agent]])</f>
        <v>Gaurav</v>
      </c>
      <c r="D485" t="s">
        <v>67</v>
      </c>
      <c r="E485" t="s">
        <v>25</v>
      </c>
      <c r="F485" s="1">
        <v>45852</v>
      </c>
      <c r="G485" s="2">
        <v>45861</v>
      </c>
      <c r="H485" t="s">
        <v>16</v>
      </c>
      <c r="I485" t="s">
        <v>1058</v>
      </c>
      <c r="J485" t="str">
        <f>TRIM(Booking_Data[[#This Row],[Total Amount]])</f>
        <v>35000</v>
      </c>
      <c r="K485" t="str">
        <f>SUBSTITUTE(Booking_Data[[#This Row],[TRIM_TA]],"INR","")</f>
        <v>35000</v>
      </c>
      <c r="L485" t="str">
        <f>SUBSTITUTE(Booking_Data[[#This Row],[Removing "INR"]],",","")</f>
        <v>35000</v>
      </c>
      <c r="M485">
        <f>VALUE(Booking_Data[[#This Row],[Removing "Comma"]])</f>
        <v>35000</v>
      </c>
      <c r="N485">
        <f>_xlfn.XLOOKUP(Booking_Data[[#This Row],[Agent_cleaned]],Agent_List[Agent],Agent_List[Commission %])</f>
        <v>7.0000000000000007E-2</v>
      </c>
      <c r="O485">
        <f>Booking_Data[[#This Row],[Total_Amount_Clean]]*Booking_Data[[#This Row],[Commission_Perct]]</f>
        <v>2450.0000000000005</v>
      </c>
    </row>
    <row r="486" spans="1:15" x14ac:dyDescent="0.3">
      <c r="A486" t="s">
        <v>542</v>
      </c>
      <c r="B486" t="s">
        <v>49</v>
      </c>
      <c r="C486" t="str">
        <f>TRIM(Booking_Data[[#This Row],[Agent]])</f>
        <v>Sonia</v>
      </c>
      <c r="D486" t="s">
        <v>10</v>
      </c>
      <c r="E486" t="s">
        <v>15</v>
      </c>
      <c r="F486" s="1">
        <v>45825</v>
      </c>
      <c r="G486" s="2">
        <v>45840</v>
      </c>
      <c r="H486" t="s">
        <v>16</v>
      </c>
      <c r="I486" t="s">
        <v>1059</v>
      </c>
      <c r="J486" t="str">
        <f>TRIM(Booking_Data[[#This Row],[Total Amount]])</f>
        <v>65000</v>
      </c>
      <c r="K486" t="str">
        <f>SUBSTITUTE(Booking_Data[[#This Row],[TRIM_TA]],"INR","")</f>
        <v>65000</v>
      </c>
      <c r="L486" t="str">
        <f>SUBSTITUTE(Booking_Data[[#This Row],[Removing "INR"]],",","")</f>
        <v>65000</v>
      </c>
      <c r="M486">
        <f>VALUE(Booking_Data[[#This Row],[Removing "Comma"]])</f>
        <v>65000</v>
      </c>
      <c r="N486">
        <f>_xlfn.XLOOKUP(Booking_Data[[#This Row],[Agent_cleaned]],Agent_List[Agent],Agent_List[Commission %])</f>
        <v>7.0000000000000007E-2</v>
      </c>
      <c r="O486">
        <f>Booking_Data[[#This Row],[Total_Amount_Clean]]*Booking_Data[[#This Row],[Commission_Perct]]</f>
        <v>4550</v>
      </c>
    </row>
    <row r="487" spans="1:15" x14ac:dyDescent="0.3">
      <c r="A487" t="s">
        <v>543</v>
      </c>
      <c r="B487" t="s">
        <v>24</v>
      </c>
      <c r="C487" t="str">
        <f>TRIM(Booking_Data[[#This Row],[Agent]])</f>
        <v>Ramesh</v>
      </c>
      <c r="D487" t="s">
        <v>67</v>
      </c>
      <c r="E487" t="s">
        <v>11</v>
      </c>
      <c r="F487" s="1">
        <v>45766</v>
      </c>
      <c r="H487" t="s">
        <v>20</v>
      </c>
      <c r="I487" t="s">
        <v>1057</v>
      </c>
      <c r="J487" t="str">
        <f>TRIM(Booking_Data[[#This Row],[Total Amount]])</f>
        <v>45000</v>
      </c>
      <c r="K487" t="str">
        <f>SUBSTITUTE(Booking_Data[[#This Row],[TRIM_TA]],"INR","")</f>
        <v>45000</v>
      </c>
      <c r="L487" t="str">
        <f>SUBSTITUTE(Booking_Data[[#This Row],[Removing "INR"]],",","")</f>
        <v>45000</v>
      </c>
      <c r="M487">
        <f>VALUE(Booking_Data[[#This Row],[Removing "Comma"]])</f>
        <v>45000</v>
      </c>
      <c r="N487">
        <f>_xlfn.XLOOKUP(Booking_Data[[#This Row],[Agent_cleaned]],Agent_List[Agent],Agent_List[Commission %])</f>
        <v>7.0000000000000007E-2</v>
      </c>
      <c r="O487">
        <f>Booking_Data[[#This Row],[Total_Amount_Clean]]*Booking_Data[[#This Row],[Commission_Perct]]</f>
        <v>3150.0000000000005</v>
      </c>
    </row>
    <row r="488" spans="1:15" x14ac:dyDescent="0.3">
      <c r="A488" t="s">
        <v>544</v>
      </c>
      <c r="B488" t="s">
        <v>13</v>
      </c>
      <c r="C488" t="str">
        <f>TRIM(Booking_Data[[#This Row],[Agent]])</f>
        <v>Gaurav</v>
      </c>
      <c r="D488" t="s">
        <v>67</v>
      </c>
      <c r="E488" t="s">
        <v>40</v>
      </c>
      <c r="F488" s="1">
        <v>45890</v>
      </c>
      <c r="H488" t="s">
        <v>26</v>
      </c>
      <c r="I488" t="s">
        <v>1061</v>
      </c>
      <c r="J488" t="str">
        <f>TRIM(Booking_Data[[#This Row],[Total Amount]])</f>
        <v>55000</v>
      </c>
      <c r="K488" t="str">
        <f>SUBSTITUTE(Booking_Data[[#This Row],[TRIM_TA]],"INR","")</f>
        <v>55000</v>
      </c>
      <c r="L488" t="str">
        <f>SUBSTITUTE(Booking_Data[[#This Row],[Removing "INR"]],",","")</f>
        <v>55000</v>
      </c>
      <c r="M488">
        <f>VALUE(Booking_Data[[#This Row],[Removing "Comma"]])</f>
        <v>55000</v>
      </c>
      <c r="N488">
        <f>_xlfn.XLOOKUP(Booking_Data[[#This Row],[Agent_cleaned]],Agent_List[Agent],Agent_List[Commission %])</f>
        <v>7.0000000000000007E-2</v>
      </c>
      <c r="O488">
        <f>Booking_Data[[#This Row],[Total_Amount_Clean]]*Booking_Data[[#This Row],[Commission_Perct]]</f>
        <v>3850.0000000000005</v>
      </c>
    </row>
    <row r="489" spans="1:15" x14ac:dyDescent="0.3">
      <c r="A489" t="s">
        <v>545</v>
      </c>
      <c r="B489" t="s">
        <v>22</v>
      </c>
      <c r="C489" t="str">
        <f>TRIM(Booking_Data[[#This Row],[Agent]])</f>
        <v>Suresh</v>
      </c>
      <c r="D489" t="s">
        <v>14</v>
      </c>
      <c r="E489" t="s">
        <v>11</v>
      </c>
      <c r="F489" s="1">
        <v>45825</v>
      </c>
      <c r="G489" s="2">
        <v>45847</v>
      </c>
      <c r="H489" t="s">
        <v>16</v>
      </c>
      <c r="I489" t="s">
        <v>1062</v>
      </c>
      <c r="J489" t="str">
        <f>TRIM(Booking_Data[[#This Row],[Total Amount]])</f>
        <v>25000</v>
      </c>
      <c r="K489" t="str">
        <f>SUBSTITUTE(Booking_Data[[#This Row],[TRIM_TA]],"INR","")</f>
        <v>25000</v>
      </c>
      <c r="L489" t="str">
        <f>SUBSTITUTE(Booking_Data[[#This Row],[Removing "INR"]],",","")</f>
        <v>25000</v>
      </c>
      <c r="M489">
        <f>VALUE(Booking_Data[[#This Row],[Removing "Comma"]])</f>
        <v>25000</v>
      </c>
      <c r="N489">
        <f>_xlfn.XLOOKUP(Booking_Data[[#This Row],[Agent_cleaned]],Agent_List[Agent],Agent_List[Commission %])</f>
        <v>0.06</v>
      </c>
      <c r="O489">
        <f>Booking_Data[[#This Row],[Total_Amount_Clean]]*Booking_Data[[#This Row],[Commission_Perct]]</f>
        <v>1500</v>
      </c>
    </row>
    <row r="490" spans="1:15" x14ac:dyDescent="0.3">
      <c r="A490" t="s">
        <v>546</v>
      </c>
      <c r="B490" t="s">
        <v>79</v>
      </c>
      <c r="C490" t="str">
        <f>TRIM(Booking_Data[[#This Row],[Agent]])</f>
        <v>Monika</v>
      </c>
      <c r="D490" t="s">
        <v>37</v>
      </c>
      <c r="E490" t="s">
        <v>15</v>
      </c>
      <c r="F490" s="1">
        <v>45830</v>
      </c>
      <c r="G490" s="2">
        <v>45844</v>
      </c>
      <c r="H490" t="s">
        <v>16</v>
      </c>
      <c r="I490" t="s">
        <v>1059</v>
      </c>
      <c r="J490" t="str">
        <f>TRIM(Booking_Data[[#This Row],[Total Amount]])</f>
        <v>65000</v>
      </c>
      <c r="K490" t="str">
        <f>SUBSTITUTE(Booking_Data[[#This Row],[TRIM_TA]],"INR","")</f>
        <v>65000</v>
      </c>
      <c r="L490" t="str">
        <f>SUBSTITUTE(Booking_Data[[#This Row],[Removing "INR"]],",","")</f>
        <v>65000</v>
      </c>
      <c r="M490">
        <f>VALUE(Booking_Data[[#This Row],[Removing "Comma"]])</f>
        <v>65000</v>
      </c>
      <c r="N490">
        <f>_xlfn.XLOOKUP(Booking_Data[[#This Row],[Agent_cleaned]],Agent_List[Agent],Agent_List[Commission %])</f>
        <v>0.05</v>
      </c>
      <c r="O490">
        <f>Booking_Data[[#This Row],[Total_Amount_Clean]]*Booking_Data[[#This Row],[Commission_Perct]]</f>
        <v>3250</v>
      </c>
    </row>
    <row r="491" spans="1:15" x14ac:dyDescent="0.3">
      <c r="A491" t="s">
        <v>547</v>
      </c>
      <c r="B491" t="s">
        <v>47</v>
      </c>
      <c r="C491" t="str">
        <f>TRIM(Booking_Data[[#This Row],[Agent]])</f>
        <v>Raj</v>
      </c>
      <c r="D491" t="s">
        <v>10</v>
      </c>
      <c r="E491" t="s">
        <v>25</v>
      </c>
      <c r="F491" s="1">
        <v>45852</v>
      </c>
      <c r="H491" t="s">
        <v>20</v>
      </c>
      <c r="I491" t="s">
        <v>1060</v>
      </c>
      <c r="J491" t="str">
        <f>TRIM(Booking_Data[[#This Row],[Total Amount]])</f>
        <v>15000</v>
      </c>
      <c r="K491" t="str">
        <f>SUBSTITUTE(Booking_Data[[#This Row],[TRIM_TA]],"INR","")</f>
        <v>15000</v>
      </c>
      <c r="L491" t="str">
        <f>SUBSTITUTE(Booking_Data[[#This Row],[Removing "INR"]],",","")</f>
        <v>15000</v>
      </c>
      <c r="M491">
        <f>VALUE(Booking_Data[[#This Row],[Removing "Comma"]])</f>
        <v>15000</v>
      </c>
      <c r="N491">
        <f>_xlfn.XLOOKUP(Booking_Data[[#This Row],[Agent_cleaned]],Agent_List[Agent],Agent_List[Commission %])</f>
        <v>7.0000000000000007E-2</v>
      </c>
      <c r="O491">
        <f>Booking_Data[[#This Row],[Total_Amount_Clean]]*Booking_Data[[#This Row],[Commission_Perct]]</f>
        <v>1050</v>
      </c>
    </row>
    <row r="492" spans="1:15" x14ac:dyDescent="0.3">
      <c r="A492" t="s">
        <v>548</v>
      </c>
      <c r="B492" t="s">
        <v>56</v>
      </c>
      <c r="C492" t="str">
        <f>TRIM(Booking_Data[[#This Row],[Agent]])</f>
        <v>Vikram</v>
      </c>
      <c r="D492" t="s">
        <v>67</v>
      </c>
      <c r="E492" t="s">
        <v>11</v>
      </c>
      <c r="F492" s="1">
        <v>45800</v>
      </c>
      <c r="G492" s="2">
        <v>45816</v>
      </c>
      <c r="H492" t="s">
        <v>16</v>
      </c>
      <c r="I492" t="s">
        <v>1057</v>
      </c>
      <c r="J492" t="str">
        <f>TRIM(Booking_Data[[#This Row],[Total Amount]])</f>
        <v>45000</v>
      </c>
      <c r="K492" t="str">
        <f>SUBSTITUTE(Booking_Data[[#This Row],[TRIM_TA]],"INR","")</f>
        <v>45000</v>
      </c>
      <c r="L492" t="str">
        <f>SUBSTITUTE(Booking_Data[[#This Row],[Removing "INR"]],",","")</f>
        <v>45000</v>
      </c>
      <c r="M492">
        <f>VALUE(Booking_Data[[#This Row],[Removing "Comma"]])</f>
        <v>45000</v>
      </c>
      <c r="N492">
        <f>_xlfn.XLOOKUP(Booking_Data[[#This Row],[Agent_cleaned]],Agent_List[Agent],Agent_List[Commission %])</f>
        <v>7.0000000000000007E-2</v>
      </c>
      <c r="O492">
        <f>Booking_Data[[#This Row],[Total_Amount_Clean]]*Booking_Data[[#This Row],[Commission_Perct]]</f>
        <v>3150.0000000000005</v>
      </c>
    </row>
    <row r="493" spans="1:15" x14ac:dyDescent="0.3">
      <c r="A493" t="s">
        <v>549</v>
      </c>
      <c r="B493" t="s">
        <v>98</v>
      </c>
      <c r="C493" t="str">
        <f>TRIM(Booking_Data[[#This Row],[Agent]])</f>
        <v>Pooja</v>
      </c>
      <c r="D493" t="s">
        <v>10</v>
      </c>
      <c r="E493" t="s">
        <v>11</v>
      </c>
      <c r="F493" s="1">
        <v>45873</v>
      </c>
      <c r="G493" s="2">
        <v>45893</v>
      </c>
      <c r="H493" t="s">
        <v>16</v>
      </c>
      <c r="I493" t="s">
        <v>1057</v>
      </c>
      <c r="J493" t="str">
        <f>TRIM(Booking_Data[[#This Row],[Total Amount]])</f>
        <v>45000</v>
      </c>
      <c r="K493" t="str">
        <f>SUBSTITUTE(Booking_Data[[#This Row],[TRIM_TA]],"INR","")</f>
        <v>45000</v>
      </c>
      <c r="L493" t="str">
        <f>SUBSTITUTE(Booking_Data[[#This Row],[Removing "INR"]],",","")</f>
        <v>45000</v>
      </c>
      <c r="M493">
        <f>VALUE(Booking_Data[[#This Row],[Removing "Comma"]])</f>
        <v>45000</v>
      </c>
      <c r="N493">
        <f>_xlfn.XLOOKUP(Booking_Data[[#This Row],[Agent_cleaned]],Agent_List[Agent],Agent_List[Commission %])</f>
        <v>0.05</v>
      </c>
      <c r="O493">
        <f>Booking_Data[[#This Row],[Total_Amount_Clean]]*Booking_Data[[#This Row],[Commission_Perct]]</f>
        <v>2250</v>
      </c>
    </row>
    <row r="494" spans="1:15" x14ac:dyDescent="0.3">
      <c r="A494" t="s">
        <v>550</v>
      </c>
      <c r="B494" t="s">
        <v>66</v>
      </c>
      <c r="C494" t="str">
        <f>TRIM(Booking_Data[[#This Row],[Agent]])</f>
        <v>Avtar</v>
      </c>
      <c r="D494" t="s">
        <v>67</v>
      </c>
      <c r="E494" t="s">
        <v>25</v>
      </c>
      <c r="F494" s="1">
        <v>45787</v>
      </c>
      <c r="G494" s="2">
        <v>45802</v>
      </c>
      <c r="H494" t="s">
        <v>16</v>
      </c>
      <c r="I494" t="s">
        <v>17</v>
      </c>
      <c r="J494" t="str">
        <f>TRIM(Booking_Data[[#This Row],[Total Amount]])</f>
        <v>45,000 INR</v>
      </c>
      <c r="K494" t="str">
        <f>SUBSTITUTE(Booking_Data[[#This Row],[TRIM_TA]],"INR","")</f>
        <v xml:space="preserve">45,000 </v>
      </c>
      <c r="L494" t="str">
        <f>SUBSTITUTE(Booking_Data[[#This Row],[Removing "INR"]],",","")</f>
        <v xml:space="preserve">45000 </v>
      </c>
      <c r="M494">
        <f>VALUE(Booking_Data[[#This Row],[Removing "Comma"]])</f>
        <v>45000</v>
      </c>
      <c r="N494">
        <f>_xlfn.XLOOKUP(Booking_Data[[#This Row],[Agent_cleaned]],Agent_List[Agent],Agent_List[Commission %])</f>
        <v>0.06</v>
      </c>
      <c r="O494">
        <f>Booking_Data[[#This Row],[Total_Amount_Clean]]*Booking_Data[[#This Row],[Commission_Perct]]</f>
        <v>2700</v>
      </c>
    </row>
    <row r="495" spans="1:15" x14ac:dyDescent="0.3">
      <c r="A495" t="s">
        <v>551</v>
      </c>
      <c r="B495" t="s">
        <v>24</v>
      </c>
      <c r="C495" t="str">
        <f>TRIM(Booking_Data[[#This Row],[Agent]])</f>
        <v>Ramesh</v>
      </c>
      <c r="D495" t="s">
        <v>14</v>
      </c>
      <c r="E495" t="s">
        <v>40</v>
      </c>
      <c r="F495" s="1">
        <v>45699</v>
      </c>
      <c r="G495" s="2">
        <v>45713</v>
      </c>
      <c r="H495" t="s">
        <v>16</v>
      </c>
      <c r="I495" t="s">
        <v>1059</v>
      </c>
      <c r="J495" t="str">
        <f>TRIM(Booking_Data[[#This Row],[Total Amount]])</f>
        <v>65000</v>
      </c>
      <c r="K495" t="str">
        <f>SUBSTITUTE(Booking_Data[[#This Row],[TRIM_TA]],"INR","")</f>
        <v>65000</v>
      </c>
      <c r="L495" t="str">
        <f>SUBSTITUTE(Booking_Data[[#This Row],[Removing "INR"]],",","")</f>
        <v>65000</v>
      </c>
      <c r="M495">
        <f>VALUE(Booking_Data[[#This Row],[Removing "Comma"]])</f>
        <v>65000</v>
      </c>
      <c r="N495">
        <f>_xlfn.XLOOKUP(Booking_Data[[#This Row],[Agent_cleaned]],Agent_List[Agent],Agent_List[Commission %])</f>
        <v>7.0000000000000007E-2</v>
      </c>
      <c r="O495">
        <f>Booking_Data[[#This Row],[Total_Amount_Clean]]*Booking_Data[[#This Row],[Commission_Perct]]</f>
        <v>4550</v>
      </c>
    </row>
    <row r="496" spans="1:15" x14ac:dyDescent="0.3">
      <c r="A496" t="s">
        <v>552</v>
      </c>
      <c r="B496" t="s">
        <v>49</v>
      </c>
      <c r="C496" t="str">
        <f>TRIM(Booking_Data[[#This Row],[Agent]])</f>
        <v>Sonia</v>
      </c>
      <c r="D496" t="s">
        <v>67</v>
      </c>
      <c r="E496" t="s">
        <v>25</v>
      </c>
      <c r="F496" s="1">
        <v>45898</v>
      </c>
      <c r="H496" t="s">
        <v>26</v>
      </c>
      <c r="I496" t="s">
        <v>1059</v>
      </c>
      <c r="J496" t="str">
        <f>TRIM(Booking_Data[[#This Row],[Total Amount]])</f>
        <v>65000</v>
      </c>
      <c r="K496" t="str">
        <f>SUBSTITUTE(Booking_Data[[#This Row],[TRIM_TA]],"INR","")</f>
        <v>65000</v>
      </c>
      <c r="L496" t="str">
        <f>SUBSTITUTE(Booking_Data[[#This Row],[Removing "INR"]],",","")</f>
        <v>65000</v>
      </c>
      <c r="M496">
        <f>VALUE(Booking_Data[[#This Row],[Removing "Comma"]])</f>
        <v>65000</v>
      </c>
      <c r="N496">
        <f>_xlfn.XLOOKUP(Booking_Data[[#This Row],[Agent_cleaned]],Agent_List[Agent],Agent_List[Commission %])</f>
        <v>7.0000000000000007E-2</v>
      </c>
      <c r="O496">
        <f>Booking_Data[[#This Row],[Total_Amount_Clean]]*Booking_Data[[#This Row],[Commission_Perct]]</f>
        <v>4550</v>
      </c>
    </row>
    <row r="497" spans="1:15" x14ac:dyDescent="0.3">
      <c r="A497" t="s">
        <v>553</v>
      </c>
      <c r="B497" t="s">
        <v>52</v>
      </c>
      <c r="C497" t="str">
        <f>TRIM(Booking_Data[[#This Row],[Agent]])</f>
        <v>Meena</v>
      </c>
      <c r="D497" t="s">
        <v>10</v>
      </c>
      <c r="E497" t="s">
        <v>11</v>
      </c>
      <c r="F497" s="1">
        <v>45667</v>
      </c>
      <c r="H497" t="s">
        <v>20</v>
      </c>
      <c r="I497" t="s">
        <v>1058</v>
      </c>
      <c r="J497" t="str">
        <f>TRIM(Booking_Data[[#This Row],[Total Amount]])</f>
        <v>35000</v>
      </c>
      <c r="K497" t="str">
        <f>SUBSTITUTE(Booking_Data[[#This Row],[TRIM_TA]],"INR","")</f>
        <v>35000</v>
      </c>
      <c r="L497" t="str">
        <f>SUBSTITUTE(Booking_Data[[#This Row],[Removing "INR"]],",","")</f>
        <v>35000</v>
      </c>
      <c r="M497">
        <f>VALUE(Booking_Data[[#This Row],[Removing "Comma"]])</f>
        <v>35000</v>
      </c>
      <c r="N497">
        <f>_xlfn.XLOOKUP(Booking_Data[[#This Row],[Agent_cleaned]],Agent_List[Agent],Agent_List[Commission %])</f>
        <v>0.06</v>
      </c>
      <c r="O497">
        <f>Booking_Data[[#This Row],[Total_Amount_Clean]]*Booking_Data[[#This Row],[Commission_Perct]]</f>
        <v>2100</v>
      </c>
    </row>
    <row r="498" spans="1:15" x14ac:dyDescent="0.3">
      <c r="A498" t="s">
        <v>554</v>
      </c>
      <c r="B498" t="s">
        <v>60</v>
      </c>
      <c r="C498" t="str">
        <f>TRIM(Booking_Data[[#This Row],[Agent]])</f>
        <v>Ritika</v>
      </c>
      <c r="D498" t="s">
        <v>35</v>
      </c>
      <c r="E498" t="s">
        <v>40</v>
      </c>
      <c r="F498" s="1">
        <v>45684</v>
      </c>
      <c r="G498" s="2">
        <v>45693</v>
      </c>
      <c r="H498" t="s">
        <v>16</v>
      </c>
      <c r="I498" t="s">
        <v>17</v>
      </c>
      <c r="J498" t="str">
        <f>TRIM(Booking_Data[[#This Row],[Total Amount]])</f>
        <v>45,000 INR</v>
      </c>
      <c r="K498" t="str">
        <f>SUBSTITUTE(Booking_Data[[#This Row],[TRIM_TA]],"INR","")</f>
        <v xml:space="preserve">45,000 </v>
      </c>
      <c r="L498" t="str">
        <f>SUBSTITUTE(Booking_Data[[#This Row],[Removing "INR"]],",","")</f>
        <v xml:space="preserve">45000 </v>
      </c>
      <c r="M498">
        <f>VALUE(Booking_Data[[#This Row],[Removing "Comma"]])</f>
        <v>45000</v>
      </c>
      <c r="N498">
        <f>_xlfn.XLOOKUP(Booking_Data[[#This Row],[Agent_cleaned]],Agent_List[Agent],Agent_List[Commission %])</f>
        <v>0.05</v>
      </c>
      <c r="O498">
        <f>Booking_Data[[#This Row],[Total_Amount_Clean]]*Booking_Data[[#This Row],[Commission_Perct]]</f>
        <v>2250</v>
      </c>
    </row>
    <row r="499" spans="1:15" x14ac:dyDescent="0.3">
      <c r="A499" t="s">
        <v>555</v>
      </c>
      <c r="B499" t="s">
        <v>44</v>
      </c>
      <c r="C499" t="str">
        <f>TRIM(Booking_Data[[#This Row],[Agent]])</f>
        <v>Karan</v>
      </c>
      <c r="D499" t="s">
        <v>10</v>
      </c>
      <c r="E499" t="s">
        <v>40</v>
      </c>
      <c r="F499" s="1">
        <v>45837</v>
      </c>
      <c r="G499" s="2">
        <v>45844</v>
      </c>
      <c r="H499" t="s">
        <v>16</v>
      </c>
      <c r="I499" t="s">
        <v>1061</v>
      </c>
      <c r="J499" t="str">
        <f>TRIM(Booking_Data[[#This Row],[Total Amount]])</f>
        <v>55000</v>
      </c>
      <c r="K499" t="str">
        <f>SUBSTITUTE(Booking_Data[[#This Row],[TRIM_TA]],"INR","")</f>
        <v>55000</v>
      </c>
      <c r="L499" t="str">
        <f>SUBSTITUTE(Booking_Data[[#This Row],[Removing "INR"]],",","")</f>
        <v>55000</v>
      </c>
      <c r="M499">
        <f>VALUE(Booking_Data[[#This Row],[Removing "Comma"]])</f>
        <v>55000</v>
      </c>
      <c r="N499">
        <f>_xlfn.XLOOKUP(Booking_Data[[#This Row],[Agent_cleaned]],Agent_List[Agent],Agent_List[Commission %])</f>
        <v>0.05</v>
      </c>
      <c r="O499">
        <f>Booking_Data[[#This Row],[Total_Amount_Clean]]*Booking_Data[[#This Row],[Commission_Perct]]</f>
        <v>2750</v>
      </c>
    </row>
    <row r="500" spans="1:15" x14ac:dyDescent="0.3">
      <c r="A500" t="s">
        <v>556</v>
      </c>
      <c r="B500" t="s">
        <v>44</v>
      </c>
      <c r="C500" t="str">
        <f>TRIM(Booking_Data[[#This Row],[Agent]])</f>
        <v>Karan</v>
      </c>
      <c r="D500" t="s">
        <v>37</v>
      </c>
      <c r="E500" t="s">
        <v>25</v>
      </c>
      <c r="F500" s="1">
        <v>45772</v>
      </c>
      <c r="G500" s="2">
        <v>45797</v>
      </c>
      <c r="H500" t="s">
        <v>16</v>
      </c>
      <c r="I500" t="s">
        <v>1058</v>
      </c>
      <c r="J500" t="str">
        <f>TRIM(Booking_Data[[#This Row],[Total Amount]])</f>
        <v>35000</v>
      </c>
      <c r="K500" t="str">
        <f>SUBSTITUTE(Booking_Data[[#This Row],[TRIM_TA]],"INR","")</f>
        <v>35000</v>
      </c>
      <c r="L500" t="str">
        <f>SUBSTITUTE(Booking_Data[[#This Row],[Removing "INR"]],",","")</f>
        <v>35000</v>
      </c>
      <c r="M500">
        <f>VALUE(Booking_Data[[#This Row],[Removing "Comma"]])</f>
        <v>35000</v>
      </c>
      <c r="N500">
        <f>_xlfn.XLOOKUP(Booking_Data[[#This Row],[Agent_cleaned]],Agent_List[Agent],Agent_List[Commission %])</f>
        <v>0.05</v>
      </c>
      <c r="O500">
        <f>Booking_Data[[#This Row],[Total_Amount_Clean]]*Booking_Data[[#This Row],[Commission_Perct]]</f>
        <v>1750</v>
      </c>
    </row>
    <row r="501" spans="1:15" x14ac:dyDescent="0.3">
      <c r="A501" t="s">
        <v>557</v>
      </c>
      <c r="B501" t="s">
        <v>79</v>
      </c>
      <c r="C501" t="str">
        <f>TRIM(Booking_Data[[#This Row],[Agent]])</f>
        <v>Monika</v>
      </c>
      <c r="D501" t="s">
        <v>67</v>
      </c>
      <c r="E501" t="s">
        <v>11</v>
      </c>
      <c r="F501" s="1">
        <v>45693</v>
      </c>
      <c r="G501" s="2">
        <v>45710</v>
      </c>
      <c r="H501" t="s">
        <v>16</v>
      </c>
      <c r="I501" t="s">
        <v>17</v>
      </c>
      <c r="J501" t="str">
        <f>TRIM(Booking_Data[[#This Row],[Total Amount]])</f>
        <v>45,000 INR</v>
      </c>
      <c r="K501" t="str">
        <f>SUBSTITUTE(Booking_Data[[#This Row],[TRIM_TA]],"INR","")</f>
        <v xml:space="preserve">45,000 </v>
      </c>
      <c r="L501" t="str">
        <f>SUBSTITUTE(Booking_Data[[#This Row],[Removing "INR"]],",","")</f>
        <v xml:space="preserve">45000 </v>
      </c>
      <c r="M501">
        <f>VALUE(Booking_Data[[#This Row],[Removing "Comma"]])</f>
        <v>45000</v>
      </c>
      <c r="N501">
        <f>_xlfn.XLOOKUP(Booking_Data[[#This Row],[Agent_cleaned]],Agent_List[Agent],Agent_List[Commission %])</f>
        <v>0.05</v>
      </c>
      <c r="O501">
        <f>Booking_Data[[#This Row],[Total_Amount_Clean]]*Booking_Data[[#This Row],[Commission_Perct]]</f>
        <v>2250</v>
      </c>
    </row>
    <row r="502" spans="1:15" x14ac:dyDescent="0.3">
      <c r="A502" t="s">
        <v>558</v>
      </c>
      <c r="B502" t="s">
        <v>34</v>
      </c>
      <c r="C502" t="str">
        <f>TRIM(Booking_Data[[#This Row],[Agent]])</f>
        <v>Nisha</v>
      </c>
      <c r="D502" t="s">
        <v>67</v>
      </c>
      <c r="E502" t="s">
        <v>15</v>
      </c>
      <c r="F502" s="1">
        <v>45678</v>
      </c>
      <c r="G502" s="2">
        <v>45682</v>
      </c>
      <c r="H502" t="s">
        <v>16</v>
      </c>
      <c r="I502" t="s">
        <v>1058</v>
      </c>
      <c r="J502" t="str">
        <f>TRIM(Booking_Data[[#This Row],[Total Amount]])</f>
        <v>35000</v>
      </c>
      <c r="K502" t="str">
        <f>SUBSTITUTE(Booking_Data[[#This Row],[TRIM_TA]],"INR","")</f>
        <v>35000</v>
      </c>
      <c r="L502" t="str">
        <f>SUBSTITUTE(Booking_Data[[#This Row],[Removing "INR"]],",","")</f>
        <v>35000</v>
      </c>
      <c r="M502">
        <f>VALUE(Booking_Data[[#This Row],[Removing "Comma"]])</f>
        <v>35000</v>
      </c>
      <c r="N502">
        <f>_xlfn.XLOOKUP(Booking_Data[[#This Row],[Agent_cleaned]],Agent_List[Agent],Agent_List[Commission %])</f>
        <v>0.06</v>
      </c>
      <c r="O502">
        <f>Booking_Data[[#This Row],[Total_Amount_Clean]]*Booking_Data[[#This Row],[Commission_Perct]]</f>
        <v>2100</v>
      </c>
    </row>
    <row r="503" spans="1:15" x14ac:dyDescent="0.3">
      <c r="A503" t="s">
        <v>559</v>
      </c>
      <c r="B503" t="s">
        <v>66</v>
      </c>
      <c r="C503" t="str">
        <f>TRIM(Booking_Data[[#This Row],[Agent]])</f>
        <v>Avtar</v>
      </c>
      <c r="D503" t="s">
        <v>67</v>
      </c>
      <c r="E503" t="s">
        <v>11</v>
      </c>
      <c r="F503" s="1">
        <v>45673</v>
      </c>
      <c r="G503" s="2">
        <v>45685</v>
      </c>
      <c r="H503" t="s">
        <v>16</v>
      </c>
      <c r="I503" t="s">
        <v>1061</v>
      </c>
      <c r="J503" t="str">
        <f>TRIM(Booking_Data[[#This Row],[Total Amount]])</f>
        <v>55000</v>
      </c>
      <c r="K503" t="str">
        <f>SUBSTITUTE(Booking_Data[[#This Row],[TRIM_TA]],"INR","")</f>
        <v>55000</v>
      </c>
      <c r="L503" t="str">
        <f>SUBSTITUTE(Booking_Data[[#This Row],[Removing "INR"]],",","")</f>
        <v>55000</v>
      </c>
      <c r="M503">
        <f>VALUE(Booking_Data[[#This Row],[Removing "Comma"]])</f>
        <v>55000</v>
      </c>
      <c r="N503">
        <f>_xlfn.XLOOKUP(Booking_Data[[#This Row],[Agent_cleaned]],Agent_List[Agent],Agent_List[Commission %])</f>
        <v>0.06</v>
      </c>
      <c r="O503">
        <f>Booking_Data[[#This Row],[Total_Amount_Clean]]*Booking_Data[[#This Row],[Commission_Perct]]</f>
        <v>3300</v>
      </c>
    </row>
    <row r="504" spans="1:15" x14ac:dyDescent="0.3">
      <c r="A504" t="s">
        <v>560</v>
      </c>
      <c r="B504" t="s">
        <v>28</v>
      </c>
      <c r="C504" t="str">
        <f>TRIM(Booking_Data[[#This Row],[Agent]])</f>
        <v>Amit</v>
      </c>
      <c r="D504" t="s">
        <v>14</v>
      </c>
      <c r="E504" t="s">
        <v>19</v>
      </c>
      <c r="F504" s="1">
        <v>45784</v>
      </c>
      <c r="G504" s="2">
        <v>45798</v>
      </c>
      <c r="H504" t="s">
        <v>16</v>
      </c>
      <c r="I504" t="s">
        <v>17</v>
      </c>
      <c r="J504" t="str">
        <f>TRIM(Booking_Data[[#This Row],[Total Amount]])</f>
        <v>45,000 INR</v>
      </c>
      <c r="K504" t="str">
        <f>SUBSTITUTE(Booking_Data[[#This Row],[TRIM_TA]],"INR","")</f>
        <v xml:space="preserve">45,000 </v>
      </c>
      <c r="L504" t="str">
        <f>SUBSTITUTE(Booking_Data[[#This Row],[Removing "INR"]],",","")</f>
        <v xml:space="preserve">45000 </v>
      </c>
      <c r="M504">
        <f>VALUE(Booking_Data[[#This Row],[Removing "Comma"]])</f>
        <v>45000</v>
      </c>
      <c r="N504">
        <f>_xlfn.XLOOKUP(Booking_Data[[#This Row],[Agent_cleaned]],Agent_List[Agent],Agent_List[Commission %])</f>
        <v>0.05</v>
      </c>
      <c r="O504">
        <f>Booking_Data[[#This Row],[Total_Amount_Clean]]*Booking_Data[[#This Row],[Commission_Perct]]</f>
        <v>2250</v>
      </c>
    </row>
    <row r="505" spans="1:15" x14ac:dyDescent="0.3">
      <c r="A505" t="s">
        <v>561</v>
      </c>
      <c r="B505" t="s">
        <v>98</v>
      </c>
      <c r="C505" t="str">
        <f>TRIM(Booking_Data[[#This Row],[Agent]])</f>
        <v>Pooja</v>
      </c>
      <c r="D505" t="s">
        <v>35</v>
      </c>
      <c r="E505" t="s">
        <v>15</v>
      </c>
      <c r="F505" s="1">
        <v>45760</v>
      </c>
      <c r="H505" t="s">
        <v>20</v>
      </c>
      <c r="I505" t="s">
        <v>17</v>
      </c>
      <c r="J505" t="str">
        <f>TRIM(Booking_Data[[#This Row],[Total Amount]])</f>
        <v>45,000 INR</v>
      </c>
      <c r="K505" t="str">
        <f>SUBSTITUTE(Booking_Data[[#This Row],[TRIM_TA]],"INR","")</f>
        <v xml:space="preserve">45,000 </v>
      </c>
      <c r="L505" t="str">
        <f>SUBSTITUTE(Booking_Data[[#This Row],[Removing "INR"]],",","")</f>
        <v xml:space="preserve">45000 </v>
      </c>
      <c r="M505">
        <f>VALUE(Booking_Data[[#This Row],[Removing "Comma"]])</f>
        <v>45000</v>
      </c>
      <c r="N505">
        <f>_xlfn.XLOOKUP(Booking_Data[[#This Row],[Agent_cleaned]],Agent_List[Agent],Agent_List[Commission %])</f>
        <v>0.05</v>
      </c>
      <c r="O505">
        <f>Booking_Data[[#This Row],[Total_Amount_Clean]]*Booking_Data[[#This Row],[Commission_Perct]]</f>
        <v>2250</v>
      </c>
    </row>
    <row r="506" spans="1:15" x14ac:dyDescent="0.3">
      <c r="A506" t="s">
        <v>562</v>
      </c>
      <c r="B506" t="s">
        <v>9</v>
      </c>
      <c r="C506" t="str">
        <f>TRIM(Booking_Data[[#This Row],[Agent]])</f>
        <v>Anil</v>
      </c>
      <c r="D506" t="s">
        <v>29</v>
      </c>
      <c r="E506" t="s">
        <v>40</v>
      </c>
      <c r="F506" s="1">
        <v>45668</v>
      </c>
      <c r="G506" s="2">
        <v>45672</v>
      </c>
      <c r="H506" t="s">
        <v>16</v>
      </c>
      <c r="I506" t="s">
        <v>1060</v>
      </c>
      <c r="J506" t="str">
        <f>TRIM(Booking_Data[[#This Row],[Total Amount]])</f>
        <v>15000</v>
      </c>
      <c r="K506" t="str">
        <f>SUBSTITUTE(Booking_Data[[#This Row],[TRIM_TA]],"INR","")</f>
        <v>15000</v>
      </c>
      <c r="L506" t="str">
        <f>SUBSTITUTE(Booking_Data[[#This Row],[Removing "INR"]],",","")</f>
        <v>15000</v>
      </c>
      <c r="M506">
        <f>VALUE(Booking_Data[[#This Row],[Removing "Comma"]])</f>
        <v>15000</v>
      </c>
      <c r="N506">
        <f>_xlfn.XLOOKUP(Booking_Data[[#This Row],[Agent_cleaned]],Agent_List[Agent],Agent_List[Commission %])</f>
        <v>7.0000000000000007E-2</v>
      </c>
      <c r="O506">
        <f>Booking_Data[[#This Row],[Total_Amount_Clean]]*Booking_Data[[#This Row],[Commission_Perct]]</f>
        <v>1050</v>
      </c>
    </row>
    <row r="507" spans="1:15" x14ac:dyDescent="0.3">
      <c r="A507" t="s">
        <v>563</v>
      </c>
      <c r="B507" t="s">
        <v>39</v>
      </c>
      <c r="C507" t="str">
        <f>TRIM(Booking_Data[[#This Row],[Agent]])</f>
        <v>Arjun</v>
      </c>
      <c r="D507" t="s">
        <v>67</v>
      </c>
      <c r="E507" t="s">
        <v>15</v>
      </c>
      <c r="F507" s="1">
        <v>45736</v>
      </c>
      <c r="H507" t="s">
        <v>20</v>
      </c>
      <c r="I507" t="s">
        <v>1058</v>
      </c>
      <c r="J507" t="str">
        <f>TRIM(Booking_Data[[#This Row],[Total Amount]])</f>
        <v>35000</v>
      </c>
      <c r="K507" t="str">
        <f>SUBSTITUTE(Booking_Data[[#This Row],[TRIM_TA]],"INR","")</f>
        <v>35000</v>
      </c>
      <c r="L507" t="str">
        <f>SUBSTITUTE(Booking_Data[[#This Row],[Removing "INR"]],",","")</f>
        <v>35000</v>
      </c>
      <c r="M507">
        <f>VALUE(Booking_Data[[#This Row],[Removing "Comma"]])</f>
        <v>35000</v>
      </c>
      <c r="N507">
        <f>_xlfn.XLOOKUP(Booking_Data[[#This Row],[Agent_cleaned]],Agent_List[Agent],Agent_List[Commission %])</f>
        <v>0.06</v>
      </c>
      <c r="O507">
        <f>Booking_Data[[#This Row],[Total_Amount_Clean]]*Booking_Data[[#This Row],[Commission_Perct]]</f>
        <v>2100</v>
      </c>
    </row>
    <row r="508" spans="1:15" x14ac:dyDescent="0.3">
      <c r="A508" t="s">
        <v>564</v>
      </c>
      <c r="B508" t="s">
        <v>22</v>
      </c>
      <c r="C508" t="str">
        <f>TRIM(Booking_Data[[#This Row],[Agent]])</f>
        <v>Suresh</v>
      </c>
      <c r="D508" t="s">
        <v>37</v>
      </c>
      <c r="E508" t="s">
        <v>40</v>
      </c>
      <c r="F508" s="1">
        <v>45780</v>
      </c>
      <c r="H508" t="s">
        <v>20</v>
      </c>
      <c r="I508" t="s">
        <v>1058</v>
      </c>
      <c r="J508" t="str">
        <f>TRIM(Booking_Data[[#This Row],[Total Amount]])</f>
        <v>35000</v>
      </c>
      <c r="K508" t="str">
        <f>SUBSTITUTE(Booking_Data[[#This Row],[TRIM_TA]],"INR","")</f>
        <v>35000</v>
      </c>
      <c r="L508" t="str">
        <f>SUBSTITUTE(Booking_Data[[#This Row],[Removing "INR"]],",","")</f>
        <v>35000</v>
      </c>
      <c r="M508">
        <f>VALUE(Booking_Data[[#This Row],[Removing "Comma"]])</f>
        <v>35000</v>
      </c>
      <c r="N508">
        <f>_xlfn.XLOOKUP(Booking_Data[[#This Row],[Agent_cleaned]],Agent_List[Agent],Agent_List[Commission %])</f>
        <v>0.06</v>
      </c>
      <c r="O508">
        <f>Booking_Data[[#This Row],[Total_Amount_Clean]]*Booking_Data[[#This Row],[Commission_Perct]]</f>
        <v>2100</v>
      </c>
    </row>
    <row r="509" spans="1:15" x14ac:dyDescent="0.3">
      <c r="A509" t="s">
        <v>565</v>
      </c>
      <c r="B509" t="s">
        <v>154</v>
      </c>
      <c r="C509" t="str">
        <f>TRIM(Booking_Data[[#This Row],[Agent]])</f>
        <v>Raj</v>
      </c>
      <c r="D509" t="s">
        <v>67</v>
      </c>
      <c r="E509" t="s">
        <v>40</v>
      </c>
      <c r="F509" s="1">
        <v>45722</v>
      </c>
      <c r="H509" t="s">
        <v>20</v>
      </c>
      <c r="I509" t="s">
        <v>1057</v>
      </c>
      <c r="J509" t="str">
        <f>TRIM(Booking_Data[[#This Row],[Total Amount]])</f>
        <v>45000</v>
      </c>
      <c r="K509" t="str">
        <f>SUBSTITUTE(Booking_Data[[#This Row],[TRIM_TA]],"INR","")</f>
        <v>45000</v>
      </c>
      <c r="L509" t="str">
        <f>SUBSTITUTE(Booking_Data[[#This Row],[Removing "INR"]],",","")</f>
        <v>45000</v>
      </c>
      <c r="M509">
        <f>VALUE(Booking_Data[[#This Row],[Removing "Comma"]])</f>
        <v>45000</v>
      </c>
      <c r="N509">
        <f>_xlfn.XLOOKUP(Booking_Data[[#This Row],[Agent_cleaned]],Agent_List[Agent],Agent_List[Commission %])</f>
        <v>7.0000000000000007E-2</v>
      </c>
      <c r="O509">
        <f>Booking_Data[[#This Row],[Total_Amount_Clean]]*Booking_Data[[#This Row],[Commission_Perct]]</f>
        <v>3150.0000000000005</v>
      </c>
    </row>
    <row r="510" spans="1:15" x14ac:dyDescent="0.3">
      <c r="A510" t="s">
        <v>566</v>
      </c>
      <c r="B510" t="s">
        <v>98</v>
      </c>
      <c r="C510" t="str">
        <f>TRIM(Booking_Data[[#This Row],[Agent]])</f>
        <v>Pooja</v>
      </c>
      <c r="D510" t="s">
        <v>67</v>
      </c>
      <c r="E510" t="s">
        <v>15</v>
      </c>
      <c r="F510" s="1">
        <v>45900</v>
      </c>
      <c r="H510" t="s">
        <v>20</v>
      </c>
      <c r="I510" t="s">
        <v>1061</v>
      </c>
      <c r="J510" t="str">
        <f>TRIM(Booking_Data[[#This Row],[Total Amount]])</f>
        <v>55000</v>
      </c>
      <c r="K510" t="str">
        <f>SUBSTITUTE(Booking_Data[[#This Row],[TRIM_TA]],"INR","")</f>
        <v>55000</v>
      </c>
      <c r="L510" t="str">
        <f>SUBSTITUTE(Booking_Data[[#This Row],[Removing "INR"]],",","")</f>
        <v>55000</v>
      </c>
      <c r="M510">
        <f>VALUE(Booking_Data[[#This Row],[Removing "Comma"]])</f>
        <v>55000</v>
      </c>
      <c r="N510">
        <f>_xlfn.XLOOKUP(Booking_Data[[#This Row],[Agent_cleaned]],Agent_List[Agent],Agent_List[Commission %])</f>
        <v>0.05</v>
      </c>
      <c r="O510">
        <f>Booking_Data[[#This Row],[Total_Amount_Clean]]*Booking_Data[[#This Row],[Commission_Perct]]</f>
        <v>2750</v>
      </c>
    </row>
    <row r="511" spans="1:15" x14ac:dyDescent="0.3">
      <c r="A511" t="s">
        <v>567</v>
      </c>
      <c r="B511" t="s">
        <v>54</v>
      </c>
      <c r="C511" t="str">
        <f>TRIM(Booking_Data[[#This Row],[Agent]])</f>
        <v>Divya</v>
      </c>
      <c r="D511" t="s">
        <v>29</v>
      </c>
      <c r="E511" t="s">
        <v>40</v>
      </c>
      <c r="F511" s="1">
        <v>45716</v>
      </c>
      <c r="H511" t="s">
        <v>20</v>
      </c>
      <c r="I511" t="s">
        <v>1062</v>
      </c>
      <c r="J511" t="str">
        <f>TRIM(Booking_Data[[#This Row],[Total Amount]])</f>
        <v>25000</v>
      </c>
      <c r="K511" t="str">
        <f>SUBSTITUTE(Booking_Data[[#This Row],[TRIM_TA]],"INR","")</f>
        <v>25000</v>
      </c>
      <c r="L511" t="str">
        <f>SUBSTITUTE(Booking_Data[[#This Row],[Removing "INR"]],",","")</f>
        <v>25000</v>
      </c>
      <c r="M511">
        <f>VALUE(Booking_Data[[#This Row],[Removing "Comma"]])</f>
        <v>25000</v>
      </c>
      <c r="N511">
        <f>_xlfn.XLOOKUP(Booking_Data[[#This Row],[Agent_cleaned]],Agent_List[Agent],Agent_List[Commission %])</f>
        <v>7.0000000000000007E-2</v>
      </c>
      <c r="O511">
        <f>Booking_Data[[#This Row],[Total_Amount_Clean]]*Booking_Data[[#This Row],[Commission_Perct]]</f>
        <v>1750.0000000000002</v>
      </c>
    </row>
    <row r="512" spans="1:15" x14ac:dyDescent="0.3">
      <c r="A512" t="s">
        <v>568</v>
      </c>
      <c r="B512" t="s">
        <v>54</v>
      </c>
      <c r="C512" t="str">
        <f>TRIM(Booking_Data[[#This Row],[Agent]])</f>
        <v>Divya</v>
      </c>
      <c r="D512" t="s">
        <v>37</v>
      </c>
      <c r="E512" t="s">
        <v>40</v>
      </c>
      <c r="F512" s="1">
        <v>45769</v>
      </c>
      <c r="H512" t="s">
        <v>26</v>
      </c>
      <c r="I512" t="s">
        <v>1060</v>
      </c>
      <c r="J512" t="str">
        <f>TRIM(Booking_Data[[#This Row],[Total Amount]])</f>
        <v>15000</v>
      </c>
      <c r="K512" t="str">
        <f>SUBSTITUTE(Booking_Data[[#This Row],[TRIM_TA]],"INR","")</f>
        <v>15000</v>
      </c>
      <c r="L512" t="str">
        <f>SUBSTITUTE(Booking_Data[[#This Row],[Removing "INR"]],",","")</f>
        <v>15000</v>
      </c>
      <c r="M512">
        <f>VALUE(Booking_Data[[#This Row],[Removing "Comma"]])</f>
        <v>15000</v>
      </c>
      <c r="N512">
        <f>_xlfn.XLOOKUP(Booking_Data[[#This Row],[Agent_cleaned]],Agent_List[Agent],Agent_List[Commission %])</f>
        <v>7.0000000000000007E-2</v>
      </c>
      <c r="O512">
        <f>Booking_Data[[#This Row],[Total_Amount_Clean]]*Booking_Data[[#This Row],[Commission_Perct]]</f>
        <v>1050</v>
      </c>
    </row>
    <row r="513" spans="1:15" x14ac:dyDescent="0.3">
      <c r="A513" t="s">
        <v>569</v>
      </c>
      <c r="B513" t="s">
        <v>79</v>
      </c>
      <c r="C513" t="str">
        <f>TRIM(Booking_Data[[#This Row],[Agent]])</f>
        <v>Monika</v>
      </c>
      <c r="D513" t="s">
        <v>14</v>
      </c>
      <c r="E513" t="s">
        <v>19</v>
      </c>
      <c r="F513" s="1">
        <v>45896</v>
      </c>
      <c r="H513" t="s">
        <v>20</v>
      </c>
      <c r="I513" t="s">
        <v>17</v>
      </c>
      <c r="J513" t="str">
        <f>TRIM(Booking_Data[[#This Row],[Total Amount]])</f>
        <v>45,000 INR</v>
      </c>
      <c r="K513" t="str">
        <f>SUBSTITUTE(Booking_Data[[#This Row],[TRIM_TA]],"INR","")</f>
        <v xml:space="preserve">45,000 </v>
      </c>
      <c r="L513" t="str">
        <f>SUBSTITUTE(Booking_Data[[#This Row],[Removing "INR"]],",","")</f>
        <v xml:space="preserve">45000 </v>
      </c>
      <c r="M513">
        <f>VALUE(Booking_Data[[#This Row],[Removing "Comma"]])</f>
        <v>45000</v>
      </c>
      <c r="N513">
        <f>_xlfn.XLOOKUP(Booking_Data[[#This Row],[Agent_cleaned]],Agent_List[Agent],Agent_List[Commission %])</f>
        <v>0.05</v>
      </c>
      <c r="O513">
        <f>Booking_Data[[#This Row],[Total_Amount_Clean]]*Booking_Data[[#This Row],[Commission_Perct]]</f>
        <v>2250</v>
      </c>
    </row>
    <row r="514" spans="1:15" x14ac:dyDescent="0.3">
      <c r="A514" t="s">
        <v>570</v>
      </c>
      <c r="B514" t="s">
        <v>34</v>
      </c>
      <c r="C514" t="str">
        <f>TRIM(Booking_Data[[#This Row],[Agent]])</f>
        <v>Nisha</v>
      </c>
      <c r="D514" t="s">
        <v>37</v>
      </c>
      <c r="E514" t="s">
        <v>11</v>
      </c>
      <c r="F514" s="1">
        <v>45789</v>
      </c>
      <c r="H514" t="s">
        <v>20</v>
      </c>
      <c r="I514" t="s">
        <v>17</v>
      </c>
      <c r="J514" t="str">
        <f>TRIM(Booking_Data[[#This Row],[Total Amount]])</f>
        <v>45,000 INR</v>
      </c>
      <c r="K514" t="str">
        <f>SUBSTITUTE(Booking_Data[[#This Row],[TRIM_TA]],"INR","")</f>
        <v xml:space="preserve">45,000 </v>
      </c>
      <c r="L514" t="str">
        <f>SUBSTITUTE(Booking_Data[[#This Row],[Removing "INR"]],",","")</f>
        <v xml:space="preserve">45000 </v>
      </c>
      <c r="M514">
        <f>VALUE(Booking_Data[[#This Row],[Removing "Comma"]])</f>
        <v>45000</v>
      </c>
      <c r="N514">
        <f>_xlfn.XLOOKUP(Booking_Data[[#This Row],[Agent_cleaned]],Agent_List[Agent],Agent_List[Commission %])</f>
        <v>0.06</v>
      </c>
      <c r="O514">
        <f>Booking_Data[[#This Row],[Total_Amount_Clean]]*Booking_Data[[#This Row],[Commission_Perct]]</f>
        <v>2700</v>
      </c>
    </row>
    <row r="515" spans="1:15" x14ac:dyDescent="0.3">
      <c r="A515" t="s">
        <v>571</v>
      </c>
      <c r="B515" t="s">
        <v>13</v>
      </c>
      <c r="C515" t="str">
        <f>TRIM(Booking_Data[[#This Row],[Agent]])</f>
        <v>Gaurav</v>
      </c>
      <c r="D515" t="s">
        <v>14</v>
      </c>
      <c r="E515" t="s">
        <v>11</v>
      </c>
      <c r="F515" s="1">
        <v>45846</v>
      </c>
      <c r="H515" t="s">
        <v>26</v>
      </c>
      <c r="I515" t="s">
        <v>17</v>
      </c>
      <c r="J515" t="str">
        <f>TRIM(Booking_Data[[#This Row],[Total Amount]])</f>
        <v>45,000 INR</v>
      </c>
      <c r="K515" t="str">
        <f>SUBSTITUTE(Booking_Data[[#This Row],[TRIM_TA]],"INR","")</f>
        <v xml:space="preserve">45,000 </v>
      </c>
      <c r="L515" t="str">
        <f>SUBSTITUTE(Booking_Data[[#This Row],[Removing "INR"]],",","")</f>
        <v xml:space="preserve">45000 </v>
      </c>
      <c r="M515">
        <f>VALUE(Booking_Data[[#This Row],[Removing "Comma"]])</f>
        <v>45000</v>
      </c>
      <c r="N515">
        <f>_xlfn.XLOOKUP(Booking_Data[[#This Row],[Agent_cleaned]],Agent_List[Agent],Agent_List[Commission %])</f>
        <v>7.0000000000000007E-2</v>
      </c>
      <c r="O515">
        <f>Booking_Data[[#This Row],[Total_Amount_Clean]]*Booking_Data[[#This Row],[Commission_Perct]]</f>
        <v>3150.0000000000005</v>
      </c>
    </row>
    <row r="516" spans="1:15" x14ac:dyDescent="0.3">
      <c r="A516" t="s">
        <v>572</v>
      </c>
      <c r="B516" t="s">
        <v>47</v>
      </c>
      <c r="C516" t="str">
        <f>TRIM(Booking_Data[[#This Row],[Agent]])</f>
        <v>Raj</v>
      </c>
      <c r="D516" t="s">
        <v>37</v>
      </c>
      <c r="E516" t="s">
        <v>19</v>
      </c>
      <c r="F516" s="1">
        <v>45743</v>
      </c>
      <c r="H516" t="s">
        <v>20</v>
      </c>
      <c r="I516" t="s">
        <v>1060</v>
      </c>
      <c r="J516" t="str">
        <f>TRIM(Booking_Data[[#This Row],[Total Amount]])</f>
        <v>15000</v>
      </c>
      <c r="K516" t="str">
        <f>SUBSTITUTE(Booking_Data[[#This Row],[TRIM_TA]],"INR","")</f>
        <v>15000</v>
      </c>
      <c r="L516" t="str">
        <f>SUBSTITUTE(Booking_Data[[#This Row],[Removing "INR"]],",","")</f>
        <v>15000</v>
      </c>
      <c r="M516">
        <f>VALUE(Booking_Data[[#This Row],[Removing "Comma"]])</f>
        <v>15000</v>
      </c>
      <c r="N516">
        <f>_xlfn.XLOOKUP(Booking_Data[[#This Row],[Agent_cleaned]],Agent_List[Agent],Agent_List[Commission %])</f>
        <v>7.0000000000000007E-2</v>
      </c>
      <c r="O516">
        <f>Booking_Data[[#This Row],[Total_Amount_Clean]]*Booking_Data[[#This Row],[Commission_Perct]]</f>
        <v>1050</v>
      </c>
    </row>
    <row r="517" spans="1:15" x14ac:dyDescent="0.3">
      <c r="A517" t="s">
        <v>573</v>
      </c>
      <c r="B517" t="s">
        <v>24</v>
      </c>
      <c r="C517" t="str">
        <f>TRIM(Booking_Data[[#This Row],[Agent]])</f>
        <v>Ramesh</v>
      </c>
      <c r="D517" t="s">
        <v>37</v>
      </c>
      <c r="E517" t="s">
        <v>15</v>
      </c>
      <c r="F517" s="1">
        <v>45716</v>
      </c>
      <c r="G517" s="2">
        <v>45726</v>
      </c>
      <c r="H517" t="s">
        <v>16</v>
      </c>
      <c r="I517" t="s">
        <v>17</v>
      </c>
      <c r="J517" t="str">
        <f>TRIM(Booking_Data[[#This Row],[Total Amount]])</f>
        <v>45,000 INR</v>
      </c>
      <c r="K517" t="str">
        <f>SUBSTITUTE(Booking_Data[[#This Row],[TRIM_TA]],"INR","")</f>
        <v xml:space="preserve">45,000 </v>
      </c>
      <c r="L517" t="str">
        <f>SUBSTITUTE(Booking_Data[[#This Row],[Removing "INR"]],",","")</f>
        <v xml:space="preserve">45000 </v>
      </c>
      <c r="M517">
        <f>VALUE(Booking_Data[[#This Row],[Removing "Comma"]])</f>
        <v>45000</v>
      </c>
      <c r="N517">
        <f>_xlfn.XLOOKUP(Booking_Data[[#This Row],[Agent_cleaned]],Agent_List[Agent],Agent_List[Commission %])</f>
        <v>7.0000000000000007E-2</v>
      </c>
      <c r="O517">
        <f>Booking_Data[[#This Row],[Total_Amount_Clean]]*Booking_Data[[#This Row],[Commission_Perct]]</f>
        <v>3150.0000000000005</v>
      </c>
    </row>
    <row r="518" spans="1:15" x14ac:dyDescent="0.3">
      <c r="A518" t="s">
        <v>574</v>
      </c>
      <c r="B518" t="s">
        <v>237</v>
      </c>
      <c r="C518" t="str">
        <f>TRIM(Booking_Data[[#This Row],[Agent]])</f>
        <v>Nisha</v>
      </c>
      <c r="D518" t="s">
        <v>10</v>
      </c>
      <c r="E518" t="s">
        <v>25</v>
      </c>
      <c r="F518" s="1">
        <v>45741</v>
      </c>
      <c r="G518" s="2">
        <v>45763</v>
      </c>
      <c r="H518" t="s">
        <v>16</v>
      </c>
      <c r="I518" t="s">
        <v>17</v>
      </c>
      <c r="J518" t="str">
        <f>TRIM(Booking_Data[[#This Row],[Total Amount]])</f>
        <v>45,000 INR</v>
      </c>
      <c r="K518" t="str">
        <f>SUBSTITUTE(Booking_Data[[#This Row],[TRIM_TA]],"INR","")</f>
        <v xml:space="preserve">45,000 </v>
      </c>
      <c r="L518" t="str">
        <f>SUBSTITUTE(Booking_Data[[#This Row],[Removing "INR"]],",","")</f>
        <v xml:space="preserve">45000 </v>
      </c>
      <c r="M518">
        <f>VALUE(Booking_Data[[#This Row],[Removing "Comma"]])</f>
        <v>45000</v>
      </c>
      <c r="N518">
        <f>_xlfn.XLOOKUP(Booking_Data[[#This Row],[Agent_cleaned]],Agent_List[Agent],Agent_List[Commission %])</f>
        <v>0.06</v>
      </c>
      <c r="O518">
        <f>Booking_Data[[#This Row],[Total_Amount_Clean]]*Booking_Data[[#This Row],[Commission_Perct]]</f>
        <v>2700</v>
      </c>
    </row>
    <row r="519" spans="1:15" x14ac:dyDescent="0.3">
      <c r="A519" t="s">
        <v>575</v>
      </c>
      <c r="B519" t="s">
        <v>47</v>
      </c>
      <c r="C519" t="str">
        <f>TRIM(Booking_Data[[#This Row],[Agent]])</f>
        <v>Raj</v>
      </c>
      <c r="D519" t="s">
        <v>67</v>
      </c>
      <c r="E519" t="s">
        <v>25</v>
      </c>
      <c r="F519" s="1">
        <v>45817</v>
      </c>
      <c r="G519" s="2">
        <v>45839</v>
      </c>
      <c r="H519" t="s">
        <v>16</v>
      </c>
      <c r="I519" t="s">
        <v>1061</v>
      </c>
      <c r="J519" t="str">
        <f>TRIM(Booking_Data[[#This Row],[Total Amount]])</f>
        <v>55000</v>
      </c>
      <c r="K519" t="str">
        <f>SUBSTITUTE(Booking_Data[[#This Row],[TRIM_TA]],"INR","")</f>
        <v>55000</v>
      </c>
      <c r="L519" t="str">
        <f>SUBSTITUTE(Booking_Data[[#This Row],[Removing "INR"]],",","")</f>
        <v>55000</v>
      </c>
      <c r="M519">
        <f>VALUE(Booking_Data[[#This Row],[Removing "Comma"]])</f>
        <v>55000</v>
      </c>
      <c r="N519">
        <f>_xlfn.XLOOKUP(Booking_Data[[#This Row],[Agent_cleaned]],Agent_List[Agent],Agent_List[Commission %])</f>
        <v>7.0000000000000007E-2</v>
      </c>
      <c r="O519">
        <f>Booking_Data[[#This Row],[Total_Amount_Clean]]*Booking_Data[[#This Row],[Commission_Perct]]</f>
        <v>3850.0000000000005</v>
      </c>
    </row>
    <row r="520" spans="1:15" x14ac:dyDescent="0.3">
      <c r="A520" t="s">
        <v>576</v>
      </c>
      <c r="B520" t="s">
        <v>42</v>
      </c>
      <c r="C520" t="str">
        <f>TRIM(Booking_Data[[#This Row],[Agent]])</f>
        <v>Sameer</v>
      </c>
      <c r="D520" t="s">
        <v>37</v>
      </c>
      <c r="E520" t="s">
        <v>25</v>
      </c>
      <c r="F520" s="1">
        <v>45713</v>
      </c>
      <c r="H520" t="s">
        <v>26</v>
      </c>
      <c r="I520" t="s">
        <v>1059</v>
      </c>
      <c r="J520" t="str">
        <f>TRIM(Booking_Data[[#This Row],[Total Amount]])</f>
        <v>65000</v>
      </c>
      <c r="K520" t="str">
        <f>SUBSTITUTE(Booking_Data[[#This Row],[TRIM_TA]],"INR","")</f>
        <v>65000</v>
      </c>
      <c r="L520" t="str">
        <f>SUBSTITUTE(Booking_Data[[#This Row],[Removing "INR"]],",","")</f>
        <v>65000</v>
      </c>
      <c r="M520">
        <f>VALUE(Booking_Data[[#This Row],[Removing "Comma"]])</f>
        <v>65000</v>
      </c>
      <c r="N520">
        <f>_xlfn.XLOOKUP(Booking_Data[[#This Row],[Agent_cleaned]],Agent_List[Agent],Agent_List[Commission %])</f>
        <v>7.0000000000000007E-2</v>
      </c>
      <c r="O520">
        <f>Booking_Data[[#This Row],[Total_Amount_Clean]]*Booking_Data[[#This Row],[Commission_Perct]]</f>
        <v>4550</v>
      </c>
    </row>
    <row r="521" spans="1:15" x14ac:dyDescent="0.3">
      <c r="A521" t="s">
        <v>577</v>
      </c>
      <c r="B521" t="s">
        <v>98</v>
      </c>
      <c r="C521" t="str">
        <f>TRIM(Booking_Data[[#This Row],[Agent]])</f>
        <v>Pooja</v>
      </c>
      <c r="D521" t="s">
        <v>29</v>
      </c>
      <c r="E521" t="s">
        <v>19</v>
      </c>
      <c r="F521" s="1">
        <v>45671</v>
      </c>
      <c r="H521" t="s">
        <v>20</v>
      </c>
      <c r="I521" t="s">
        <v>1059</v>
      </c>
      <c r="J521" t="str">
        <f>TRIM(Booking_Data[[#This Row],[Total Amount]])</f>
        <v>65000</v>
      </c>
      <c r="K521" t="str">
        <f>SUBSTITUTE(Booking_Data[[#This Row],[TRIM_TA]],"INR","")</f>
        <v>65000</v>
      </c>
      <c r="L521" t="str">
        <f>SUBSTITUTE(Booking_Data[[#This Row],[Removing "INR"]],",","")</f>
        <v>65000</v>
      </c>
      <c r="M521">
        <f>VALUE(Booking_Data[[#This Row],[Removing "Comma"]])</f>
        <v>65000</v>
      </c>
      <c r="N521">
        <f>_xlfn.XLOOKUP(Booking_Data[[#This Row],[Agent_cleaned]],Agent_List[Agent],Agent_List[Commission %])</f>
        <v>0.05</v>
      </c>
      <c r="O521">
        <f>Booking_Data[[#This Row],[Total_Amount_Clean]]*Booking_Data[[#This Row],[Commission_Perct]]</f>
        <v>3250</v>
      </c>
    </row>
    <row r="522" spans="1:15" x14ac:dyDescent="0.3">
      <c r="A522" t="s">
        <v>578</v>
      </c>
      <c r="B522" t="s">
        <v>98</v>
      </c>
      <c r="C522" t="str">
        <f>TRIM(Booking_Data[[#This Row],[Agent]])</f>
        <v>Pooja</v>
      </c>
      <c r="D522" t="s">
        <v>37</v>
      </c>
      <c r="E522" t="s">
        <v>19</v>
      </c>
      <c r="F522" s="1">
        <v>45817</v>
      </c>
      <c r="G522" s="2">
        <v>45836</v>
      </c>
      <c r="H522" t="s">
        <v>16</v>
      </c>
      <c r="I522" t="s">
        <v>1057</v>
      </c>
      <c r="J522" t="str">
        <f>TRIM(Booking_Data[[#This Row],[Total Amount]])</f>
        <v>45000</v>
      </c>
      <c r="K522" t="str">
        <f>SUBSTITUTE(Booking_Data[[#This Row],[TRIM_TA]],"INR","")</f>
        <v>45000</v>
      </c>
      <c r="L522" t="str">
        <f>SUBSTITUTE(Booking_Data[[#This Row],[Removing "INR"]],",","")</f>
        <v>45000</v>
      </c>
      <c r="M522">
        <f>VALUE(Booking_Data[[#This Row],[Removing "Comma"]])</f>
        <v>45000</v>
      </c>
      <c r="N522">
        <f>_xlfn.XLOOKUP(Booking_Data[[#This Row],[Agent_cleaned]],Agent_List[Agent],Agent_List[Commission %])</f>
        <v>0.05</v>
      </c>
      <c r="O522">
        <f>Booking_Data[[#This Row],[Total_Amount_Clean]]*Booking_Data[[#This Row],[Commission_Perct]]</f>
        <v>2250</v>
      </c>
    </row>
    <row r="523" spans="1:15" x14ac:dyDescent="0.3">
      <c r="A523" t="s">
        <v>579</v>
      </c>
      <c r="B523" t="s">
        <v>52</v>
      </c>
      <c r="C523" t="str">
        <f>TRIM(Booking_Data[[#This Row],[Agent]])</f>
        <v>Meena</v>
      </c>
      <c r="D523" t="s">
        <v>67</v>
      </c>
      <c r="E523" t="s">
        <v>40</v>
      </c>
      <c r="F523" s="1">
        <v>45850</v>
      </c>
      <c r="H523" t="s">
        <v>20</v>
      </c>
      <c r="I523" t="s">
        <v>1057</v>
      </c>
      <c r="J523" t="str">
        <f>TRIM(Booking_Data[[#This Row],[Total Amount]])</f>
        <v>45000</v>
      </c>
      <c r="K523" t="str">
        <f>SUBSTITUTE(Booking_Data[[#This Row],[TRIM_TA]],"INR","")</f>
        <v>45000</v>
      </c>
      <c r="L523" t="str">
        <f>SUBSTITUTE(Booking_Data[[#This Row],[Removing "INR"]],",","")</f>
        <v>45000</v>
      </c>
      <c r="M523">
        <f>VALUE(Booking_Data[[#This Row],[Removing "Comma"]])</f>
        <v>45000</v>
      </c>
      <c r="N523">
        <f>_xlfn.XLOOKUP(Booking_Data[[#This Row],[Agent_cleaned]],Agent_List[Agent],Agent_List[Commission %])</f>
        <v>0.06</v>
      </c>
      <c r="O523">
        <f>Booking_Data[[#This Row],[Total_Amount_Clean]]*Booking_Data[[#This Row],[Commission_Perct]]</f>
        <v>2700</v>
      </c>
    </row>
    <row r="524" spans="1:15" x14ac:dyDescent="0.3">
      <c r="A524" t="s">
        <v>580</v>
      </c>
      <c r="B524" t="s">
        <v>581</v>
      </c>
      <c r="C524" t="str">
        <f>TRIM(Booking_Data[[#This Row],[Agent]])</f>
        <v>Arjun</v>
      </c>
      <c r="D524" t="s">
        <v>67</v>
      </c>
      <c r="E524" t="s">
        <v>25</v>
      </c>
      <c r="F524" s="1">
        <v>45861</v>
      </c>
      <c r="G524" s="2">
        <v>45877</v>
      </c>
      <c r="H524" t="s">
        <v>16</v>
      </c>
      <c r="I524" t="s">
        <v>17</v>
      </c>
      <c r="J524" t="str">
        <f>TRIM(Booking_Data[[#This Row],[Total Amount]])</f>
        <v>45,000 INR</v>
      </c>
      <c r="K524" t="str">
        <f>SUBSTITUTE(Booking_Data[[#This Row],[TRIM_TA]],"INR","")</f>
        <v xml:space="preserve">45,000 </v>
      </c>
      <c r="L524" t="str">
        <f>SUBSTITUTE(Booking_Data[[#This Row],[Removing "INR"]],",","")</f>
        <v xml:space="preserve">45000 </v>
      </c>
      <c r="M524">
        <f>VALUE(Booking_Data[[#This Row],[Removing "Comma"]])</f>
        <v>45000</v>
      </c>
      <c r="N524">
        <f>_xlfn.XLOOKUP(Booking_Data[[#This Row],[Agent_cleaned]],Agent_List[Agent],Agent_List[Commission %])</f>
        <v>0.06</v>
      </c>
      <c r="O524">
        <f>Booking_Data[[#This Row],[Total_Amount_Clean]]*Booking_Data[[#This Row],[Commission_Perct]]</f>
        <v>2700</v>
      </c>
    </row>
    <row r="525" spans="1:15" x14ac:dyDescent="0.3">
      <c r="A525" t="s">
        <v>582</v>
      </c>
      <c r="B525" t="s">
        <v>66</v>
      </c>
      <c r="C525" t="str">
        <f>TRIM(Booking_Data[[#This Row],[Agent]])</f>
        <v>Avtar</v>
      </c>
      <c r="D525" t="s">
        <v>67</v>
      </c>
      <c r="E525" t="s">
        <v>15</v>
      </c>
      <c r="F525" s="1">
        <v>45759</v>
      </c>
      <c r="G525" s="2">
        <v>45776</v>
      </c>
      <c r="H525" t="s">
        <v>16</v>
      </c>
      <c r="I525" t="s">
        <v>1061</v>
      </c>
      <c r="J525" t="str">
        <f>TRIM(Booking_Data[[#This Row],[Total Amount]])</f>
        <v>55000</v>
      </c>
      <c r="K525" t="str">
        <f>SUBSTITUTE(Booking_Data[[#This Row],[TRIM_TA]],"INR","")</f>
        <v>55000</v>
      </c>
      <c r="L525" t="str">
        <f>SUBSTITUTE(Booking_Data[[#This Row],[Removing "INR"]],",","")</f>
        <v>55000</v>
      </c>
      <c r="M525">
        <f>VALUE(Booking_Data[[#This Row],[Removing "Comma"]])</f>
        <v>55000</v>
      </c>
      <c r="N525">
        <f>_xlfn.XLOOKUP(Booking_Data[[#This Row],[Agent_cleaned]],Agent_List[Agent],Agent_List[Commission %])</f>
        <v>0.06</v>
      </c>
      <c r="O525">
        <f>Booking_Data[[#This Row],[Total_Amount_Clean]]*Booking_Data[[#This Row],[Commission_Perct]]</f>
        <v>3300</v>
      </c>
    </row>
    <row r="526" spans="1:15" x14ac:dyDescent="0.3">
      <c r="A526" t="s">
        <v>583</v>
      </c>
      <c r="B526" t="s">
        <v>49</v>
      </c>
      <c r="C526" t="str">
        <f>TRIM(Booking_Data[[#This Row],[Agent]])</f>
        <v>Sonia</v>
      </c>
      <c r="D526" t="s">
        <v>67</v>
      </c>
      <c r="E526" t="s">
        <v>15</v>
      </c>
      <c r="F526" s="1">
        <v>45696</v>
      </c>
      <c r="H526" t="s">
        <v>20</v>
      </c>
      <c r="I526" t="s">
        <v>17</v>
      </c>
      <c r="J526" t="str">
        <f>TRIM(Booking_Data[[#This Row],[Total Amount]])</f>
        <v>45,000 INR</v>
      </c>
      <c r="K526" t="str">
        <f>SUBSTITUTE(Booking_Data[[#This Row],[TRIM_TA]],"INR","")</f>
        <v xml:space="preserve">45,000 </v>
      </c>
      <c r="L526" t="str">
        <f>SUBSTITUTE(Booking_Data[[#This Row],[Removing "INR"]],",","")</f>
        <v xml:space="preserve">45000 </v>
      </c>
      <c r="M526">
        <f>VALUE(Booking_Data[[#This Row],[Removing "Comma"]])</f>
        <v>45000</v>
      </c>
      <c r="N526">
        <f>_xlfn.XLOOKUP(Booking_Data[[#This Row],[Agent_cleaned]],Agent_List[Agent],Agent_List[Commission %])</f>
        <v>7.0000000000000007E-2</v>
      </c>
      <c r="O526">
        <f>Booking_Data[[#This Row],[Total_Amount_Clean]]*Booking_Data[[#This Row],[Commission_Perct]]</f>
        <v>3150.0000000000005</v>
      </c>
    </row>
    <row r="527" spans="1:15" x14ac:dyDescent="0.3">
      <c r="A527" t="s">
        <v>584</v>
      </c>
      <c r="B527" t="s">
        <v>47</v>
      </c>
      <c r="C527" t="str">
        <f>TRIM(Booking_Data[[#This Row],[Agent]])</f>
        <v>Raj</v>
      </c>
      <c r="D527" t="s">
        <v>67</v>
      </c>
      <c r="E527" t="s">
        <v>25</v>
      </c>
      <c r="F527" s="1">
        <v>45782</v>
      </c>
      <c r="H527" t="s">
        <v>20</v>
      </c>
      <c r="I527" t="s">
        <v>1057</v>
      </c>
      <c r="J527" t="str">
        <f>TRIM(Booking_Data[[#This Row],[Total Amount]])</f>
        <v>45000</v>
      </c>
      <c r="K527" t="str">
        <f>SUBSTITUTE(Booking_Data[[#This Row],[TRIM_TA]],"INR","")</f>
        <v>45000</v>
      </c>
      <c r="L527" t="str">
        <f>SUBSTITUTE(Booking_Data[[#This Row],[Removing "INR"]],",","")</f>
        <v>45000</v>
      </c>
      <c r="M527">
        <f>VALUE(Booking_Data[[#This Row],[Removing "Comma"]])</f>
        <v>45000</v>
      </c>
      <c r="N527">
        <f>_xlfn.XLOOKUP(Booking_Data[[#This Row],[Agent_cleaned]],Agent_List[Agent],Agent_List[Commission %])</f>
        <v>7.0000000000000007E-2</v>
      </c>
      <c r="O527">
        <f>Booking_Data[[#This Row],[Total_Amount_Clean]]*Booking_Data[[#This Row],[Commission_Perct]]</f>
        <v>3150.0000000000005</v>
      </c>
    </row>
    <row r="528" spans="1:15" x14ac:dyDescent="0.3">
      <c r="A528" t="s">
        <v>585</v>
      </c>
      <c r="B528" t="s">
        <v>9</v>
      </c>
      <c r="C528" t="str">
        <f>TRIM(Booking_Data[[#This Row],[Agent]])</f>
        <v>Anil</v>
      </c>
      <c r="D528" t="s">
        <v>37</v>
      </c>
      <c r="E528" t="s">
        <v>25</v>
      </c>
      <c r="F528" s="1">
        <v>45710</v>
      </c>
      <c r="H528" t="s">
        <v>1063</v>
      </c>
      <c r="I528" t="s">
        <v>1060</v>
      </c>
      <c r="J528" t="str">
        <f>TRIM(Booking_Data[[#This Row],[Total Amount]])</f>
        <v>15000</v>
      </c>
      <c r="K528" t="str">
        <f>SUBSTITUTE(Booking_Data[[#This Row],[TRIM_TA]],"INR","")</f>
        <v>15000</v>
      </c>
      <c r="L528" t="str">
        <f>SUBSTITUTE(Booking_Data[[#This Row],[Removing "INR"]],",","")</f>
        <v>15000</v>
      </c>
      <c r="M528">
        <f>VALUE(Booking_Data[[#This Row],[Removing "Comma"]])</f>
        <v>15000</v>
      </c>
      <c r="N528">
        <f>_xlfn.XLOOKUP(Booking_Data[[#This Row],[Agent_cleaned]],Agent_List[Agent],Agent_List[Commission %])</f>
        <v>7.0000000000000007E-2</v>
      </c>
      <c r="O528">
        <f>Booking_Data[[#This Row],[Total_Amount_Clean]]*Booking_Data[[#This Row],[Commission_Perct]]</f>
        <v>1050</v>
      </c>
    </row>
    <row r="529" spans="1:15" x14ac:dyDescent="0.3">
      <c r="A529" t="s">
        <v>586</v>
      </c>
      <c r="B529" t="s">
        <v>42</v>
      </c>
      <c r="C529" t="str">
        <f>TRIM(Booking_Data[[#This Row],[Agent]])</f>
        <v>Sameer</v>
      </c>
      <c r="D529" t="s">
        <v>37</v>
      </c>
      <c r="E529" t="s">
        <v>25</v>
      </c>
      <c r="F529" s="1">
        <v>45812</v>
      </c>
      <c r="G529" s="2">
        <v>45834</v>
      </c>
      <c r="H529" t="s">
        <v>16</v>
      </c>
      <c r="I529" t="s">
        <v>1060</v>
      </c>
      <c r="J529" t="str">
        <f>TRIM(Booking_Data[[#This Row],[Total Amount]])</f>
        <v>15000</v>
      </c>
      <c r="K529" t="str">
        <f>SUBSTITUTE(Booking_Data[[#This Row],[TRIM_TA]],"INR","")</f>
        <v>15000</v>
      </c>
      <c r="L529" t="str">
        <f>SUBSTITUTE(Booking_Data[[#This Row],[Removing "INR"]],",","")</f>
        <v>15000</v>
      </c>
      <c r="M529">
        <f>VALUE(Booking_Data[[#This Row],[Removing "Comma"]])</f>
        <v>15000</v>
      </c>
      <c r="N529">
        <f>_xlfn.XLOOKUP(Booking_Data[[#This Row],[Agent_cleaned]],Agent_List[Agent],Agent_List[Commission %])</f>
        <v>7.0000000000000007E-2</v>
      </c>
      <c r="O529">
        <f>Booking_Data[[#This Row],[Total_Amount_Clean]]*Booking_Data[[#This Row],[Commission_Perct]]</f>
        <v>1050</v>
      </c>
    </row>
    <row r="530" spans="1:15" x14ac:dyDescent="0.3">
      <c r="A530" t="s">
        <v>587</v>
      </c>
      <c r="B530" t="s">
        <v>98</v>
      </c>
      <c r="C530" t="str">
        <f>TRIM(Booking_Data[[#This Row],[Agent]])</f>
        <v>Pooja</v>
      </c>
      <c r="D530" t="s">
        <v>10</v>
      </c>
      <c r="E530" t="s">
        <v>19</v>
      </c>
      <c r="F530" s="1">
        <v>45719</v>
      </c>
      <c r="H530" t="s">
        <v>20</v>
      </c>
      <c r="I530" t="s">
        <v>1062</v>
      </c>
      <c r="J530" t="str">
        <f>TRIM(Booking_Data[[#This Row],[Total Amount]])</f>
        <v>25000</v>
      </c>
      <c r="K530" t="str">
        <f>SUBSTITUTE(Booking_Data[[#This Row],[TRIM_TA]],"INR","")</f>
        <v>25000</v>
      </c>
      <c r="L530" t="str">
        <f>SUBSTITUTE(Booking_Data[[#This Row],[Removing "INR"]],",","")</f>
        <v>25000</v>
      </c>
      <c r="M530">
        <f>VALUE(Booking_Data[[#This Row],[Removing "Comma"]])</f>
        <v>25000</v>
      </c>
      <c r="N530">
        <f>_xlfn.XLOOKUP(Booking_Data[[#This Row],[Agent_cleaned]],Agent_List[Agent],Agent_List[Commission %])</f>
        <v>0.05</v>
      </c>
      <c r="O530">
        <f>Booking_Data[[#This Row],[Total_Amount_Clean]]*Booking_Data[[#This Row],[Commission_Perct]]</f>
        <v>1250</v>
      </c>
    </row>
    <row r="531" spans="1:15" x14ac:dyDescent="0.3">
      <c r="A531" t="s">
        <v>588</v>
      </c>
      <c r="B531" t="s">
        <v>22</v>
      </c>
      <c r="C531" t="str">
        <f>TRIM(Booking_Data[[#This Row],[Agent]])</f>
        <v>Suresh</v>
      </c>
      <c r="D531" t="s">
        <v>29</v>
      </c>
      <c r="E531" t="s">
        <v>19</v>
      </c>
      <c r="F531" s="1">
        <v>45679</v>
      </c>
      <c r="H531" t="s">
        <v>20</v>
      </c>
      <c r="I531" t="s">
        <v>1059</v>
      </c>
      <c r="J531" t="str">
        <f>TRIM(Booking_Data[[#This Row],[Total Amount]])</f>
        <v>65000</v>
      </c>
      <c r="K531" t="str">
        <f>SUBSTITUTE(Booking_Data[[#This Row],[TRIM_TA]],"INR","")</f>
        <v>65000</v>
      </c>
      <c r="L531" t="str">
        <f>SUBSTITUTE(Booking_Data[[#This Row],[Removing "INR"]],",","")</f>
        <v>65000</v>
      </c>
      <c r="M531">
        <f>VALUE(Booking_Data[[#This Row],[Removing "Comma"]])</f>
        <v>65000</v>
      </c>
      <c r="N531">
        <f>_xlfn.XLOOKUP(Booking_Data[[#This Row],[Agent_cleaned]],Agent_List[Agent],Agent_List[Commission %])</f>
        <v>0.06</v>
      </c>
      <c r="O531">
        <f>Booking_Data[[#This Row],[Total_Amount_Clean]]*Booking_Data[[#This Row],[Commission_Perct]]</f>
        <v>3900</v>
      </c>
    </row>
    <row r="532" spans="1:15" x14ac:dyDescent="0.3">
      <c r="A532" t="s">
        <v>589</v>
      </c>
      <c r="B532" t="s">
        <v>9</v>
      </c>
      <c r="C532" t="str">
        <f>TRIM(Booking_Data[[#This Row],[Agent]])</f>
        <v>Anil</v>
      </c>
      <c r="D532" t="s">
        <v>67</v>
      </c>
      <c r="E532" t="s">
        <v>19</v>
      </c>
      <c r="F532" s="1">
        <v>45835</v>
      </c>
      <c r="H532" t="s">
        <v>20</v>
      </c>
      <c r="I532" t="s">
        <v>1061</v>
      </c>
      <c r="J532" t="str">
        <f>TRIM(Booking_Data[[#This Row],[Total Amount]])</f>
        <v>55000</v>
      </c>
      <c r="K532" t="str">
        <f>SUBSTITUTE(Booking_Data[[#This Row],[TRIM_TA]],"INR","")</f>
        <v>55000</v>
      </c>
      <c r="L532" t="str">
        <f>SUBSTITUTE(Booking_Data[[#This Row],[Removing "INR"]],",","")</f>
        <v>55000</v>
      </c>
      <c r="M532">
        <f>VALUE(Booking_Data[[#This Row],[Removing "Comma"]])</f>
        <v>55000</v>
      </c>
      <c r="N532">
        <f>_xlfn.XLOOKUP(Booking_Data[[#This Row],[Agent_cleaned]],Agent_List[Agent],Agent_List[Commission %])</f>
        <v>7.0000000000000007E-2</v>
      </c>
      <c r="O532">
        <f>Booking_Data[[#This Row],[Total_Amount_Clean]]*Booking_Data[[#This Row],[Commission_Perct]]</f>
        <v>3850.0000000000005</v>
      </c>
    </row>
    <row r="533" spans="1:15" x14ac:dyDescent="0.3">
      <c r="A533" t="s">
        <v>590</v>
      </c>
      <c r="B533" t="s">
        <v>79</v>
      </c>
      <c r="C533" t="str">
        <f>TRIM(Booking_Data[[#This Row],[Agent]])</f>
        <v>Monika</v>
      </c>
      <c r="D533" t="s">
        <v>14</v>
      </c>
      <c r="E533" t="s">
        <v>11</v>
      </c>
      <c r="F533" s="1">
        <v>45877</v>
      </c>
      <c r="H533" t="s">
        <v>20</v>
      </c>
      <c r="I533" t="s">
        <v>1058</v>
      </c>
      <c r="J533" t="str">
        <f>TRIM(Booking_Data[[#This Row],[Total Amount]])</f>
        <v>35000</v>
      </c>
      <c r="K533" t="str">
        <f>SUBSTITUTE(Booking_Data[[#This Row],[TRIM_TA]],"INR","")</f>
        <v>35000</v>
      </c>
      <c r="L533" t="str">
        <f>SUBSTITUTE(Booking_Data[[#This Row],[Removing "INR"]],",","")</f>
        <v>35000</v>
      </c>
      <c r="M533">
        <f>VALUE(Booking_Data[[#This Row],[Removing "Comma"]])</f>
        <v>35000</v>
      </c>
      <c r="N533">
        <f>_xlfn.XLOOKUP(Booking_Data[[#This Row],[Agent_cleaned]],Agent_List[Agent],Agent_List[Commission %])</f>
        <v>0.05</v>
      </c>
      <c r="O533">
        <f>Booking_Data[[#This Row],[Total_Amount_Clean]]*Booking_Data[[#This Row],[Commission_Perct]]</f>
        <v>1750</v>
      </c>
    </row>
    <row r="534" spans="1:15" x14ac:dyDescent="0.3">
      <c r="A534" t="s">
        <v>591</v>
      </c>
      <c r="B534" t="s">
        <v>79</v>
      </c>
      <c r="C534" t="str">
        <f>TRIM(Booking_Data[[#This Row],[Agent]])</f>
        <v>Monika</v>
      </c>
      <c r="D534" t="s">
        <v>10</v>
      </c>
      <c r="E534" t="s">
        <v>15</v>
      </c>
      <c r="F534" s="1">
        <v>45847</v>
      </c>
      <c r="H534" t="s">
        <v>20</v>
      </c>
      <c r="I534" t="s">
        <v>1059</v>
      </c>
      <c r="J534" t="str">
        <f>TRIM(Booking_Data[[#This Row],[Total Amount]])</f>
        <v>65000</v>
      </c>
      <c r="K534" t="str">
        <f>SUBSTITUTE(Booking_Data[[#This Row],[TRIM_TA]],"INR","")</f>
        <v>65000</v>
      </c>
      <c r="L534" t="str">
        <f>SUBSTITUTE(Booking_Data[[#This Row],[Removing "INR"]],",","")</f>
        <v>65000</v>
      </c>
      <c r="M534">
        <f>VALUE(Booking_Data[[#This Row],[Removing "Comma"]])</f>
        <v>65000</v>
      </c>
      <c r="N534">
        <f>_xlfn.XLOOKUP(Booking_Data[[#This Row],[Agent_cleaned]],Agent_List[Agent],Agent_List[Commission %])</f>
        <v>0.05</v>
      </c>
      <c r="O534">
        <f>Booking_Data[[#This Row],[Total_Amount_Clean]]*Booking_Data[[#This Row],[Commission_Perct]]</f>
        <v>3250</v>
      </c>
    </row>
    <row r="535" spans="1:15" x14ac:dyDescent="0.3">
      <c r="A535" t="s">
        <v>592</v>
      </c>
      <c r="B535" t="s">
        <v>306</v>
      </c>
      <c r="C535" t="str">
        <f>TRIM(Booking_Data[[#This Row],[Agent]])</f>
        <v>Gaurav</v>
      </c>
      <c r="D535" t="s">
        <v>67</v>
      </c>
      <c r="E535" t="s">
        <v>15</v>
      </c>
      <c r="F535" s="1">
        <v>45693</v>
      </c>
      <c r="G535" s="2">
        <v>45703</v>
      </c>
      <c r="H535" t="s">
        <v>16</v>
      </c>
      <c r="I535" t="s">
        <v>1058</v>
      </c>
      <c r="J535" t="str">
        <f>TRIM(Booking_Data[[#This Row],[Total Amount]])</f>
        <v>35000</v>
      </c>
      <c r="K535" t="str">
        <f>SUBSTITUTE(Booking_Data[[#This Row],[TRIM_TA]],"INR","")</f>
        <v>35000</v>
      </c>
      <c r="L535" t="str">
        <f>SUBSTITUTE(Booking_Data[[#This Row],[Removing "INR"]],",","")</f>
        <v>35000</v>
      </c>
      <c r="M535">
        <f>VALUE(Booking_Data[[#This Row],[Removing "Comma"]])</f>
        <v>35000</v>
      </c>
      <c r="N535">
        <f>_xlfn.XLOOKUP(Booking_Data[[#This Row],[Agent_cleaned]],Agent_List[Agent],Agent_List[Commission %])</f>
        <v>7.0000000000000007E-2</v>
      </c>
      <c r="O535">
        <f>Booking_Data[[#This Row],[Total_Amount_Clean]]*Booking_Data[[#This Row],[Commission_Perct]]</f>
        <v>2450.0000000000005</v>
      </c>
    </row>
    <row r="536" spans="1:15" x14ac:dyDescent="0.3">
      <c r="A536" t="s">
        <v>593</v>
      </c>
      <c r="B536" t="s">
        <v>170</v>
      </c>
      <c r="C536" t="str">
        <f>TRIM(Booking_Data[[#This Row],[Agent]])</f>
        <v>Pooja</v>
      </c>
      <c r="D536" t="s">
        <v>67</v>
      </c>
      <c r="E536" t="s">
        <v>40</v>
      </c>
      <c r="F536" s="1">
        <v>45917</v>
      </c>
      <c r="H536" t="s">
        <v>20</v>
      </c>
      <c r="I536" t="s">
        <v>1062</v>
      </c>
      <c r="J536" t="str">
        <f>TRIM(Booking_Data[[#This Row],[Total Amount]])</f>
        <v>25000</v>
      </c>
      <c r="K536" t="str">
        <f>SUBSTITUTE(Booking_Data[[#This Row],[TRIM_TA]],"INR","")</f>
        <v>25000</v>
      </c>
      <c r="L536" t="str">
        <f>SUBSTITUTE(Booking_Data[[#This Row],[Removing "INR"]],",","")</f>
        <v>25000</v>
      </c>
      <c r="M536">
        <f>VALUE(Booking_Data[[#This Row],[Removing "Comma"]])</f>
        <v>25000</v>
      </c>
      <c r="N536">
        <f>_xlfn.XLOOKUP(Booking_Data[[#This Row],[Agent_cleaned]],Agent_List[Agent],Agent_List[Commission %])</f>
        <v>0.05</v>
      </c>
      <c r="O536">
        <f>Booking_Data[[#This Row],[Total_Amount_Clean]]*Booking_Data[[#This Row],[Commission_Perct]]</f>
        <v>1250</v>
      </c>
    </row>
    <row r="537" spans="1:15" x14ac:dyDescent="0.3">
      <c r="A537" t="s">
        <v>594</v>
      </c>
      <c r="B537" t="s">
        <v>98</v>
      </c>
      <c r="C537" t="str">
        <f>TRIM(Booking_Data[[#This Row],[Agent]])</f>
        <v>Pooja</v>
      </c>
      <c r="D537" t="s">
        <v>10</v>
      </c>
      <c r="E537" t="s">
        <v>19</v>
      </c>
      <c r="F537" s="1">
        <v>45832</v>
      </c>
      <c r="H537" t="s">
        <v>20</v>
      </c>
      <c r="I537" t="s">
        <v>1062</v>
      </c>
      <c r="J537" t="str">
        <f>TRIM(Booking_Data[[#This Row],[Total Amount]])</f>
        <v>25000</v>
      </c>
      <c r="K537" t="str">
        <f>SUBSTITUTE(Booking_Data[[#This Row],[TRIM_TA]],"INR","")</f>
        <v>25000</v>
      </c>
      <c r="L537" t="str">
        <f>SUBSTITUTE(Booking_Data[[#This Row],[Removing "INR"]],",","")</f>
        <v>25000</v>
      </c>
      <c r="M537">
        <f>VALUE(Booking_Data[[#This Row],[Removing "Comma"]])</f>
        <v>25000</v>
      </c>
      <c r="N537">
        <f>_xlfn.XLOOKUP(Booking_Data[[#This Row],[Agent_cleaned]],Agent_List[Agent],Agent_List[Commission %])</f>
        <v>0.05</v>
      </c>
      <c r="O537">
        <f>Booking_Data[[#This Row],[Total_Amount_Clean]]*Booking_Data[[#This Row],[Commission_Perct]]</f>
        <v>1250</v>
      </c>
    </row>
    <row r="538" spans="1:15" x14ac:dyDescent="0.3">
      <c r="A538" t="s">
        <v>595</v>
      </c>
      <c r="B538" t="s">
        <v>31</v>
      </c>
      <c r="C538" t="str">
        <f>TRIM(Booking_Data[[#This Row],[Agent]])</f>
        <v>Deepa</v>
      </c>
      <c r="D538" t="s">
        <v>37</v>
      </c>
      <c r="E538" t="s">
        <v>11</v>
      </c>
      <c r="F538" s="1">
        <v>45664</v>
      </c>
      <c r="H538" t="s">
        <v>26</v>
      </c>
      <c r="I538" t="s">
        <v>17</v>
      </c>
      <c r="J538" t="str">
        <f>TRIM(Booking_Data[[#This Row],[Total Amount]])</f>
        <v>45,000 INR</v>
      </c>
      <c r="K538" t="str">
        <f>SUBSTITUTE(Booking_Data[[#This Row],[TRIM_TA]],"INR","")</f>
        <v xml:space="preserve">45,000 </v>
      </c>
      <c r="L538" t="str">
        <f>SUBSTITUTE(Booking_Data[[#This Row],[Removing "INR"]],",","")</f>
        <v xml:space="preserve">45000 </v>
      </c>
      <c r="M538">
        <f>VALUE(Booking_Data[[#This Row],[Removing "Comma"]])</f>
        <v>45000</v>
      </c>
      <c r="N538">
        <f>_xlfn.XLOOKUP(Booking_Data[[#This Row],[Agent_cleaned]],Agent_List[Agent],Agent_List[Commission %])</f>
        <v>0.06</v>
      </c>
      <c r="O538">
        <f>Booking_Data[[#This Row],[Total_Amount_Clean]]*Booking_Data[[#This Row],[Commission_Perct]]</f>
        <v>2700</v>
      </c>
    </row>
    <row r="539" spans="1:15" x14ac:dyDescent="0.3">
      <c r="A539" t="s">
        <v>596</v>
      </c>
      <c r="B539" t="s">
        <v>320</v>
      </c>
      <c r="C539" t="str">
        <f>TRIM(Booking_Data[[#This Row],[Agent]])</f>
        <v>Amit</v>
      </c>
      <c r="D539" t="s">
        <v>67</v>
      </c>
      <c r="E539" t="s">
        <v>11</v>
      </c>
      <c r="F539" s="1">
        <v>45873</v>
      </c>
      <c r="H539" t="s">
        <v>26</v>
      </c>
      <c r="I539" t="s">
        <v>1057</v>
      </c>
      <c r="J539" t="str">
        <f>TRIM(Booking_Data[[#This Row],[Total Amount]])</f>
        <v>45000</v>
      </c>
      <c r="K539" t="str">
        <f>SUBSTITUTE(Booking_Data[[#This Row],[TRIM_TA]],"INR","")</f>
        <v>45000</v>
      </c>
      <c r="L539" t="str">
        <f>SUBSTITUTE(Booking_Data[[#This Row],[Removing "INR"]],",","")</f>
        <v>45000</v>
      </c>
      <c r="M539">
        <f>VALUE(Booking_Data[[#This Row],[Removing "Comma"]])</f>
        <v>45000</v>
      </c>
      <c r="N539">
        <f>_xlfn.XLOOKUP(Booking_Data[[#This Row],[Agent_cleaned]],Agent_List[Agent],Agent_List[Commission %])</f>
        <v>0.05</v>
      </c>
      <c r="O539">
        <f>Booking_Data[[#This Row],[Total_Amount_Clean]]*Booking_Data[[#This Row],[Commission_Perct]]</f>
        <v>2250</v>
      </c>
    </row>
    <row r="540" spans="1:15" x14ac:dyDescent="0.3">
      <c r="A540" t="s">
        <v>597</v>
      </c>
      <c r="B540" t="s">
        <v>112</v>
      </c>
      <c r="C540" t="str">
        <f>TRIM(Booking_Data[[#This Row],[Agent]])</f>
        <v>Tina</v>
      </c>
      <c r="D540" t="s">
        <v>37</v>
      </c>
      <c r="E540" t="s">
        <v>15</v>
      </c>
      <c r="F540" s="1">
        <v>45908</v>
      </c>
      <c r="G540" s="2">
        <v>45910</v>
      </c>
      <c r="H540" t="s">
        <v>16</v>
      </c>
      <c r="I540" t="s">
        <v>1062</v>
      </c>
      <c r="J540" t="str">
        <f>TRIM(Booking_Data[[#This Row],[Total Amount]])</f>
        <v>25000</v>
      </c>
      <c r="K540" t="str">
        <f>SUBSTITUTE(Booking_Data[[#This Row],[TRIM_TA]],"INR","")</f>
        <v>25000</v>
      </c>
      <c r="L540" t="str">
        <f>SUBSTITUTE(Booking_Data[[#This Row],[Removing "INR"]],",","")</f>
        <v>25000</v>
      </c>
      <c r="M540">
        <f>VALUE(Booking_Data[[#This Row],[Removing "Comma"]])</f>
        <v>25000</v>
      </c>
      <c r="N540">
        <f>_xlfn.XLOOKUP(Booking_Data[[#This Row],[Agent_cleaned]],Agent_List[Agent],Agent_List[Commission %])</f>
        <v>7.0000000000000007E-2</v>
      </c>
      <c r="O540">
        <f>Booking_Data[[#This Row],[Total_Amount_Clean]]*Booking_Data[[#This Row],[Commission_Perct]]</f>
        <v>1750.0000000000002</v>
      </c>
    </row>
    <row r="541" spans="1:15" x14ac:dyDescent="0.3">
      <c r="A541" t="s">
        <v>598</v>
      </c>
      <c r="B541" t="s">
        <v>44</v>
      </c>
      <c r="C541" t="str">
        <f>TRIM(Booking_Data[[#This Row],[Agent]])</f>
        <v>Karan</v>
      </c>
      <c r="D541" t="s">
        <v>10</v>
      </c>
      <c r="E541" t="s">
        <v>19</v>
      </c>
      <c r="F541" s="1">
        <v>45712</v>
      </c>
      <c r="G541" s="2">
        <v>45720</v>
      </c>
      <c r="H541" t="s">
        <v>16</v>
      </c>
      <c r="I541" t="s">
        <v>1062</v>
      </c>
      <c r="J541" t="str">
        <f>TRIM(Booking_Data[[#This Row],[Total Amount]])</f>
        <v>25000</v>
      </c>
      <c r="K541" t="str">
        <f>SUBSTITUTE(Booking_Data[[#This Row],[TRIM_TA]],"INR","")</f>
        <v>25000</v>
      </c>
      <c r="L541" t="str">
        <f>SUBSTITUTE(Booking_Data[[#This Row],[Removing "INR"]],",","")</f>
        <v>25000</v>
      </c>
      <c r="M541">
        <f>VALUE(Booking_Data[[#This Row],[Removing "Comma"]])</f>
        <v>25000</v>
      </c>
      <c r="N541">
        <f>_xlfn.XLOOKUP(Booking_Data[[#This Row],[Agent_cleaned]],Agent_List[Agent],Agent_List[Commission %])</f>
        <v>0.05</v>
      </c>
      <c r="O541">
        <f>Booking_Data[[#This Row],[Total_Amount_Clean]]*Booking_Data[[#This Row],[Commission_Perct]]</f>
        <v>1250</v>
      </c>
    </row>
    <row r="542" spans="1:15" x14ac:dyDescent="0.3">
      <c r="A542" t="s">
        <v>599</v>
      </c>
      <c r="B542" t="s">
        <v>54</v>
      </c>
      <c r="C542" t="str">
        <f>TRIM(Booking_Data[[#This Row],[Agent]])</f>
        <v>Divya</v>
      </c>
      <c r="D542" t="s">
        <v>37</v>
      </c>
      <c r="E542" t="s">
        <v>40</v>
      </c>
      <c r="F542" s="1">
        <v>45879</v>
      </c>
      <c r="G542" s="2">
        <v>45892</v>
      </c>
      <c r="H542" t="s">
        <v>16</v>
      </c>
      <c r="I542" t="s">
        <v>1058</v>
      </c>
      <c r="J542" t="str">
        <f>TRIM(Booking_Data[[#This Row],[Total Amount]])</f>
        <v>35000</v>
      </c>
      <c r="K542" t="str">
        <f>SUBSTITUTE(Booking_Data[[#This Row],[TRIM_TA]],"INR","")</f>
        <v>35000</v>
      </c>
      <c r="L542" t="str">
        <f>SUBSTITUTE(Booking_Data[[#This Row],[Removing "INR"]],",","")</f>
        <v>35000</v>
      </c>
      <c r="M542">
        <f>VALUE(Booking_Data[[#This Row],[Removing "Comma"]])</f>
        <v>35000</v>
      </c>
      <c r="N542">
        <f>_xlfn.XLOOKUP(Booking_Data[[#This Row],[Agent_cleaned]],Agent_List[Agent],Agent_List[Commission %])</f>
        <v>7.0000000000000007E-2</v>
      </c>
      <c r="O542">
        <f>Booking_Data[[#This Row],[Total_Amount_Clean]]*Booking_Data[[#This Row],[Commission_Perct]]</f>
        <v>2450.0000000000005</v>
      </c>
    </row>
    <row r="543" spans="1:15" x14ac:dyDescent="0.3">
      <c r="A543" t="s">
        <v>600</v>
      </c>
      <c r="B543" t="s">
        <v>42</v>
      </c>
      <c r="C543" t="str">
        <f>TRIM(Booking_Data[[#This Row],[Agent]])</f>
        <v>Sameer</v>
      </c>
      <c r="D543" t="s">
        <v>67</v>
      </c>
      <c r="E543" t="s">
        <v>19</v>
      </c>
      <c r="F543" s="1">
        <v>45843</v>
      </c>
      <c r="H543" t="s">
        <v>20</v>
      </c>
      <c r="I543" t="s">
        <v>1057</v>
      </c>
      <c r="J543" t="str">
        <f>TRIM(Booking_Data[[#This Row],[Total Amount]])</f>
        <v>45000</v>
      </c>
      <c r="K543" t="str">
        <f>SUBSTITUTE(Booking_Data[[#This Row],[TRIM_TA]],"INR","")</f>
        <v>45000</v>
      </c>
      <c r="L543" t="str">
        <f>SUBSTITUTE(Booking_Data[[#This Row],[Removing "INR"]],",","")</f>
        <v>45000</v>
      </c>
      <c r="M543">
        <f>VALUE(Booking_Data[[#This Row],[Removing "Comma"]])</f>
        <v>45000</v>
      </c>
      <c r="N543">
        <f>_xlfn.XLOOKUP(Booking_Data[[#This Row],[Agent_cleaned]],Agent_List[Agent],Agent_List[Commission %])</f>
        <v>7.0000000000000007E-2</v>
      </c>
      <c r="O543">
        <f>Booking_Data[[#This Row],[Total_Amount_Clean]]*Booking_Data[[#This Row],[Commission_Perct]]</f>
        <v>3150.0000000000005</v>
      </c>
    </row>
    <row r="544" spans="1:15" x14ac:dyDescent="0.3">
      <c r="A544" t="s">
        <v>601</v>
      </c>
      <c r="B544" t="s">
        <v>34</v>
      </c>
      <c r="C544" t="str">
        <f>TRIM(Booking_Data[[#This Row],[Agent]])</f>
        <v>Nisha</v>
      </c>
      <c r="D544" t="s">
        <v>14</v>
      </c>
      <c r="E544" t="s">
        <v>25</v>
      </c>
      <c r="F544" s="1">
        <v>45893</v>
      </c>
      <c r="G544" s="2">
        <v>45913</v>
      </c>
      <c r="H544" t="s">
        <v>16</v>
      </c>
      <c r="I544" t="s">
        <v>1062</v>
      </c>
      <c r="J544" t="str">
        <f>TRIM(Booking_Data[[#This Row],[Total Amount]])</f>
        <v>25000</v>
      </c>
      <c r="K544" t="str">
        <f>SUBSTITUTE(Booking_Data[[#This Row],[TRIM_TA]],"INR","")</f>
        <v>25000</v>
      </c>
      <c r="L544" t="str">
        <f>SUBSTITUTE(Booking_Data[[#This Row],[Removing "INR"]],",","")</f>
        <v>25000</v>
      </c>
      <c r="M544">
        <f>VALUE(Booking_Data[[#This Row],[Removing "Comma"]])</f>
        <v>25000</v>
      </c>
      <c r="N544">
        <f>_xlfn.XLOOKUP(Booking_Data[[#This Row],[Agent_cleaned]],Agent_List[Agent],Agent_List[Commission %])</f>
        <v>0.06</v>
      </c>
      <c r="O544">
        <f>Booking_Data[[#This Row],[Total_Amount_Clean]]*Booking_Data[[#This Row],[Commission_Perct]]</f>
        <v>1500</v>
      </c>
    </row>
    <row r="545" spans="1:15" x14ac:dyDescent="0.3">
      <c r="A545" t="s">
        <v>602</v>
      </c>
      <c r="B545" t="s">
        <v>39</v>
      </c>
      <c r="C545" t="str">
        <f>TRIM(Booking_Data[[#This Row],[Agent]])</f>
        <v>Arjun</v>
      </c>
      <c r="D545" t="s">
        <v>35</v>
      </c>
      <c r="E545" t="s">
        <v>19</v>
      </c>
      <c r="F545" s="1">
        <v>45736</v>
      </c>
      <c r="G545" s="2">
        <v>45738</v>
      </c>
      <c r="H545" t="s">
        <v>16</v>
      </c>
      <c r="I545" t="s">
        <v>1059</v>
      </c>
      <c r="J545" t="str">
        <f>TRIM(Booking_Data[[#This Row],[Total Amount]])</f>
        <v>65000</v>
      </c>
      <c r="K545" t="str">
        <f>SUBSTITUTE(Booking_Data[[#This Row],[TRIM_TA]],"INR","")</f>
        <v>65000</v>
      </c>
      <c r="L545" t="str">
        <f>SUBSTITUTE(Booking_Data[[#This Row],[Removing "INR"]],",","")</f>
        <v>65000</v>
      </c>
      <c r="M545">
        <f>VALUE(Booking_Data[[#This Row],[Removing "Comma"]])</f>
        <v>65000</v>
      </c>
      <c r="N545">
        <f>_xlfn.XLOOKUP(Booking_Data[[#This Row],[Agent_cleaned]],Agent_List[Agent],Agent_List[Commission %])</f>
        <v>0.06</v>
      </c>
      <c r="O545">
        <f>Booking_Data[[#This Row],[Total_Amount_Clean]]*Booking_Data[[#This Row],[Commission_Perct]]</f>
        <v>3900</v>
      </c>
    </row>
    <row r="546" spans="1:15" x14ac:dyDescent="0.3">
      <c r="A546" t="s">
        <v>603</v>
      </c>
      <c r="B546" t="s">
        <v>52</v>
      </c>
      <c r="C546" t="str">
        <f>TRIM(Booking_Data[[#This Row],[Agent]])</f>
        <v>Meena</v>
      </c>
      <c r="D546" t="s">
        <v>67</v>
      </c>
      <c r="E546" t="s">
        <v>25</v>
      </c>
      <c r="F546" s="1">
        <v>45880</v>
      </c>
      <c r="H546" t="s">
        <v>20</v>
      </c>
      <c r="I546" t="s">
        <v>1062</v>
      </c>
      <c r="J546" t="str">
        <f>TRIM(Booking_Data[[#This Row],[Total Amount]])</f>
        <v>25000</v>
      </c>
      <c r="K546" t="str">
        <f>SUBSTITUTE(Booking_Data[[#This Row],[TRIM_TA]],"INR","")</f>
        <v>25000</v>
      </c>
      <c r="L546" t="str">
        <f>SUBSTITUTE(Booking_Data[[#This Row],[Removing "INR"]],",","")</f>
        <v>25000</v>
      </c>
      <c r="M546">
        <f>VALUE(Booking_Data[[#This Row],[Removing "Comma"]])</f>
        <v>25000</v>
      </c>
      <c r="N546">
        <f>_xlfn.XLOOKUP(Booking_Data[[#This Row],[Agent_cleaned]],Agent_List[Agent],Agent_List[Commission %])</f>
        <v>0.06</v>
      </c>
      <c r="O546">
        <f>Booking_Data[[#This Row],[Total_Amount_Clean]]*Booking_Data[[#This Row],[Commission_Perct]]</f>
        <v>1500</v>
      </c>
    </row>
    <row r="547" spans="1:15" x14ac:dyDescent="0.3">
      <c r="A547" t="s">
        <v>604</v>
      </c>
      <c r="B547" t="s">
        <v>31</v>
      </c>
      <c r="C547" t="str">
        <f>TRIM(Booking_Data[[#This Row],[Agent]])</f>
        <v>Deepa</v>
      </c>
      <c r="D547" t="s">
        <v>29</v>
      </c>
      <c r="E547" t="s">
        <v>25</v>
      </c>
      <c r="F547" s="1">
        <v>45748</v>
      </c>
      <c r="H547" t="s">
        <v>26</v>
      </c>
      <c r="I547" t="s">
        <v>1057</v>
      </c>
      <c r="J547" t="str">
        <f>TRIM(Booking_Data[[#This Row],[Total Amount]])</f>
        <v>45000</v>
      </c>
      <c r="K547" t="str">
        <f>SUBSTITUTE(Booking_Data[[#This Row],[TRIM_TA]],"INR","")</f>
        <v>45000</v>
      </c>
      <c r="L547" t="str">
        <f>SUBSTITUTE(Booking_Data[[#This Row],[Removing "INR"]],",","")</f>
        <v>45000</v>
      </c>
      <c r="M547">
        <f>VALUE(Booking_Data[[#This Row],[Removing "Comma"]])</f>
        <v>45000</v>
      </c>
      <c r="N547">
        <f>_xlfn.XLOOKUP(Booking_Data[[#This Row],[Agent_cleaned]],Agent_List[Agent],Agent_List[Commission %])</f>
        <v>0.06</v>
      </c>
      <c r="O547">
        <f>Booking_Data[[#This Row],[Total_Amount_Clean]]*Booking_Data[[#This Row],[Commission_Perct]]</f>
        <v>2700</v>
      </c>
    </row>
    <row r="548" spans="1:15" x14ac:dyDescent="0.3">
      <c r="A548" t="s">
        <v>605</v>
      </c>
      <c r="B548" t="s">
        <v>49</v>
      </c>
      <c r="C548" t="str">
        <f>TRIM(Booking_Data[[#This Row],[Agent]])</f>
        <v>Sonia</v>
      </c>
      <c r="D548" t="s">
        <v>14</v>
      </c>
      <c r="E548" t="s">
        <v>40</v>
      </c>
      <c r="F548" s="1">
        <v>45925</v>
      </c>
      <c r="G548" s="2">
        <v>45926</v>
      </c>
      <c r="H548" t="s">
        <v>16</v>
      </c>
      <c r="I548" t="s">
        <v>17</v>
      </c>
      <c r="J548" t="str">
        <f>TRIM(Booking_Data[[#This Row],[Total Amount]])</f>
        <v>45,000 INR</v>
      </c>
      <c r="K548" t="str">
        <f>SUBSTITUTE(Booking_Data[[#This Row],[TRIM_TA]],"INR","")</f>
        <v xml:space="preserve">45,000 </v>
      </c>
      <c r="L548" t="str">
        <f>SUBSTITUTE(Booking_Data[[#This Row],[Removing "INR"]],",","")</f>
        <v xml:space="preserve">45000 </v>
      </c>
      <c r="M548">
        <f>VALUE(Booking_Data[[#This Row],[Removing "Comma"]])</f>
        <v>45000</v>
      </c>
      <c r="N548">
        <f>_xlfn.XLOOKUP(Booking_Data[[#This Row],[Agent_cleaned]],Agent_List[Agent],Agent_List[Commission %])</f>
        <v>7.0000000000000007E-2</v>
      </c>
      <c r="O548">
        <f>Booking_Data[[#This Row],[Total_Amount_Clean]]*Booking_Data[[#This Row],[Commission_Perct]]</f>
        <v>3150.0000000000005</v>
      </c>
    </row>
    <row r="549" spans="1:15" x14ac:dyDescent="0.3">
      <c r="A549" t="s">
        <v>606</v>
      </c>
      <c r="B549" t="s">
        <v>22</v>
      </c>
      <c r="C549" t="str">
        <f>TRIM(Booking_Data[[#This Row],[Agent]])</f>
        <v>Suresh</v>
      </c>
      <c r="D549" t="s">
        <v>35</v>
      </c>
      <c r="E549" t="s">
        <v>15</v>
      </c>
      <c r="F549" s="1">
        <v>45796</v>
      </c>
      <c r="G549" s="2">
        <v>45803</v>
      </c>
      <c r="H549" t="s">
        <v>16</v>
      </c>
      <c r="I549" t="s">
        <v>1061</v>
      </c>
      <c r="J549" t="str">
        <f>TRIM(Booking_Data[[#This Row],[Total Amount]])</f>
        <v>55000</v>
      </c>
      <c r="K549" t="str">
        <f>SUBSTITUTE(Booking_Data[[#This Row],[TRIM_TA]],"INR","")</f>
        <v>55000</v>
      </c>
      <c r="L549" t="str">
        <f>SUBSTITUTE(Booking_Data[[#This Row],[Removing "INR"]],",","")</f>
        <v>55000</v>
      </c>
      <c r="M549">
        <f>VALUE(Booking_Data[[#This Row],[Removing "Comma"]])</f>
        <v>55000</v>
      </c>
      <c r="N549">
        <f>_xlfn.XLOOKUP(Booking_Data[[#This Row],[Agent_cleaned]],Agent_List[Agent],Agent_List[Commission %])</f>
        <v>0.06</v>
      </c>
      <c r="O549">
        <f>Booking_Data[[#This Row],[Total_Amount_Clean]]*Booking_Data[[#This Row],[Commission_Perct]]</f>
        <v>3300</v>
      </c>
    </row>
    <row r="550" spans="1:15" x14ac:dyDescent="0.3">
      <c r="A550" t="s">
        <v>607</v>
      </c>
      <c r="B550" t="s">
        <v>608</v>
      </c>
      <c r="C550" t="str">
        <f>TRIM(Booking_Data[[#This Row],[Agent]])</f>
        <v>Vikram</v>
      </c>
      <c r="D550" t="s">
        <v>37</v>
      </c>
      <c r="E550" t="s">
        <v>19</v>
      </c>
      <c r="F550" s="1">
        <v>45905</v>
      </c>
      <c r="H550" t="s">
        <v>20</v>
      </c>
      <c r="I550" t="s">
        <v>1057</v>
      </c>
      <c r="J550" t="str">
        <f>TRIM(Booking_Data[[#This Row],[Total Amount]])</f>
        <v>45000</v>
      </c>
      <c r="K550" t="str">
        <f>SUBSTITUTE(Booking_Data[[#This Row],[TRIM_TA]],"INR","")</f>
        <v>45000</v>
      </c>
      <c r="L550" t="str">
        <f>SUBSTITUTE(Booking_Data[[#This Row],[Removing "INR"]],",","")</f>
        <v>45000</v>
      </c>
      <c r="M550">
        <f>VALUE(Booking_Data[[#This Row],[Removing "Comma"]])</f>
        <v>45000</v>
      </c>
      <c r="N550">
        <f>_xlfn.XLOOKUP(Booking_Data[[#This Row],[Agent_cleaned]],Agent_List[Agent],Agent_List[Commission %])</f>
        <v>7.0000000000000007E-2</v>
      </c>
      <c r="O550">
        <f>Booking_Data[[#This Row],[Total_Amount_Clean]]*Booking_Data[[#This Row],[Commission_Perct]]</f>
        <v>3150.0000000000005</v>
      </c>
    </row>
    <row r="551" spans="1:15" x14ac:dyDescent="0.3">
      <c r="A551" t="s">
        <v>609</v>
      </c>
      <c r="B551" t="s">
        <v>31</v>
      </c>
      <c r="C551" t="str">
        <f>TRIM(Booking_Data[[#This Row],[Agent]])</f>
        <v>Deepa</v>
      </c>
      <c r="D551" t="s">
        <v>67</v>
      </c>
      <c r="E551" t="s">
        <v>25</v>
      </c>
      <c r="F551" s="1">
        <v>45896</v>
      </c>
      <c r="H551" t="s">
        <v>20</v>
      </c>
      <c r="I551" t="s">
        <v>1058</v>
      </c>
      <c r="J551" t="str">
        <f>TRIM(Booking_Data[[#This Row],[Total Amount]])</f>
        <v>35000</v>
      </c>
      <c r="K551" t="str">
        <f>SUBSTITUTE(Booking_Data[[#This Row],[TRIM_TA]],"INR","")</f>
        <v>35000</v>
      </c>
      <c r="L551" t="str">
        <f>SUBSTITUTE(Booking_Data[[#This Row],[Removing "INR"]],",","")</f>
        <v>35000</v>
      </c>
      <c r="M551">
        <f>VALUE(Booking_Data[[#This Row],[Removing "Comma"]])</f>
        <v>35000</v>
      </c>
      <c r="N551">
        <f>_xlfn.XLOOKUP(Booking_Data[[#This Row],[Agent_cleaned]],Agent_List[Agent],Agent_List[Commission %])</f>
        <v>0.06</v>
      </c>
      <c r="O551">
        <f>Booking_Data[[#This Row],[Total_Amount_Clean]]*Booking_Data[[#This Row],[Commission_Perct]]</f>
        <v>2100</v>
      </c>
    </row>
    <row r="552" spans="1:15" x14ac:dyDescent="0.3">
      <c r="A552" t="s">
        <v>610</v>
      </c>
      <c r="B552" t="s">
        <v>42</v>
      </c>
      <c r="C552" t="str">
        <f>TRIM(Booking_Data[[#This Row],[Agent]])</f>
        <v>Sameer</v>
      </c>
      <c r="D552" t="s">
        <v>67</v>
      </c>
      <c r="E552" t="s">
        <v>15</v>
      </c>
      <c r="F552" s="1">
        <v>45795</v>
      </c>
      <c r="H552" t="s">
        <v>20</v>
      </c>
      <c r="I552" t="s">
        <v>1059</v>
      </c>
      <c r="J552" t="str">
        <f>TRIM(Booking_Data[[#This Row],[Total Amount]])</f>
        <v>65000</v>
      </c>
      <c r="K552" t="str">
        <f>SUBSTITUTE(Booking_Data[[#This Row],[TRIM_TA]],"INR","")</f>
        <v>65000</v>
      </c>
      <c r="L552" t="str">
        <f>SUBSTITUTE(Booking_Data[[#This Row],[Removing "INR"]],",","")</f>
        <v>65000</v>
      </c>
      <c r="M552">
        <f>VALUE(Booking_Data[[#This Row],[Removing "Comma"]])</f>
        <v>65000</v>
      </c>
      <c r="N552">
        <f>_xlfn.XLOOKUP(Booking_Data[[#This Row],[Agent_cleaned]],Agent_List[Agent],Agent_List[Commission %])</f>
        <v>7.0000000000000007E-2</v>
      </c>
      <c r="O552">
        <f>Booking_Data[[#This Row],[Total_Amount_Clean]]*Booking_Data[[#This Row],[Commission_Perct]]</f>
        <v>4550</v>
      </c>
    </row>
    <row r="553" spans="1:15" x14ac:dyDescent="0.3">
      <c r="A553" t="s">
        <v>611</v>
      </c>
      <c r="B553" t="s">
        <v>28</v>
      </c>
      <c r="C553" t="str">
        <f>TRIM(Booking_Data[[#This Row],[Agent]])</f>
        <v>Amit</v>
      </c>
      <c r="D553" t="s">
        <v>10</v>
      </c>
      <c r="E553" t="s">
        <v>15</v>
      </c>
      <c r="F553" s="1">
        <v>45823</v>
      </c>
      <c r="H553" t="s">
        <v>20</v>
      </c>
      <c r="I553" t="s">
        <v>1060</v>
      </c>
      <c r="J553" t="str">
        <f>TRIM(Booking_Data[[#This Row],[Total Amount]])</f>
        <v>15000</v>
      </c>
      <c r="K553" t="str">
        <f>SUBSTITUTE(Booking_Data[[#This Row],[TRIM_TA]],"INR","")</f>
        <v>15000</v>
      </c>
      <c r="L553" t="str">
        <f>SUBSTITUTE(Booking_Data[[#This Row],[Removing "INR"]],",","")</f>
        <v>15000</v>
      </c>
      <c r="M553">
        <f>VALUE(Booking_Data[[#This Row],[Removing "Comma"]])</f>
        <v>15000</v>
      </c>
      <c r="N553">
        <f>_xlfn.XLOOKUP(Booking_Data[[#This Row],[Agent_cleaned]],Agent_List[Agent],Agent_List[Commission %])</f>
        <v>0.05</v>
      </c>
      <c r="O553">
        <f>Booking_Data[[#This Row],[Total_Amount_Clean]]*Booking_Data[[#This Row],[Commission_Perct]]</f>
        <v>750</v>
      </c>
    </row>
    <row r="554" spans="1:15" x14ac:dyDescent="0.3">
      <c r="A554" t="s">
        <v>612</v>
      </c>
      <c r="B554" t="s">
        <v>112</v>
      </c>
      <c r="C554" t="str">
        <f>TRIM(Booking_Data[[#This Row],[Agent]])</f>
        <v>Tina</v>
      </c>
      <c r="D554" t="s">
        <v>67</v>
      </c>
      <c r="E554" t="s">
        <v>11</v>
      </c>
      <c r="F554" s="1">
        <v>45783</v>
      </c>
      <c r="G554" s="2">
        <v>45790</v>
      </c>
      <c r="H554" t="s">
        <v>16</v>
      </c>
      <c r="I554" t="s">
        <v>1057</v>
      </c>
      <c r="J554" t="str">
        <f>TRIM(Booking_Data[[#This Row],[Total Amount]])</f>
        <v>45000</v>
      </c>
      <c r="K554" t="str">
        <f>SUBSTITUTE(Booking_Data[[#This Row],[TRIM_TA]],"INR","")</f>
        <v>45000</v>
      </c>
      <c r="L554" t="str">
        <f>SUBSTITUTE(Booking_Data[[#This Row],[Removing "INR"]],",","")</f>
        <v>45000</v>
      </c>
      <c r="M554">
        <f>VALUE(Booking_Data[[#This Row],[Removing "Comma"]])</f>
        <v>45000</v>
      </c>
      <c r="N554">
        <f>_xlfn.XLOOKUP(Booking_Data[[#This Row],[Agent_cleaned]],Agent_List[Agent],Agent_List[Commission %])</f>
        <v>7.0000000000000007E-2</v>
      </c>
      <c r="O554">
        <f>Booking_Data[[#This Row],[Total_Amount_Clean]]*Booking_Data[[#This Row],[Commission_Perct]]</f>
        <v>3150.0000000000005</v>
      </c>
    </row>
    <row r="555" spans="1:15" x14ac:dyDescent="0.3">
      <c r="A555" t="s">
        <v>613</v>
      </c>
      <c r="B555" t="s">
        <v>13</v>
      </c>
      <c r="C555" t="str">
        <f>TRIM(Booking_Data[[#This Row],[Agent]])</f>
        <v>Gaurav</v>
      </c>
      <c r="D555" t="s">
        <v>35</v>
      </c>
      <c r="E555" t="s">
        <v>15</v>
      </c>
      <c r="F555" s="1">
        <v>45702</v>
      </c>
      <c r="G555" s="2">
        <v>45727</v>
      </c>
      <c r="H555" t="s">
        <v>16</v>
      </c>
      <c r="I555" t="s">
        <v>17</v>
      </c>
      <c r="J555" t="str">
        <f>TRIM(Booking_Data[[#This Row],[Total Amount]])</f>
        <v>45,000 INR</v>
      </c>
      <c r="K555" t="str">
        <f>SUBSTITUTE(Booking_Data[[#This Row],[TRIM_TA]],"INR","")</f>
        <v xml:space="preserve">45,000 </v>
      </c>
      <c r="L555" t="str">
        <f>SUBSTITUTE(Booking_Data[[#This Row],[Removing "INR"]],",","")</f>
        <v xml:space="preserve">45000 </v>
      </c>
      <c r="M555">
        <f>VALUE(Booking_Data[[#This Row],[Removing "Comma"]])</f>
        <v>45000</v>
      </c>
      <c r="N555">
        <f>_xlfn.XLOOKUP(Booking_Data[[#This Row],[Agent_cleaned]],Agent_List[Agent],Agent_List[Commission %])</f>
        <v>7.0000000000000007E-2</v>
      </c>
      <c r="O555">
        <f>Booking_Data[[#This Row],[Total_Amount_Clean]]*Booking_Data[[#This Row],[Commission_Perct]]</f>
        <v>3150.0000000000005</v>
      </c>
    </row>
    <row r="556" spans="1:15" x14ac:dyDescent="0.3">
      <c r="A556" t="s">
        <v>614</v>
      </c>
      <c r="B556" t="s">
        <v>24</v>
      </c>
      <c r="C556" t="str">
        <f>TRIM(Booking_Data[[#This Row],[Agent]])</f>
        <v>Ramesh</v>
      </c>
      <c r="D556" t="s">
        <v>35</v>
      </c>
      <c r="E556" t="s">
        <v>40</v>
      </c>
      <c r="F556" s="1">
        <v>45800</v>
      </c>
      <c r="G556" s="2">
        <v>45805</v>
      </c>
      <c r="H556" t="s">
        <v>16</v>
      </c>
      <c r="I556" t="s">
        <v>1058</v>
      </c>
      <c r="J556" t="str">
        <f>TRIM(Booking_Data[[#This Row],[Total Amount]])</f>
        <v>35000</v>
      </c>
      <c r="K556" t="str">
        <f>SUBSTITUTE(Booking_Data[[#This Row],[TRIM_TA]],"INR","")</f>
        <v>35000</v>
      </c>
      <c r="L556" t="str">
        <f>SUBSTITUTE(Booking_Data[[#This Row],[Removing "INR"]],",","")</f>
        <v>35000</v>
      </c>
      <c r="M556">
        <f>VALUE(Booking_Data[[#This Row],[Removing "Comma"]])</f>
        <v>35000</v>
      </c>
      <c r="N556">
        <f>_xlfn.XLOOKUP(Booking_Data[[#This Row],[Agent_cleaned]],Agent_List[Agent],Agent_List[Commission %])</f>
        <v>7.0000000000000007E-2</v>
      </c>
      <c r="O556">
        <f>Booking_Data[[#This Row],[Total_Amount_Clean]]*Booking_Data[[#This Row],[Commission_Perct]]</f>
        <v>2450.0000000000005</v>
      </c>
    </row>
    <row r="557" spans="1:15" x14ac:dyDescent="0.3">
      <c r="A557" t="s">
        <v>615</v>
      </c>
      <c r="B557" t="s">
        <v>28</v>
      </c>
      <c r="C557" t="str">
        <f>TRIM(Booking_Data[[#This Row],[Agent]])</f>
        <v>Amit</v>
      </c>
      <c r="D557" t="s">
        <v>67</v>
      </c>
      <c r="E557" t="s">
        <v>25</v>
      </c>
      <c r="F557" s="1">
        <v>45888</v>
      </c>
      <c r="G557" s="2">
        <v>45913</v>
      </c>
      <c r="H557" t="s">
        <v>16</v>
      </c>
      <c r="I557" t="s">
        <v>1059</v>
      </c>
      <c r="J557" t="str">
        <f>TRIM(Booking_Data[[#This Row],[Total Amount]])</f>
        <v>65000</v>
      </c>
      <c r="K557" t="str">
        <f>SUBSTITUTE(Booking_Data[[#This Row],[TRIM_TA]],"INR","")</f>
        <v>65000</v>
      </c>
      <c r="L557" t="str">
        <f>SUBSTITUTE(Booking_Data[[#This Row],[Removing "INR"]],",","")</f>
        <v>65000</v>
      </c>
      <c r="M557">
        <f>VALUE(Booking_Data[[#This Row],[Removing "Comma"]])</f>
        <v>65000</v>
      </c>
      <c r="N557">
        <f>_xlfn.XLOOKUP(Booking_Data[[#This Row],[Agent_cleaned]],Agent_List[Agent],Agent_List[Commission %])</f>
        <v>0.05</v>
      </c>
      <c r="O557">
        <f>Booking_Data[[#This Row],[Total_Amount_Clean]]*Booking_Data[[#This Row],[Commission_Perct]]</f>
        <v>3250</v>
      </c>
    </row>
    <row r="558" spans="1:15" x14ac:dyDescent="0.3">
      <c r="A558" t="s">
        <v>616</v>
      </c>
      <c r="B558" t="s">
        <v>66</v>
      </c>
      <c r="C558" t="str">
        <f>TRIM(Booking_Data[[#This Row],[Agent]])</f>
        <v>Avtar</v>
      </c>
      <c r="D558" t="s">
        <v>67</v>
      </c>
      <c r="E558" t="s">
        <v>11</v>
      </c>
      <c r="F558" s="1">
        <v>45782</v>
      </c>
      <c r="G558" s="2">
        <v>45791</v>
      </c>
      <c r="H558" t="s">
        <v>16</v>
      </c>
      <c r="I558" t="s">
        <v>1061</v>
      </c>
      <c r="J558" t="str">
        <f>TRIM(Booking_Data[[#This Row],[Total Amount]])</f>
        <v>55000</v>
      </c>
      <c r="K558" t="str">
        <f>SUBSTITUTE(Booking_Data[[#This Row],[TRIM_TA]],"INR","")</f>
        <v>55000</v>
      </c>
      <c r="L558" t="str">
        <f>SUBSTITUTE(Booking_Data[[#This Row],[Removing "INR"]],",","")</f>
        <v>55000</v>
      </c>
      <c r="M558">
        <f>VALUE(Booking_Data[[#This Row],[Removing "Comma"]])</f>
        <v>55000</v>
      </c>
      <c r="N558">
        <f>_xlfn.XLOOKUP(Booking_Data[[#This Row],[Agent_cleaned]],Agent_List[Agent],Agent_List[Commission %])</f>
        <v>0.06</v>
      </c>
      <c r="O558">
        <f>Booking_Data[[#This Row],[Total_Amount_Clean]]*Booking_Data[[#This Row],[Commission_Perct]]</f>
        <v>3300</v>
      </c>
    </row>
    <row r="559" spans="1:15" x14ac:dyDescent="0.3">
      <c r="A559" t="s">
        <v>617</v>
      </c>
      <c r="B559" t="s">
        <v>79</v>
      </c>
      <c r="C559" t="str">
        <f>TRIM(Booking_Data[[#This Row],[Agent]])</f>
        <v>Monika</v>
      </c>
      <c r="D559" t="s">
        <v>67</v>
      </c>
      <c r="E559" t="s">
        <v>40</v>
      </c>
      <c r="F559" s="1">
        <v>45895</v>
      </c>
      <c r="G559" s="2">
        <v>45905</v>
      </c>
      <c r="H559" t="s">
        <v>16</v>
      </c>
      <c r="I559" t="s">
        <v>1059</v>
      </c>
      <c r="J559" t="str">
        <f>TRIM(Booking_Data[[#This Row],[Total Amount]])</f>
        <v>65000</v>
      </c>
      <c r="K559" t="str">
        <f>SUBSTITUTE(Booking_Data[[#This Row],[TRIM_TA]],"INR","")</f>
        <v>65000</v>
      </c>
      <c r="L559" t="str">
        <f>SUBSTITUTE(Booking_Data[[#This Row],[Removing "INR"]],",","")</f>
        <v>65000</v>
      </c>
      <c r="M559">
        <f>VALUE(Booking_Data[[#This Row],[Removing "Comma"]])</f>
        <v>65000</v>
      </c>
      <c r="N559">
        <f>_xlfn.XLOOKUP(Booking_Data[[#This Row],[Agent_cleaned]],Agent_List[Agent],Agent_List[Commission %])</f>
        <v>0.05</v>
      </c>
      <c r="O559">
        <f>Booking_Data[[#This Row],[Total_Amount_Clean]]*Booking_Data[[#This Row],[Commission_Perct]]</f>
        <v>3250</v>
      </c>
    </row>
    <row r="560" spans="1:15" x14ac:dyDescent="0.3">
      <c r="A560" t="s">
        <v>618</v>
      </c>
      <c r="B560" t="s">
        <v>13</v>
      </c>
      <c r="C560" t="str">
        <f>TRIM(Booking_Data[[#This Row],[Agent]])</f>
        <v>Gaurav</v>
      </c>
      <c r="D560" t="s">
        <v>37</v>
      </c>
      <c r="E560" t="s">
        <v>19</v>
      </c>
      <c r="F560" s="1">
        <v>45852</v>
      </c>
      <c r="H560" t="s">
        <v>20</v>
      </c>
      <c r="I560" t="s">
        <v>1057</v>
      </c>
      <c r="J560" t="str">
        <f>TRIM(Booking_Data[[#This Row],[Total Amount]])</f>
        <v>45000</v>
      </c>
      <c r="K560" t="str">
        <f>SUBSTITUTE(Booking_Data[[#This Row],[TRIM_TA]],"INR","")</f>
        <v>45000</v>
      </c>
      <c r="L560" t="str">
        <f>SUBSTITUTE(Booking_Data[[#This Row],[Removing "INR"]],",","")</f>
        <v>45000</v>
      </c>
      <c r="M560">
        <f>VALUE(Booking_Data[[#This Row],[Removing "Comma"]])</f>
        <v>45000</v>
      </c>
      <c r="N560">
        <f>_xlfn.XLOOKUP(Booking_Data[[#This Row],[Agent_cleaned]],Agent_List[Agent],Agent_List[Commission %])</f>
        <v>7.0000000000000007E-2</v>
      </c>
      <c r="O560">
        <f>Booking_Data[[#This Row],[Total_Amount_Clean]]*Booking_Data[[#This Row],[Commission_Perct]]</f>
        <v>3150.0000000000005</v>
      </c>
    </row>
    <row r="561" spans="1:15" x14ac:dyDescent="0.3">
      <c r="A561" t="s">
        <v>619</v>
      </c>
      <c r="B561" t="s">
        <v>66</v>
      </c>
      <c r="C561" t="str">
        <f>TRIM(Booking_Data[[#This Row],[Agent]])</f>
        <v>Avtar</v>
      </c>
      <c r="D561" t="s">
        <v>29</v>
      </c>
      <c r="E561" t="s">
        <v>25</v>
      </c>
      <c r="F561" s="1">
        <v>45830</v>
      </c>
      <c r="G561" s="2">
        <v>45841</v>
      </c>
      <c r="H561" t="s">
        <v>16</v>
      </c>
      <c r="I561" t="s">
        <v>1062</v>
      </c>
      <c r="J561" t="str">
        <f>TRIM(Booking_Data[[#This Row],[Total Amount]])</f>
        <v>25000</v>
      </c>
      <c r="K561" t="str">
        <f>SUBSTITUTE(Booking_Data[[#This Row],[TRIM_TA]],"INR","")</f>
        <v>25000</v>
      </c>
      <c r="L561" t="str">
        <f>SUBSTITUTE(Booking_Data[[#This Row],[Removing "INR"]],",","")</f>
        <v>25000</v>
      </c>
      <c r="M561">
        <f>VALUE(Booking_Data[[#This Row],[Removing "Comma"]])</f>
        <v>25000</v>
      </c>
      <c r="N561">
        <f>_xlfn.XLOOKUP(Booking_Data[[#This Row],[Agent_cleaned]],Agent_List[Agent],Agent_List[Commission %])</f>
        <v>0.06</v>
      </c>
      <c r="O561">
        <f>Booking_Data[[#This Row],[Total_Amount_Clean]]*Booking_Data[[#This Row],[Commission_Perct]]</f>
        <v>1500</v>
      </c>
    </row>
    <row r="562" spans="1:15" x14ac:dyDescent="0.3">
      <c r="A562" t="s">
        <v>620</v>
      </c>
      <c r="B562" t="s">
        <v>54</v>
      </c>
      <c r="C562" t="str">
        <f>TRIM(Booking_Data[[#This Row],[Agent]])</f>
        <v>Divya</v>
      </c>
      <c r="D562" t="s">
        <v>35</v>
      </c>
      <c r="E562" t="s">
        <v>15</v>
      </c>
      <c r="F562" s="1">
        <v>45672</v>
      </c>
      <c r="G562" s="2">
        <v>45676</v>
      </c>
      <c r="H562" t="s">
        <v>16</v>
      </c>
      <c r="I562" t="s">
        <v>17</v>
      </c>
      <c r="J562" t="str">
        <f>TRIM(Booking_Data[[#This Row],[Total Amount]])</f>
        <v>45,000 INR</v>
      </c>
      <c r="K562" t="str">
        <f>SUBSTITUTE(Booking_Data[[#This Row],[TRIM_TA]],"INR","")</f>
        <v xml:space="preserve">45,000 </v>
      </c>
      <c r="L562" t="str">
        <f>SUBSTITUTE(Booking_Data[[#This Row],[Removing "INR"]],",","")</f>
        <v xml:space="preserve">45000 </v>
      </c>
      <c r="M562">
        <f>VALUE(Booking_Data[[#This Row],[Removing "Comma"]])</f>
        <v>45000</v>
      </c>
      <c r="N562">
        <f>_xlfn.XLOOKUP(Booking_Data[[#This Row],[Agent_cleaned]],Agent_List[Agent],Agent_List[Commission %])</f>
        <v>7.0000000000000007E-2</v>
      </c>
      <c r="O562">
        <f>Booking_Data[[#This Row],[Total_Amount_Clean]]*Booking_Data[[#This Row],[Commission_Perct]]</f>
        <v>3150.0000000000005</v>
      </c>
    </row>
    <row r="563" spans="1:15" x14ac:dyDescent="0.3">
      <c r="A563" t="s">
        <v>621</v>
      </c>
      <c r="B563" t="s">
        <v>66</v>
      </c>
      <c r="C563" t="str">
        <f>TRIM(Booking_Data[[#This Row],[Agent]])</f>
        <v>Avtar</v>
      </c>
      <c r="D563" t="s">
        <v>35</v>
      </c>
      <c r="E563" t="s">
        <v>25</v>
      </c>
      <c r="F563" s="1">
        <v>45911</v>
      </c>
      <c r="G563" s="2">
        <v>45912</v>
      </c>
      <c r="H563" t="s">
        <v>16</v>
      </c>
      <c r="I563" t="s">
        <v>1057</v>
      </c>
      <c r="J563" t="str">
        <f>TRIM(Booking_Data[[#This Row],[Total Amount]])</f>
        <v>45000</v>
      </c>
      <c r="K563" t="str">
        <f>SUBSTITUTE(Booking_Data[[#This Row],[TRIM_TA]],"INR","")</f>
        <v>45000</v>
      </c>
      <c r="L563" t="str">
        <f>SUBSTITUTE(Booking_Data[[#This Row],[Removing "INR"]],",","")</f>
        <v>45000</v>
      </c>
      <c r="M563">
        <f>VALUE(Booking_Data[[#This Row],[Removing "Comma"]])</f>
        <v>45000</v>
      </c>
      <c r="N563">
        <f>_xlfn.XLOOKUP(Booking_Data[[#This Row],[Agent_cleaned]],Agent_List[Agent],Agent_List[Commission %])</f>
        <v>0.06</v>
      </c>
      <c r="O563">
        <f>Booking_Data[[#This Row],[Total_Amount_Clean]]*Booking_Data[[#This Row],[Commission_Perct]]</f>
        <v>2700</v>
      </c>
    </row>
    <row r="564" spans="1:15" x14ac:dyDescent="0.3">
      <c r="A564" t="s">
        <v>622</v>
      </c>
      <c r="B564" t="s">
        <v>84</v>
      </c>
      <c r="C564" t="str">
        <f>TRIM(Booking_Data[[#This Row],[Agent]])</f>
        <v>Meena</v>
      </c>
      <c r="D564" t="s">
        <v>67</v>
      </c>
      <c r="E564" t="s">
        <v>19</v>
      </c>
      <c r="F564" s="1">
        <v>45824</v>
      </c>
      <c r="H564" t="s">
        <v>20</v>
      </c>
      <c r="I564" t="s">
        <v>1060</v>
      </c>
      <c r="J564" t="str">
        <f>TRIM(Booking_Data[[#This Row],[Total Amount]])</f>
        <v>15000</v>
      </c>
      <c r="K564" t="str">
        <f>SUBSTITUTE(Booking_Data[[#This Row],[TRIM_TA]],"INR","")</f>
        <v>15000</v>
      </c>
      <c r="L564" t="str">
        <f>SUBSTITUTE(Booking_Data[[#This Row],[Removing "INR"]],",","")</f>
        <v>15000</v>
      </c>
      <c r="M564">
        <f>VALUE(Booking_Data[[#This Row],[Removing "Comma"]])</f>
        <v>15000</v>
      </c>
      <c r="N564">
        <f>_xlfn.XLOOKUP(Booking_Data[[#This Row],[Agent_cleaned]],Agent_List[Agent],Agent_List[Commission %])</f>
        <v>0.06</v>
      </c>
      <c r="O564">
        <f>Booking_Data[[#This Row],[Total_Amount_Clean]]*Booking_Data[[#This Row],[Commission_Perct]]</f>
        <v>900</v>
      </c>
    </row>
    <row r="565" spans="1:15" x14ac:dyDescent="0.3">
      <c r="A565" t="s">
        <v>623</v>
      </c>
      <c r="B565" t="s">
        <v>44</v>
      </c>
      <c r="C565" t="str">
        <f>TRIM(Booking_Data[[#This Row],[Agent]])</f>
        <v>Karan</v>
      </c>
      <c r="D565" t="s">
        <v>14</v>
      </c>
      <c r="E565" t="s">
        <v>11</v>
      </c>
      <c r="F565" s="1">
        <v>45751</v>
      </c>
      <c r="G565" s="2">
        <v>45767</v>
      </c>
      <c r="H565" t="s">
        <v>16</v>
      </c>
      <c r="I565" t="s">
        <v>1057</v>
      </c>
      <c r="J565" t="str">
        <f>TRIM(Booking_Data[[#This Row],[Total Amount]])</f>
        <v>45000</v>
      </c>
      <c r="K565" t="str">
        <f>SUBSTITUTE(Booking_Data[[#This Row],[TRIM_TA]],"INR","")</f>
        <v>45000</v>
      </c>
      <c r="L565" t="str">
        <f>SUBSTITUTE(Booking_Data[[#This Row],[Removing "INR"]],",","")</f>
        <v>45000</v>
      </c>
      <c r="M565">
        <f>VALUE(Booking_Data[[#This Row],[Removing "Comma"]])</f>
        <v>45000</v>
      </c>
      <c r="N565">
        <f>_xlfn.XLOOKUP(Booking_Data[[#This Row],[Agent_cleaned]],Agent_List[Agent],Agent_List[Commission %])</f>
        <v>0.05</v>
      </c>
      <c r="O565">
        <f>Booking_Data[[#This Row],[Total_Amount_Clean]]*Booking_Data[[#This Row],[Commission_Perct]]</f>
        <v>2250</v>
      </c>
    </row>
    <row r="566" spans="1:15" x14ac:dyDescent="0.3">
      <c r="A566" t="s">
        <v>624</v>
      </c>
      <c r="B566" t="s">
        <v>49</v>
      </c>
      <c r="C566" t="str">
        <f>TRIM(Booking_Data[[#This Row],[Agent]])</f>
        <v>Sonia</v>
      </c>
      <c r="D566" t="s">
        <v>67</v>
      </c>
      <c r="E566" t="s">
        <v>11</v>
      </c>
      <c r="F566" s="1">
        <v>45907</v>
      </c>
      <c r="H566" t="s">
        <v>20</v>
      </c>
      <c r="I566" t="s">
        <v>1061</v>
      </c>
      <c r="J566" t="str">
        <f>TRIM(Booking_Data[[#This Row],[Total Amount]])</f>
        <v>55000</v>
      </c>
      <c r="K566" t="str">
        <f>SUBSTITUTE(Booking_Data[[#This Row],[TRIM_TA]],"INR","")</f>
        <v>55000</v>
      </c>
      <c r="L566" t="str">
        <f>SUBSTITUTE(Booking_Data[[#This Row],[Removing "INR"]],",","")</f>
        <v>55000</v>
      </c>
      <c r="M566">
        <f>VALUE(Booking_Data[[#This Row],[Removing "Comma"]])</f>
        <v>55000</v>
      </c>
      <c r="N566">
        <f>_xlfn.XLOOKUP(Booking_Data[[#This Row],[Agent_cleaned]],Agent_List[Agent],Agent_List[Commission %])</f>
        <v>7.0000000000000007E-2</v>
      </c>
      <c r="O566">
        <f>Booking_Data[[#This Row],[Total_Amount_Clean]]*Booking_Data[[#This Row],[Commission_Perct]]</f>
        <v>3850.0000000000005</v>
      </c>
    </row>
    <row r="567" spans="1:15" x14ac:dyDescent="0.3">
      <c r="A567" t="s">
        <v>625</v>
      </c>
      <c r="B567" t="s">
        <v>54</v>
      </c>
      <c r="C567" t="str">
        <f>TRIM(Booking_Data[[#This Row],[Agent]])</f>
        <v>Divya</v>
      </c>
      <c r="D567" t="s">
        <v>29</v>
      </c>
      <c r="E567" t="s">
        <v>11</v>
      </c>
      <c r="F567" s="1">
        <v>45766</v>
      </c>
      <c r="H567" t="s">
        <v>20</v>
      </c>
      <c r="I567" t="s">
        <v>1061</v>
      </c>
      <c r="J567" t="str">
        <f>TRIM(Booking_Data[[#This Row],[Total Amount]])</f>
        <v>55000</v>
      </c>
      <c r="K567" t="str">
        <f>SUBSTITUTE(Booking_Data[[#This Row],[TRIM_TA]],"INR","")</f>
        <v>55000</v>
      </c>
      <c r="L567" t="str">
        <f>SUBSTITUTE(Booking_Data[[#This Row],[Removing "INR"]],",","")</f>
        <v>55000</v>
      </c>
      <c r="M567">
        <f>VALUE(Booking_Data[[#This Row],[Removing "Comma"]])</f>
        <v>55000</v>
      </c>
      <c r="N567">
        <f>_xlfn.XLOOKUP(Booking_Data[[#This Row],[Agent_cleaned]],Agent_List[Agent],Agent_List[Commission %])</f>
        <v>7.0000000000000007E-2</v>
      </c>
      <c r="O567">
        <f>Booking_Data[[#This Row],[Total_Amount_Clean]]*Booking_Data[[#This Row],[Commission_Perct]]</f>
        <v>3850.0000000000005</v>
      </c>
    </row>
    <row r="568" spans="1:15" x14ac:dyDescent="0.3">
      <c r="A568" t="s">
        <v>626</v>
      </c>
      <c r="B568" t="s">
        <v>22</v>
      </c>
      <c r="C568" t="str">
        <f>TRIM(Booking_Data[[#This Row],[Agent]])</f>
        <v>Suresh</v>
      </c>
      <c r="D568" t="s">
        <v>37</v>
      </c>
      <c r="E568" t="s">
        <v>15</v>
      </c>
      <c r="F568" s="1">
        <v>45839</v>
      </c>
      <c r="G568" s="2">
        <v>45863</v>
      </c>
      <c r="H568" t="s">
        <v>16</v>
      </c>
      <c r="I568" t="s">
        <v>1057</v>
      </c>
      <c r="J568" t="str">
        <f>TRIM(Booking_Data[[#This Row],[Total Amount]])</f>
        <v>45000</v>
      </c>
      <c r="K568" t="str">
        <f>SUBSTITUTE(Booking_Data[[#This Row],[TRIM_TA]],"INR","")</f>
        <v>45000</v>
      </c>
      <c r="L568" t="str">
        <f>SUBSTITUTE(Booking_Data[[#This Row],[Removing "INR"]],",","")</f>
        <v>45000</v>
      </c>
      <c r="M568">
        <f>VALUE(Booking_Data[[#This Row],[Removing "Comma"]])</f>
        <v>45000</v>
      </c>
      <c r="N568">
        <f>_xlfn.XLOOKUP(Booking_Data[[#This Row],[Agent_cleaned]],Agent_List[Agent],Agent_List[Commission %])</f>
        <v>0.06</v>
      </c>
      <c r="O568">
        <f>Booking_Data[[#This Row],[Total_Amount_Clean]]*Booking_Data[[#This Row],[Commission_Perct]]</f>
        <v>2700</v>
      </c>
    </row>
    <row r="569" spans="1:15" x14ac:dyDescent="0.3">
      <c r="A569" t="s">
        <v>627</v>
      </c>
      <c r="B569" t="s">
        <v>49</v>
      </c>
      <c r="C569" t="str">
        <f>TRIM(Booking_Data[[#This Row],[Agent]])</f>
        <v>Sonia</v>
      </c>
      <c r="D569" t="s">
        <v>37</v>
      </c>
      <c r="E569" t="s">
        <v>40</v>
      </c>
      <c r="F569" s="1">
        <v>45790</v>
      </c>
      <c r="G569" s="2">
        <v>45804</v>
      </c>
      <c r="H569" t="s">
        <v>16</v>
      </c>
      <c r="I569" t="s">
        <v>1061</v>
      </c>
      <c r="J569" t="str">
        <f>TRIM(Booking_Data[[#This Row],[Total Amount]])</f>
        <v>55000</v>
      </c>
      <c r="K569" t="str">
        <f>SUBSTITUTE(Booking_Data[[#This Row],[TRIM_TA]],"INR","")</f>
        <v>55000</v>
      </c>
      <c r="L569" t="str">
        <f>SUBSTITUTE(Booking_Data[[#This Row],[Removing "INR"]],",","")</f>
        <v>55000</v>
      </c>
      <c r="M569">
        <f>VALUE(Booking_Data[[#This Row],[Removing "Comma"]])</f>
        <v>55000</v>
      </c>
      <c r="N569">
        <f>_xlfn.XLOOKUP(Booking_Data[[#This Row],[Agent_cleaned]],Agent_List[Agent],Agent_List[Commission %])</f>
        <v>7.0000000000000007E-2</v>
      </c>
      <c r="O569">
        <f>Booking_Data[[#This Row],[Total_Amount_Clean]]*Booking_Data[[#This Row],[Commission_Perct]]</f>
        <v>3850.0000000000005</v>
      </c>
    </row>
    <row r="570" spans="1:15" x14ac:dyDescent="0.3">
      <c r="A570" t="s">
        <v>628</v>
      </c>
      <c r="B570" t="s">
        <v>9</v>
      </c>
      <c r="C570" t="str">
        <f>TRIM(Booking_Data[[#This Row],[Agent]])</f>
        <v>Anil</v>
      </c>
      <c r="D570" t="s">
        <v>14</v>
      </c>
      <c r="E570" t="s">
        <v>40</v>
      </c>
      <c r="F570" s="1">
        <v>45832</v>
      </c>
      <c r="H570" t="s">
        <v>20</v>
      </c>
      <c r="I570" t="s">
        <v>1062</v>
      </c>
      <c r="J570" t="str">
        <f>TRIM(Booking_Data[[#This Row],[Total Amount]])</f>
        <v>25000</v>
      </c>
      <c r="K570" t="str">
        <f>SUBSTITUTE(Booking_Data[[#This Row],[TRIM_TA]],"INR","")</f>
        <v>25000</v>
      </c>
      <c r="L570" t="str">
        <f>SUBSTITUTE(Booking_Data[[#This Row],[Removing "INR"]],",","")</f>
        <v>25000</v>
      </c>
      <c r="M570">
        <f>VALUE(Booking_Data[[#This Row],[Removing "Comma"]])</f>
        <v>25000</v>
      </c>
      <c r="N570">
        <f>_xlfn.XLOOKUP(Booking_Data[[#This Row],[Agent_cleaned]],Agent_List[Agent],Agent_List[Commission %])</f>
        <v>7.0000000000000007E-2</v>
      </c>
      <c r="O570">
        <f>Booking_Data[[#This Row],[Total_Amount_Clean]]*Booking_Data[[#This Row],[Commission_Perct]]</f>
        <v>1750.0000000000002</v>
      </c>
    </row>
    <row r="571" spans="1:15" x14ac:dyDescent="0.3">
      <c r="A571" t="s">
        <v>629</v>
      </c>
      <c r="B571" t="s">
        <v>39</v>
      </c>
      <c r="C571" t="str">
        <f>TRIM(Booking_Data[[#This Row],[Agent]])</f>
        <v>Arjun</v>
      </c>
      <c r="D571" t="s">
        <v>35</v>
      </c>
      <c r="E571" t="s">
        <v>25</v>
      </c>
      <c r="F571" s="1">
        <v>45801</v>
      </c>
      <c r="H571" t="s">
        <v>26</v>
      </c>
      <c r="I571" t="s">
        <v>1059</v>
      </c>
      <c r="J571" t="str">
        <f>TRIM(Booking_Data[[#This Row],[Total Amount]])</f>
        <v>65000</v>
      </c>
      <c r="K571" t="str">
        <f>SUBSTITUTE(Booking_Data[[#This Row],[TRIM_TA]],"INR","")</f>
        <v>65000</v>
      </c>
      <c r="L571" t="str">
        <f>SUBSTITUTE(Booking_Data[[#This Row],[Removing "INR"]],",","")</f>
        <v>65000</v>
      </c>
      <c r="M571">
        <f>VALUE(Booking_Data[[#This Row],[Removing "Comma"]])</f>
        <v>65000</v>
      </c>
      <c r="N571">
        <f>_xlfn.XLOOKUP(Booking_Data[[#This Row],[Agent_cleaned]],Agent_List[Agent],Agent_List[Commission %])</f>
        <v>0.06</v>
      </c>
      <c r="O571">
        <f>Booking_Data[[#This Row],[Total_Amount_Clean]]*Booking_Data[[#This Row],[Commission_Perct]]</f>
        <v>3900</v>
      </c>
    </row>
    <row r="572" spans="1:15" x14ac:dyDescent="0.3">
      <c r="A572" t="s">
        <v>630</v>
      </c>
      <c r="B572" t="s">
        <v>98</v>
      </c>
      <c r="C572" t="str">
        <f>TRIM(Booking_Data[[#This Row],[Agent]])</f>
        <v>Pooja</v>
      </c>
      <c r="D572" t="s">
        <v>67</v>
      </c>
      <c r="E572" t="s">
        <v>15</v>
      </c>
      <c r="F572" s="1">
        <v>45799</v>
      </c>
      <c r="G572" s="2">
        <v>45805</v>
      </c>
      <c r="H572" t="s">
        <v>16</v>
      </c>
      <c r="I572" t="s">
        <v>1057</v>
      </c>
      <c r="J572" t="str">
        <f>TRIM(Booking_Data[[#This Row],[Total Amount]])</f>
        <v>45000</v>
      </c>
      <c r="K572" t="str">
        <f>SUBSTITUTE(Booking_Data[[#This Row],[TRIM_TA]],"INR","")</f>
        <v>45000</v>
      </c>
      <c r="L572" t="str">
        <f>SUBSTITUTE(Booking_Data[[#This Row],[Removing "INR"]],",","")</f>
        <v>45000</v>
      </c>
      <c r="M572">
        <f>VALUE(Booking_Data[[#This Row],[Removing "Comma"]])</f>
        <v>45000</v>
      </c>
      <c r="N572">
        <f>_xlfn.XLOOKUP(Booking_Data[[#This Row],[Agent_cleaned]],Agent_List[Agent],Agent_List[Commission %])</f>
        <v>0.05</v>
      </c>
      <c r="O572">
        <f>Booking_Data[[#This Row],[Total_Amount_Clean]]*Booking_Data[[#This Row],[Commission_Perct]]</f>
        <v>2250</v>
      </c>
    </row>
    <row r="573" spans="1:15" x14ac:dyDescent="0.3">
      <c r="A573" t="s">
        <v>631</v>
      </c>
      <c r="B573" t="s">
        <v>28</v>
      </c>
      <c r="C573" t="str">
        <f>TRIM(Booking_Data[[#This Row],[Agent]])</f>
        <v>Amit</v>
      </c>
      <c r="D573" t="s">
        <v>37</v>
      </c>
      <c r="E573" t="s">
        <v>11</v>
      </c>
      <c r="F573" s="1">
        <v>45663</v>
      </c>
      <c r="H573" t="s">
        <v>26</v>
      </c>
      <c r="I573" t="s">
        <v>17</v>
      </c>
      <c r="J573" t="str">
        <f>TRIM(Booking_Data[[#This Row],[Total Amount]])</f>
        <v>45,000 INR</v>
      </c>
      <c r="K573" t="str">
        <f>SUBSTITUTE(Booking_Data[[#This Row],[TRIM_TA]],"INR","")</f>
        <v xml:space="preserve">45,000 </v>
      </c>
      <c r="L573" t="str">
        <f>SUBSTITUTE(Booking_Data[[#This Row],[Removing "INR"]],",","")</f>
        <v xml:space="preserve">45000 </v>
      </c>
      <c r="M573">
        <f>VALUE(Booking_Data[[#This Row],[Removing "Comma"]])</f>
        <v>45000</v>
      </c>
      <c r="N573">
        <f>_xlfn.XLOOKUP(Booking_Data[[#This Row],[Agent_cleaned]],Agent_List[Agent],Agent_List[Commission %])</f>
        <v>0.05</v>
      </c>
      <c r="O573">
        <f>Booking_Data[[#This Row],[Total_Amount_Clean]]*Booking_Data[[#This Row],[Commission_Perct]]</f>
        <v>2250</v>
      </c>
    </row>
    <row r="574" spans="1:15" x14ac:dyDescent="0.3">
      <c r="A574" t="s">
        <v>632</v>
      </c>
      <c r="B574" t="s">
        <v>98</v>
      </c>
      <c r="C574" t="str">
        <f>TRIM(Booking_Data[[#This Row],[Agent]])</f>
        <v>Pooja</v>
      </c>
      <c r="D574" t="s">
        <v>29</v>
      </c>
      <c r="E574" t="s">
        <v>11</v>
      </c>
      <c r="F574" s="1">
        <v>45922</v>
      </c>
      <c r="H574" t="s">
        <v>20</v>
      </c>
      <c r="I574" t="s">
        <v>1062</v>
      </c>
      <c r="J574" t="str">
        <f>TRIM(Booking_Data[[#This Row],[Total Amount]])</f>
        <v>25000</v>
      </c>
      <c r="K574" t="str">
        <f>SUBSTITUTE(Booking_Data[[#This Row],[TRIM_TA]],"INR","")</f>
        <v>25000</v>
      </c>
      <c r="L574" t="str">
        <f>SUBSTITUTE(Booking_Data[[#This Row],[Removing "INR"]],",","")</f>
        <v>25000</v>
      </c>
      <c r="M574">
        <f>VALUE(Booking_Data[[#This Row],[Removing "Comma"]])</f>
        <v>25000</v>
      </c>
      <c r="N574">
        <f>_xlfn.XLOOKUP(Booking_Data[[#This Row],[Agent_cleaned]],Agent_List[Agent],Agent_List[Commission %])</f>
        <v>0.05</v>
      </c>
      <c r="O574">
        <f>Booking_Data[[#This Row],[Total_Amount_Clean]]*Booking_Data[[#This Row],[Commission_Perct]]</f>
        <v>1250</v>
      </c>
    </row>
    <row r="575" spans="1:15" x14ac:dyDescent="0.3">
      <c r="A575" t="s">
        <v>633</v>
      </c>
      <c r="B575" t="s">
        <v>56</v>
      </c>
      <c r="C575" t="str">
        <f>TRIM(Booking_Data[[#This Row],[Agent]])</f>
        <v>Vikram</v>
      </c>
      <c r="D575" t="s">
        <v>67</v>
      </c>
      <c r="E575" t="s">
        <v>19</v>
      </c>
      <c r="F575" s="1">
        <v>45755</v>
      </c>
      <c r="G575" s="2">
        <v>45760</v>
      </c>
      <c r="H575" t="s">
        <v>16</v>
      </c>
      <c r="I575" t="s">
        <v>1059</v>
      </c>
      <c r="J575" t="str">
        <f>TRIM(Booking_Data[[#This Row],[Total Amount]])</f>
        <v>65000</v>
      </c>
      <c r="K575" t="str">
        <f>SUBSTITUTE(Booking_Data[[#This Row],[TRIM_TA]],"INR","")</f>
        <v>65000</v>
      </c>
      <c r="L575" t="str">
        <f>SUBSTITUTE(Booking_Data[[#This Row],[Removing "INR"]],",","")</f>
        <v>65000</v>
      </c>
      <c r="M575">
        <f>VALUE(Booking_Data[[#This Row],[Removing "Comma"]])</f>
        <v>65000</v>
      </c>
      <c r="N575">
        <f>_xlfn.XLOOKUP(Booking_Data[[#This Row],[Agent_cleaned]],Agent_List[Agent],Agent_List[Commission %])</f>
        <v>7.0000000000000007E-2</v>
      </c>
      <c r="O575">
        <f>Booking_Data[[#This Row],[Total_Amount_Clean]]*Booking_Data[[#This Row],[Commission_Perct]]</f>
        <v>4550</v>
      </c>
    </row>
    <row r="576" spans="1:15" x14ac:dyDescent="0.3">
      <c r="A576" t="s">
        <v>634</v>
      </c>
      <c r="B576" t="s">
        <v>42</v>
      </c>
      <c r="C576" t="str">
        <f>TRIM(Booking_Data[[#This Row],[Agent]])</f>
        <v>Sameer</v>
      </c>
      <c r="D576" t="s">
        <v>10</v>
      </c>
      <c r="E576" t="s">
        <v>19</v>
      </c>
      <c r="F576" s="1">
        <v>45701</v>
      </c>
      <c r="H576" t="s">
        <v>1063</v>
      </c>
      <c r="I576" t="s">
        <v>17</v>
      </c>
      <c r="J576" t="str">
        <f>TRIM(Booking_Data[[#This Row],[Total Amount]])</f>
        <v>45,000 INR</v>
      </c>
      <c r="K576" t="str">
        <f>SUBSTITUTE(Booking_Data[[#This Row],[TRIM_TA]],"INR","")</f>
        <v xml:space="preserve">45,000 </v>
      </c>
      <c r="L576" t="str">
        <f>SUBSTITUTE(Booking_Data[[#This Row],[Removing "INR"]],",","")</f>
        <v xml:space="preserve">45000 </v>
      </c>
      <c r="M576">
        <f>VALUE(Booking_Data[[#This Row],[Removing "Comma"]])</f>
        <v>45000</v>
      </c>
      <c r="N576">
        <f>_xlfn.XLOOKUP(Booking_Data[[#This Row],[Agent_cleaned]],Agent_List[Agent],Agent_List[Commission %])</f>
        <v>7.0000000000000007E-2</v>
      </c>
      <c r="O576">
        <f>Booking_Data[[#This Row],[Total_Amount_Clean]]*Booking_Data[[#This Row],[Commission_Perct]]</f>
        <v>3150.0000000000005</v>
      </c>
    </row>
    <row r="577" spans="1:15" x14ac:dyDescent="0.3">
      <c r="A577" t="s">
        <v>635</v>
      </c>
      <c r="B577" t="s">
        <v>79</v>
      </c>
      <c r="C577" t="str">
        <f>TRIM(Booking_Data[[#This Row],[Agent]])</f>
        <v>Monika</v>
      </c>
      <c r="D577" t="s">
        <v>10</v>
      </c>
      <c r="E577" t="s">
        <v>11</v>
      </c>
      <c r="F577" s="1">
        <v>45781</v>
      </c>
      <c r="H577" t="s">
        <v>20</v>
      </c>
      <c r="I577" t="s">
        <v>17</v>
      </c>
      <c r="J577" t="str">
        <f>TRIM(Booking_Data[[#This Row],[Total Amount]])</f>
        <v>45,000 INR</v>
      </c>
      <c r="K577" t="str">
        <f>SUBSTITUTE(Booking_Data[[#This Row],[TRIM_TA]],"INR","")</f>
        <v xml:space="preserve">45,000 </v>
      </c>
      <c r="L577" t="str">
        <f>SUBSTITUTE(Booking_Data[[#This Row],[Removing "INR"]],",","")</f>
        <v xml:space="preserve">45000 </v>
      </c>
      <c r="M577">
        <f>VALUE(Booking_Data[[#This Row],[Removing "Comma"]])</f>
        <v>45000</v>
      </c>
      <c r="N577">
        <f>_xlfn.XLOOKUP(Booking_Data[[#This Row],[Agent_cleaned]],Agent_List[Agent],Agent_List[Commission %])</f>
        <v>0.05</v>
      </c>
      <c r="O577">
        <f>Booking_Data[[#This Row],[Total_Amount_Clean]]*Booking_Data[[#This Row],[Commission_Perct]]</f>
        <v>2250</v>
      </c>
    </row>
    <row r="578" spans="1:15" x14ac:dyDescent="0.3">
      <c r="A578" t="s">
        <v>636</v>
      </c>
      <c r="B578" t="s">
        <v>52</v>
      </c>
      <c r="C578" t="str">
        <f>TRIM(Booking_Data[[#This Row],[Agent]])</f>
        <v>Meena</v>
      </c>
      <c r="D578" t="s">
        <v>10</v>
      </c>
      <c r="E578" t="s">
        <v>11</v>
      </c>
      <c r="F578" s="1">
        <v>45866</v>
      </c>
      <c r="G578" s="2">
        <v>45879</v>
      </c>
      <c r="H578" t="s">
        <v>16</v>
      </c>
      <c r="I578" t="s">
        <v>17</v>
      </c>
      <c r="J578" t="str">
        <f>TRIM(Booking_Data[[#This Row],[Total Amount]])</f>
        <v>45,000 INR</v>
      </c>
      <c r="K578" t="str">
        <f>SUBSTITUTE(Booking_Data[[#This Row],[TRIM_TA]],"INR","")</f>
        <v xml:space="preserve">45,000 </v>
      </c>
      <c r="L578" t="str">
        <f>SUBSTITUTE(Booking_Data[[#This Row],[Removing "INR"]],",","")</f>
        <v xml:space="preserve">45000 </v>
      </c>
      <c r="M578">
        <f>VALUE(Booking_Data[[#This Row],[Removing "Comma"]])</f>
        <v>45000</v>
      </c>
      <c r="N578">
        <f>_xlfn.XLOOKUP(Booking_Data[[#This Row],[Agent_cleaned]],Agent_List[Agent],Agent_List[Commission %])</f>
        <v>0.06</v>
      </c>
      <c r="O578">
        <f>Booking_Data[[#This Row],[Total_Amount_Clean]]*Booking_Data[[#This Row],[Commission_Perct]]</f>
        <v>2700</v>
      </c>
    </row>
    <row r="579" spans="1:15" x14ac:dyDescent="0.3">
      <c r="A579" t="s">
        <v>637</v>
      </c>
      <c r="B579" t="s">
        <v>34</v>
      </c>
      <c r="C579" t="str">
        <f>TRIM(Booking_Data[[#This Row],[Agent]])</f>
        <v>Nisha</v>
      </c>
      <c r="D579" t="s">
        <v>35</v>
      </c>
      <c r="E579" t="s">
        <v>15</v>
      </c>
      <c r="F579" s="1">
        <v>45908</v>
      </c>
      <c r="H579" t="s">
        <v>20</v>
      </c>
      <c r="I579" t="s">
        <v>1059</v>
      </c>
      <c r="J579" t="str">
        <f>TRIM(Booking_Data[[#This Row],[Total Amount]])</f>
        <v>65000</v>
      </c>
      <c r="K579" t="str">
        <f>SUBSTITUTE(Booking_Data[[#This Row],[TRIM_TA]],"INR","")</f>
        <v>65000</v>
      </c>
      <c r="L579" t="str">
        <f>SUBSTITUTE(Booking_Data[[#This Row],[Removing "INR"]],",","")</f>
        <v>65000</v>
      </c>
      <c r="M579">
        <f>VALUE(Booking_Data[[#This Row],[Removing "Comma"]])</f>
        <v>65000</v>
      </c>
      <c r="N579">
        <f>_xlfn.XLOOKUP(Booking_Data[[#This Row],[Agent_cleaned]],Agent_List[Agent],Agent_List[Commission %])</f>
        <v>0.06</v>
      </c>
      <c r="O579">
        <f>Booking_Data[[#This Row],[Total_Amount_Clean]]*Booking_Data[[#This Row],[Commission_Perct]]</f>
        <v>3900</v>
      </c>
    </row>
    <row r="580" spans="1:15" x14ac:dyDescent="0.3">
      <c r="A580" t="s">
        <v>638</v>
      </c>
      <c r="B580" t="s">
        <v>44</v>
      </c>
      <c r="C580" t="str">
        <f>TRIM(Booking_Data[[#This Row],[Agent]])</f>
        <v>Karan</v>
      </c>
      <c r="D580" t="s">
        <v>67</v>
      </c>
      <c r="E580" t="s">
        <v>40</v>
      </c>
      <c r="F580" s="1">
        <v>45781</v>
      </c>
      <c r="G580" s="2">
        <v>45799</v>
      </c>
      <c r="H580" t="s">
        <v>16</v>
      </c>
      <c r="I580" t="s">
        <v>1062</v>
      </c>
      <c r="J580" t="str">
        <f>TRIM(Booking_Data[[#This Row],[Total Amount]])</f>
        <v>25000</v>
      </c>
      <c r="K580" t="str">
        <f>SUBSTITUTE(Booking_Data[[#This Row],[TRIM_TA]],"INR","")</f>
        <v>25000</v>
      </c>
      <c r="L580" t="str">
        <f>SUBSTITUTE(Booking_Data[[#This Row],[Removing "INR"]],",","")</f>
        <v>25000</v>
      </c>
      <c r="M580">
        <f>VALUE(Booking_Data[[#This Row],[Removing "Comma"]])</f>
        <v>25000</v>
      </c>
      <c r="N580">
        <f>_xlfn.XLOOKUP(Booking_Data[[#This Row],[Agent_cleaned]],Agent_List[Agent],Agent_List[Commission %])</f>
        <v>0.05</v>
      </c>
      <c r="O580">
        <f>Booking_Data[[#This Row],[Total_Amount_Clean]]*Booking_Data[[#This Row],[Commission_Perct]]</f>
        <v>1250</v>
      </c>
    </row>
    <row r="581" spans="1:15" x14ac:dyDescent="0.3">
      <c r="A581" t="s">
        <v>639</v>
      </c>
      <c r="B581" t="s">
        <v>31</v>
      </c>
      <c r="C581" t="str">
        <f>TRIM(Booking_Data[[#This Row],[Agent]])</f>
        <v>Deepa</v>
      </c>
      <c r="D581" t="s">
        <v>14</v>
      </c>
      <c r="E581" t="s">
        <v>19</v>
      </c>
      <c r="F581" s="1">
        <v>45901</v>
      </c>
      <c r="H581" t="s">
        <v>20</v>
      </c>
      <c r="I581" t="s">
        <v>17</v>
      </c>
      <c r="J581" t="str">
        <f>TRIM(Booking_Data[[#This Row],[Total Amount]])</f>
        <v>45,000 INR</v>
      </c>
      <c r="K581" t="str">
        <f>SUBSTITUTE(Booking_Data[[#This Row],[TRIM_TA]],"INR","")</f>
        <v xml:space="preserve">45,000 </v>
      </c>
      <c r="L581" t="str">
        <f>SUBSTITUTE(Booking_Data[[#This Row],[Removing "INR"]],",","")</f>
        <v xml:space="preserve">45000 </v>
      </c>
      <c r="M581">
        <f>VALUE(Booking_Data[[#This Row],[Removing "Comma"]])</f>
        <v>45000</v>
      </c>
      <c r="N581">
        <f>_xlfn.XLOOKUP(Booking_Data[[#This Row],[Agent_cleaned]],Agent_List[Agent],Agent_List[Commission %])</f>
        <v>0.06</v>
      </c>
      <c r="O581">
        <f>Booking_Data[[#This Row],[Total_Amount_Clean]]*Booking_Data[[#This Row],[Commission_Perct]]</f>
        <v>2700</v>
      </c>
    </row>
    <row r="582" spans="1:15" x14ac:dyDescent="0.3">
      <c r="A582" t="s">
        <v>640</v>
      </c>
      <c r="B582" t="s">
        <v>60</v>
      </c>
      <c r="C582" t="str">
        <f>TRIM(Booking_Data[[#This Row],[Agent]])</f>
        <v>Ritika</v>
      </c>
      <c r="D582" t="s">
        <v>37</v>
      </c>
      <c r="E582" t="s">
        <v>40</v>
      </c>
      <c r="F582" s="1">
        <v>45909</v>
      </c>
      <c r="G582" s="2">
        <v>45932</v>
      </c>
      <c r="H582" t="s">
        <v>16</v>
      </c>
      <c r="I582" t="s">
        <v>17</v>
      </c>
      <c r="J582" t="str">
        <f>TRIM(Booking_Data[[#This Row],[Total Amount]])</f>
        <v>45,000 INR</v>
      </c>
      <c r="K582" t="str">
        <f>SUBSTITUTE(Booking_Data[[#This Row],[TRIM_TA]],"INR","")</f>
        <v xml:space="preserve">45,000 </v>
      </c>
      <c r="L582" t="str">
        <f>SUBSTITUTE(Booking_Data[[#This Row],[Removing "INR"]],",","")</f>
        <v xml:space="preserve">45000 </v>
      </c>
      <c r="M582">
        <f>VALUE(Booking_Data[[#This Row],[Removing "Comma"]])</f>
        <v>45000</v>
      </c>
      <c r="N582">
        <f>_xlfn.XLOOKUP(Booking_Data[[#This Row],[Agent_cleaned]],Agent_List[Agent],Agent_List[Commission %])</f>
        <v>0.05</v>
      </c>
      <c r="O582">
        <f>Booking_Data[[#This Row],[Total_Amount_Clean]]*Booking_Data[[#This Row],[Commission_Perct]]</f>
        <v>2250</v>
      </c>
    </row>
    <row r="583" spans="1:15" x14ac:dyDescent="0.3">
      <c r="A583" t="s">
        <v>641</v>
      </c>
      <c r="B583" t="s">
        <v>24</v>
      </c>
      <c r="C583" t="str">
        <f>TRIM(Booking_Data[[#This Row],[Agent]])</f>
        <v>Ramesh</v>
      </c>
      <c r="D583" t="s">
        <v>67</v>
      </c>
      <c r="E583" t="s">
        <v>15</v>
      </c>
      <c r="F583" s="1">
        <v>45887</v>
      </c>
      <c r="G583" s="2">
        <v>45895</v>
      </c>
      <c r="H583" t="s">
        <v>16</v>
      </c>
      <c r="I583" t="s">
        <v>1058</v>
      </c>
      <c r="J583" t="str">
        <f>TRIM(Booking_Data[[#This Row],[Total Amount]])</f>
        <v>35000</v>
      </c>
      <c r="K583" t="str">
        <f>SUBSTITUTE(Booking_Data[[#This Row],[TRIM_TA]],"INR","")</f>
        <v>35000</v>
      </c>
      <c r="L583" t="str">
        <f>SUBSTITUTE(Booking_Data[[#This Row],[Removing "INR"]],",","")</f>
        <v>35000</v>
      </c>
      <c r="M583">
        <f>VALUE(Booking_Data[[#This Row],[Removing "Comma"]])</f>
        <v>35000</v>
      </c>
      <c r="N583">
        <f>_xlfn.XLOOKUP(Booking_Data[[#This Row],[Agent_cleaned]],Agent_List[Agent],Agent_List[Commission %])</f>
        <v>7.0000000000000007E-2</v>
      </c>
      <c r="O583">
        <f>Booking_Data[[#This Row],[Total_Amount_Clean]]*Booking_Data[[#This Row],[Commission_Perct]]</f>
        <v>2450.0000000000005</v>
      </c>
    </row>
    <row r="584" spans="1:15" x14ac:dyDescent="0.3">
      <c r="A584" t="s">
        <v>642</v>
      </c>
      <c r="B584" t="s">
        <v>52</v>
      </c>
      <c r="C584" t="str">
        <f>TRIM(Booking_Data[[#This Row],[Agent]])</f>
        <v>Meena</v>
      </c>
      <c r="D584" t="s">
        <v>29</v>
      </c>
      <c r="E584" t="s">
        <v>11</v>
      </c>
      <c r="F584" s="1">
        <v>45666</v>
      </c>
      <c r="G584" s="2">
        <v>45683</v>
      </c>
      <c r="H584" t="s">
        <v>16</v>
      </c>
      <c r="I584" t="s">
        <v>1057</v>
      </c>
      <c r="J584" t="str">
        <f>TRIM(Booking_Data[[#This Row],[Total Amount]])</f>
        <v>45000</v>
      </c>
      <c r="K584" t="str">
        <f>SUBSTITUTE(Booking_Data[[#This Row],[TRIM_TA]],"INR","")</f>
        <v>45000</v>
      </c>
      <c r="L584" t="str">
        <f>SUBSTITUTE(Booking_Data[[#This Row],[Removing "INR"]],",","")</f>
        <v>45000</v>
      </c>
      <c r="M584">
        <f>VALUE(Booking_Data[[#This Row],[Removing "Comma"]])</f>
        <v>45000</v>
      </c>
      <c r="N584">
        <f>_xlfn.XLOOKUP(Booking_Data[[#This Row],[Agent_cleaned]],Agent_List[Agent],Agent_List[Commission %])</f>
        <v>0.06</v>
      </c>
      <c r="O584">
        <f>Booking_Data[[#This Row],[Total_Amount_Clean]]*Booking_Data[[#This Row],[Commission_Perct]]</f>
        <v>2700</v>
      </c>
    </row>
    <row r="585" spans="1:15" x14ac:dyDescent="0.3">
      <c r="A585" t="s">
        <v>643</v>
      </c>
      <c r="B585" t="s">
        <v>98</v>
      </c>
      <c r="C585" t="str">
        <f>TRIM(Booking_Data[[#This Row],[Agent]])</f>
        <v>Pooja</v>
      </c>
      <c r="D585" t="s">
        <v>67</v>
      </c>
      <c r="E585" t="s">
        <v>40</v>
      </c>
      <c r="F585" s="1">
        <v>45705</v>
      </c>
      <c r="H585" t="s">
        <v>20</v>
      </c>
      <c r="I585" t="s">
        <v>1059</v>
      </c>
      <c r="J585" t="str">
        <f>TRIM(Booking_Data[[#This Row],[Total Amount]])</f>
        <v>65000</v>
      </c>
      <c r="K585" t="str">
        <f>SUBSTITUTE(Booking_Data[[#This Row],[TRIM_TA]],"INR","")</f>
        <v>65000</v>
      </c>
      <c r="L585" t="str">
        <f>SUBSTITUTE(Booking_Data[[#This Row],[Removing "INR"]],",","")</f>
        <v>65000</v>
      </c>
      <c r="M585">
        <f>VALUE(Booking_Data[[#This Row],[Removing "Comma"]])</f>
        <v>65000</v>
      </c>
      <c r="N585">
        <f>_xlfn.XLOOKUP(Booking_Data[[#This Row],[Agent_cleaned]],Agent_List[Agent],Agent_List[Commission %])</f>
        <v>0.05</v>
      </c>
      <c r="O585">
        <f>Booking_Data[[#This Row],[Total_Amount_Clean]]*Booking_Data[[#This Row],[Commission_Perct]]</f>
        <v>3250</v>
      </c>
    </row>
    <row r="586" spans="1:15" x14ac:dyDescent="0.3">
      <c r="A586" t="s">
        <v>644</v>
      </c>
      <c r="B586" t="s">
        <v>44</v>
      </c>
      <c r="C586" t="str">
        <f>TRIM(Booking_Data[[#This Row],[Agent]])</f>
        <v>Karan</v>
      </c>
      <c r="D586" t="s">
        <v>29</v>
      </c>
      <c r="E586" t="s">
        <v>11</v>
      </c>
      <c r="F586" s="1">
        <v>45808</v>
      </c>
      <c r="G586" s="2">
        <v>45826</v>
      </c>
      <c r="H586" t="s">
        <v>16</v>
      </c>
      <c r="I586" t="s">
        <v>1059</v>
      </c>
      <c r="J586" t="str">
        <f>TRIM(Booking_Data[[#This Row],[Total Amount]])</f>
        <v>65000</v>
      </c>
      <c r="K586" t="str">
        <f>SUBSTITUTE(Booking_Data[[#This Row],[TRIM_TA]],"INR","")</f>
        <v>65000</v>
      </c>
      <c r="L586" t="str">
        <f>SUBSTITUTE(Booking_Data[[#This Row],[Removing "INR"]],",","")</f>
        <v>65000</v>
      </c>
      <c r="M586">
        <f>VALUE(Booking_Data[[#This Row],[Removing "Comma"]])</f>
        <v>65000</v>
      </c>
      <c r="N586">
        <f>_xlfn.XLOOKUP(Booking_Data[[#This Row],[Agent_cleaned]],Agent_List[Agent],Agent_List[Commission %])</f>
        <v>0.05</v>
      </c>
      <c r="O586">
        <f>Booking_Data[[#This Row],[Total_Amount_Clean]]*Booking_Data[[#This Row],[Commission_Perct]]</f>
        <v>3250</v>
      </c>
    </row>
    <row r="587" spans="1:15" x14ac:dyDescent="0.3">
      <c r="A587" t="s">
        <v>645</v>
      </c>
      <c r="B587" t="s">
        <v>9</v>
      </c>
      <c r="C587" t="str">
        <f>TRIM(Booking_Data[[#This Row],[Agent]])</f>
        <v>Anil</v>
      </c>
      <c r="D587" t="s">
        <v>35</v>
      </c>
      <c r="E587" t="s">
        <v>11</v>
      </c>
      <c r="F587" s="1">
        <v>45771</v>
      </c>
      <c r="G587" s="2">
        <v>45798</v>
      </c>
      <c r="H587" t="s">
        <v>16</v>
      </c>
      <c r="I587" t="s">
        <v>1061</v>
      </c>
      <c r="J587" t="str">
        <f>TRIM(Booking_Data[[#This Row],[Total Amount]])</f>
        <v>55000</v>
      </c>
      <c r="K587" t="str">
        <f>SUBSTITUTE(Booking_Data[[#This Row],[TRIM_TA]],"INR","")</f>
        <v>55000</v>
      </c>
      <c r="L587" t="str">
        <f>SUBSTITUTE(Booking_Data[[#This Row],[Removing "INR"]],",","")</f>
        <v>55000</v>
      </c>
      <c r="M587">
        <f>VALUE(Booking_Data[[#This Row],[Removing "Comma"]])</f>
        <v>55000</v>
      </c>
      <c r="N587">
        <f>_xlfn.XLOOKUP(Booking_Data[[#This Row],[Agent_cleaned]],Agent_List[Agent],Agent_List[Commission %])</f>
        <v>7.0000000000000007E-2</v>
      </c>
      <c r="O587">
        <f>Booking_Data[[#This Row],[Total_Amount_Clean]]*Booking_Data[[#This Row],[Commission_Perct]]</f>
        <v>3850.0000000000005</v>
      </c>
    </row>
    <row r="588" spans="1:15" x14ac:dyDescent="0.3">
      <c r="A588" t="s">
        <v>646</v>
      </c>
      <c r="B588" t="s">
        <v>9</v>
      </c>
      <c r="C588" t="str">
        <f>TRIM(Booking_Data[[#This Row],[Agent]])</f>
        <v>Anil</v>
      </c>
      <c r="D588" t="s">
        <v>67</v>
      </c>
      <c r="E588" t="s">
        <v>25</v>
      </c>
      <c r="F588" s="1">
        <v>45865</v>
      </c>
      <c r="G588" s="2">
        <v>45887</v>
      </c>
      <c r="H588" t="s">
        <v>16</v>
      </c>
      <c r="I588" t="s">
        <v>1059</v>
      </c>
      <c r="J588" t="str">
        <f>TRIM(Booking_Data[[#This Row],[Total Amount]])</f>
        <v>65000</v>
      </c>
      <c r="K588" t="str">
        <f>SUBSTITUTE(Booking_Data[[#This Row],[TRIM_TA]],"INR","")</f>
        <v>65000</v>
      </c>
      <c r="L588" t="str">
        <f>SUBSTITUTE(Booking_Data[[#This Row],[Removing "INR"]],",","")</f>
        <v>65000</v>
      </c>
      <c r="M588">
        <f>VALUE(Booking_Data[[#This Row],[Removing "Comma"]])</f>
        <v>65000</v>
      </c>
      <c r="N588">
        <f>_xlfn.XLOOKUP(Booking_Data[[#This Row],[Agent_cleaned]],Agent_List[Agent],Agent_List[Commission %])</f>
        <v>7.0000000000000007E-2</v>
      </c>
      <c r="O588">
        <f>Booking_Data[[#This Row],[Total_Amount_Clean]]*Booking_Data[[#This Row],[Commission_Perct]]</f>
        <v>4550</v>
      </c>
    </row>
    <row r="589" spans="1:15" x14ac:dyDescent="0.3">
      <c r="A589" t="s">
        <v>647</v>
      </c>
      <c r="B589" t="s">
        <v>52</v>
      </c>
      <c r="C589" t="str">
        <f>TRIM(Booking_Data[[#This Row],[Agent]])</f>
        <v>Meena</v>
      </c>
      <c r="D589" t="s">
        <v>10</v>
      </c>
      <c r="E589" t="s">
        <v>40</v>
      </c>
      <c r="F589" s="1">
        <v>45782</v>
      </c>
      <c r="G589" s="2">
        <v>45808</v>
      </c>
      <c r="H589" t="s">
        <v>16</v>
      </c>
      <c r="I589" t="s">
        <v>1062</v>
      </c>
      <c r="J589" t="str">
        <f>TRIM(Booking_Data[[#This Row],[Total Amount]])</f>
        <v>25000</v>
      </c>
      <c r="K589" t="str">
        <f>SUBSTITUTE(Booking_Data[[#This Row],[TRIM_TA]],"INR","")</f>
        <v>25000</v>
      </c>
      <c r="L589" t="str">
        <f>SUBSTITUTE(Booking_Data[[#This Row],[Removing "INR"]],",","")</f>
        <v>25000</v>
      </c>
      <c r="M589">
        <f>VALUE(Booking_Data[[#This Row],[Removing "Comma"]])</f>
        <v>25000</v>
      </c>
      <c r="N589">
        <f>_xlfn.XLOOKUP(Booking_Data[[#This Row],[Agent_cleaned]],Agent_List[Agent],Agent_List[Commission %])</f>
        <v>0.06</v>
      </c>
      <c r="O589">
        <f>Booking_Data[[#This Row],[Total_Amount_Clean]]*Booking_Data[[#This Row],[Commission_Perct]]</f>
        <v>1500</v>
      </c>
    </row>
    <row r="590" spans="1:15" x14ac:dyDescent="0.3">
      <c r="A590" t="s">
        <v>648</v>
      </c>
      <c r="B590" t="s">
        <v>31</v>
      </c>
      <c r="C590" t="str">
        <f>TRIM(Booking_Data[[#This Row],[Agent]])</f>
        <v>Deepa</v>
      </c>
      <c r="D590" t="s">
        <v>67</v>
      </c>
      <c r="E590" t="s">
        <v>40</v>
      </c>
      <c r="F590" s="1">
        <v>45814</v>
      </c>
      <c r="G590" s="2">
        <v>45826</v>
      </c>
      <c r="H590" t="s">
        <v>16</v>
      </c>
      <c r="I590" t="s">
        <v>1059</v>
      </c>
      <c r="J590" t="str">
        <f>TRIM(Booking_Data[[#This Row],[Total Amount]])</f>
        <v>65000</v>
      </c>
      <c r="K590" t="str">
        <f>SUBSTITUTE(Booking_Data[[#This Row],[TRIM_TA]],"INR","")</f>
        <v>65000</v>
      </c>
      <c r="L590" t="str">
        <f>SUBSTITUTE(Booking_Data[[#This Row],[Removing "INR"]],",","")</f>
        <v>65000</v>
      </c>
      <c r="M590">
        <f>VALUE(Booking_Data[[#This Row],[Removing "Comma"]])</f>
        <v>65000</v>
      </c>
      <c r="N590">
        <f>_xlfn.XLOOKUP(Booking_Data[[#This Row],[Agent_cleaned]],Agent_List[Agent],Agent_List[Commission %])</f>
        <v>0.06</v>
      </c>
      <c r="O590">
        <f>Booking_Data[[#This Row],[Total_Amount_Clean]]*Booking_Data[[#This Row],[Commission_Perct]]</f>
        <v>3900</v>
      </c>
    </row>
    <row r="591" spans="1:15" x14ac:dyDescent="0.3">
      <c r="A591" t="s">
        <v>649</v>
      </c>
      <c r="B591" t="s">
        <v>22</v>
      </c>
      <c r="C591" t="str">
        <f>TRIM(Booking_Data[[#This Row],[Agent]])</f>
        <v>Suresh</v>
      </c>
      <c r="D591" t="s">
        <v>35</v>
      </c>
      <c r="E591" t="s">
        <v>11</v>
      </c>
      <c r="F591" s="1">
        <v>45846</v>
      </c>
      <c r="G591" s="2">
        <v>45849</v>
      </c>
      <c r="H591" t="s">
        <v>16</v>
      </c>
      <c r="I591" t="s">
        <v>1058</v>
      </c>
      <c r="J591" t="str">
        <f>TRIM(Booking_Data[[#This Row],[Total Amount]])</f>
        <v>35000</v>
      </c>
      <c r="K591" t="str">
        <f>SUBSTITUTE(Booking_Data[[#This Row],[TRIM_TA]],"INR","")</f>
        <v>35000</v>
      </c>
      <c r="L591" t="str">
        <f>SUBSTITUTE(Booking_Data[[#This Row],[Removing "INR"]],",","")</f>
        <v>35000</v>
      </c>
      <c r="M591">
        <f>VALUE(Booking_Data[[#This Row],[Removing "Comma"]])</f>
        <v>35000</v>
      </c>
      <c r="N591">
        <f>_xlfn.XLOOKUP(Booking_Data[[#This Row],[Agent_cleaned]],Agent_List[Agent],Agent_List[Commission %])</f>
        <v>0.06</v>
      </c>
      <c r="O591">
        <f>Booking_Data[[#This Row],[Total_Amount_Clean]]*Booking_Data[[#This Row],[Commission_Perct]]</f>
        <v>2100</v>
      </c>
    </row>
    <row r="592" spans="1:15" x14ac:dyDescent="0.3">
      <c r="A592" t="s">
        <v>650</v>
      </c>
      <c r="B592" t="s">
        <v>112</v>
      </c>
      <c r="C592" t="str">
        <f>TRIM(Booking_Data[[#This Row],[Agent]])</f>
        <v>Tina</v>
      </c>
      <c r="D592" t="s">
        <v>14</v>
      </c>
      <c r="E592" t="s">
        <v>15</v>
      </c>
      <c r="F592" s="1">
        <v>45900</v>
      </c>
      <c r="G592" s="2">
        <v>45913</v>
      </c>
      <c r="H592" t="s">
        <v>16</v>
      </c>
      <c r="I592" t="s">
        <v>1057</v>
      </c>
      <c r="J592" t="str">
        <f>TRIM(Booking_Data[[#This Row],[Total Amount]])</f>
        <v>45000</v>
      </c>
      <c r="K592" t="str">
        <f>SUBSTITUTE(Booking_Data[[#This Row],[TRIM_TA]],"INR","")</f>
        <v>45000</v>
      </c>
      <c r="L592" t="str">
        <f>SUBSTITUTE(Booking_Data[[#This Row],[Removing "INR"]],",","")</f>
        <v>45000</v>
      </c>
      <c r="M592">
        <f>VALUE(Booking_Data[[#This Row],[Removing "Comma"]])</f>
        <v>45000</v>
      </c>
      <c r="N592">
        <f>_xlfn.XLOOKUP(Booking_Data[[#This Row],[Agent_cleaned]],Agent_List[Agent],Agent_List[Commission %])</f>
        <v>7.0000000000000007E-2</v>
      </c>
      <c r="O592">
        <f>Booking_Data[[#This Row],[Total_Amount_Clean]]*Booking_Data[[#This Row],[Commission_Perct]]</f>
        <v>3150.0000000000005</v>
      </c>
    </row>
    <row r="593" spans="1:15" x14ac:dyDescent="0.3">
      <c r="A593" t="s">
        <v>651</v>
      </c>
      <c r="B593" t="s">
        <v>22</v>
      </c>
      <c r="C593" t="str">
        <f>TRIM(Booking_Data[[#This Row],[Agent]])</f>
        <v>Suresh</v>
      </c>
      <c r="D593" t="s">
        <v>14</v>
      </c>
      <c r="E593" t="s">
        <v>25</v>
      </c>
      <c r="F593" s="1">
        <v>45834</v>
      </c>
      <c r="H593" t="s">
        <v>26</v>
      </c>
      <c r="I593" t="s">
        <v>1057</v>
      </c>
      <c r="J593" t="str">
        <f>TRIM(Booking_Data[[#This Row],[Total Amount]])</f>
        <v>45000</v>
      </c>
      <c r="K593" t="str">
        <f>SUBSTITUTE(Booking_Data[[#This Row],[TRIM_TA]],"INR","")</f>
        <v>45000</v>
      </c>
      <c r="L593" t="str">
        <f>SUBSTITUTE(Booking_Data[[#This Row],[Removing "INR"]],",","")</f>
        <v>45000</v>
      </c>
      <c r="M593">
        <f>VALUE(Booking_Data[[#This Row],[Removing "Comma"]])</f>
        <v>45000</v>
      </c>
      <c r="N593">
        <f>_xlfn.XLOOKUP(Booking_Data[[#This Row],[Agent_cleaned]],Agent_List[Agent],Agent_List[Commission %])</f>
        <v>0.06</v>
      </c>
      <c r="O593">
        <f>Booking_Data[[#This Row],[Total_Amount_Clean]]*Booking_Data[[#This Row],[Commission_Perct]]</f>
        <v>2700</v>
      </c>
    </row>
    <row r="594" spans="1:15" x14ac:dyDescent="0.3">
      <c r="A594" t="s">
        <v>652</v>
      </c>
      <c r="B594" t="s">
        <v>98</v>
      </c>
      <c r="C594" t="str">
        <f>TRIM(Booking_Data[[#This Row],[Agent]])</f>
        <v>Pooja</v>
      </c>
      <c r="D594" t="s">
        <v>35</v>
      </c>
      <c r="E594" t="s">
        <v>11</v>
      </c>
      <c r="F594" s="1">
        <v>45875</v>
      </c>
      <c r="H594" t="s">
        <v>20</v>
      </c>
      <c r="I594" t="s">
        <v>1059</v>
      </c>
      <c r="J594" t="str">
        <f>TRIM(Booking_Data[[#This Row],[Total Amount]])</f>
        <v>65000</v>
      </c>
      <c r="K594" t="str">
        <f>SUBSTITUTE(Booking_Data[[#This Row],[TRIM_TA]],"INR","")</f>
        <v>65000</v>
      </c>
      <c r="L594" t="str">
        <f>SUBSTITUTE(Booking_Data[[#This Row],[Removing "INR"]],",","")</f>
        <v>65000</v>
      </c>
      <c r="M594">
        <f>VALUE(Booking_Data[[#This Row],[Removing "Comma"]])</f>
        <v>65000</v>
      </c>
      <c r="N594">
        <f>_xlfn.XLOOKUP(Booking_Data[[#This Row],[Agent_cleaned]],Agent_List[Agent],Agent_List[Commission %])</f>
        <v>0.05</v>
      </c>
      <c r="O594">
        <f>Booking_Data[[#This Row],[Total_Amount_Clean]]*Booking_Data[[#This Row],[Commission_Perct]]</f>
        <v>3250</v>
      </c>
    </row>
    <row r="595" spans="1:15" x14ac:dyDescent="0.3">
      <c r="A595" t="s">
        <v>653</v>
      </c>
      <c r="B595" t="s">
        <v>9</v>
      </c>
      <c r="C595" t="str">
        <f>TRIM(Booking_Data[[#This Row],[Agent]])</f>
        <v>Anil</v>
      </c>
      <c r="D595" t="s">
        <v>29</v>
      </c>
      <c r="E595" t="s">
        <v>19</v>
      </c>
      <c r="F595" s="1">
        <v>45827</v>
      </c>
      <c r="G595" s="2">
        <v>45855</v>
      </c>
      <c r="H595" t="s">
        <v>16</v>
      </c>
      <c r="I595" t="s">
        <v>17</v>
      </c>
      <c r="J595" t="str">
        <f>TRIM(Booking_Data[[#This Row],[Total Amount]])</f>
        <v>45,000 INR</v>
      </c>
      <c r="K595" t="str">
        <f>SUBSTITUTE(Booking_Data[[#This Row],[TRIM_TA]],"INR","")</f>
        <v xml:space="preserve">45,000 </v>
      </c>
      <c r="L595" t="str">
        <f>SUBSTITUTE(Booking_Data[[#This Row],[Removing "INR"]],",","")</f>
        <v xml:space="preserve">45000 </v>
      </c>
      <c r="M595">
        <f>VALUE(Booking_Data[[#This Row],[Removing "Comma"]])</f>
        <v>45000</v>
      </c>
      <c r="N595">
        <f>_xlfn.XLOOKUP(Booking_Data[[#This Row],[Agent_cleaned]],Agent_List[Agent],Agent_List[Commission %])</f>
        <v>7.0000000000000007E-2</v>
      </c>
      <c r="O595">
        <f>Booking_Data[[#This Row],[Total_Amount_Clean]]*Booking_Data[[#This Row],[Commission_Perct]]</f>
        <v>3150.0000000000005</v>
      </c>
    </row>
    <row r="596" spans="1:15" x14ac:dyDescent="0.3">
      <c r="A596" t="s">
        <v>654</v>
      </c>
      <c r="B596" t="s">
        <v>60</v>
      </c>
      <c r="C596" t="str">
        <f>TRIM(Booking_Data[[#This Row],[Agent]])</f>
        <v>Ritika</v>
      </c>
      <c r="D596" t="s">
        <v>37</v>
      </c>
      <c r="E596" t="s">
        <v>19</v>
      </c>
      <c r="F596" s="1">
        <v>45838</v>
      </c>
      <c r="H596" t="s">
        <v>20</v>
      </c>
      <c r="I596" t="s">
        <v>1060</v>
      </c>
      <c r="J596" t="str">
        <f>TRIM(Booking_Data[[#This Row],[Total Amount]])</f>
        <v>15000</v>
      </c>
      <c r="K596" t="str">
        <f>SUBSTITUTE(Booking_Data[[#This Row],[TRIM_TA]],"INR","")</f>
        <v>15000</v>
      </c>
      <c r="L596" t="str">
        <f>SUBSTITUTE(Booking_Data[[#This Row],[Removing "INR"]],",","")</f>
        <v>15000</v>
      </c>
      <c r="M596">
        <f>VALUE(Booking_Data[[#This Row],[Removing "Comma"]])</f>
        <v>15000</v>
      </c>
      <c r="N596">
        <f>_xlfn.XLOOKUP(Booking_Data[[#This Row],[Agent_cleaned]],Agent_List[Agent],Agent_List[Commission %])</f>
        <v>0.05</v>
      </c>
      <c r="O596">
        <f>Booking_Data[[#This Row],[Total_Amount_Clean]]*Booking_Data[[#This Row],[Commission_Perct]]</f>
        <v>750</v>
      </c>
    </row>
    <row r="597" spans="1:15" x14ac:dyDescent="0.3">
      <c r="A597" t="s">
        <v>655</v>
      </c>
      <c r="B597" t="s">
        <v>49</v>
      </c>
      <c r="C597" t="str">
        <f>TRIM(Booking_Data[[#This Row],[Agent]])</f>
        <v>Sonia</v>
      </c>
      <c r="D597" t="s">
        <v>37</v>
      </c>
      <c r="E597" t="s">
        <v>25</v>
      </c>
      <c r="F597" s="1">
        <v>45890</v>
      </c>
      <c r="G597" s="2">
        <v>45914</v>
      </c>
      <c r="H597" t="s">
        <v>16</v>
      </c>
      <c r="I597" t="s">
        <v>1060</v>
      </c>
      <c r="J597" t="str">
        <f>TRIM(Booking_Data[[#This Row],[Total Amount]])</f>
        <v>15000</v>
      </c>
      <c r="K597" t="str">
        <f>SUBSTITUTE(Booking_Data[[#This Row],[TRIM_TA]],"INR","")</f>
        <v>15000</v>
      </c>
      <c r="L597" t="str">
        <f>SUBSTITUTE(Booking_Data[[#This Row],[Removing "INR"]],",","")</f>
        <v>15000</v>
      </c>
      <c r="M597">
        <f>VALUE(Booking_Data[[#This Row],[Removing "Comma"]])</f>
        <v>15000</v>
      </c>
      <c r="N597">
        <f>_xlfn.XLOOKUP(Booking_Data[[#This Row],[Agent_cleaned]],Agent_List[Agent],Agent_List[Commission %])</f>
        <v>7.0000000000000007E-2</v>
      </c>
      <c r="O597">
        <f>Booking_Data[[#This Row],[Total_Amount_Clean]]*Booking_Data[[#This Row],[Commission_Perct]]</f>
        <v>1050</v>
      </c>
    </row>
    <row r="598" spans="1:15" x14ac:dyDescent="0.3">
      <c r="A598" t="s">
        <v>656</v>
      </c>
      <c r="B598" t="s">
        <v>42</v>
      </c>
      <c r="C598" t="str">
        <f>TRIM(Booking_Data[[#This Row],[Agent]])</f>
        <v>Sameer</v>
      </c>
      <c r="D598" t="s">
        <v>29</v>
      </c>
      <c r="E598" t="s">
        <v>15</v>
      </c>
      <c r="F598" s="1">
        <v>45796</v>
      </c>
      <c r="G598" s="2">
        <v>45798</v>
      </c>
      <c r="H598" t="s">
        <v>16</v>
      </c>
      <c r="I598" t="s">
        <v>17</v>
      </c>
      <c r="J598" t="str">
        <f>TRIM(Booking_Data[[#This Row],[Total Amount]])</f>
        <v>45,000 INR</v>
      </c>
      <c r="K598" t="str">
        <f>SUBSTITUTE(Booking_Data[[#This Row],[TRIM_TA]],"INR","")</f>
        <v xml:space="preserve">45,000 </v>
      </c>
      <c r="L598" t="str">
        <f>SUBSTITUTE(Booking_Data[[#This Row],[Removing "INR"]],",","")</f>
        <v xml:space="preserve">45000 </v>
      </c>
      <c r="M598">
        <f>VALUE(Booking_Data[[#This Row],[Removing "Comma"]])</f>
        <v>45000</v>
      </c>
      <c r="N598">
        <f>_xlfn.XLOOKUP(Booking_Data[[#This Row],[Agent_cleaned]],Agent_List[Agent],Agent_List[Commission %])</f>
        <v>7.0000000000000007E-2</v>
      </c>
      <c r="O598">
        <f>Booking_Data[[#This Row],[Total_Amount_Clean]]*Booking_Data[[#This Row],[Commission_Perct]]</f>
        <v>3150.0000000000005</v>
      </c>
    </row>
    <row r="599" spans="1:15" x14ac:dyDescent="0.3">
      <c r="A599" t="s">
        <v>657</v>
      </c>
      <c r="B599" t="s">
        <v>9</v>
      </c>
      <c r="C599" t="str">
        <f>TRIM(Booking_Data[[#This Row],[Agent]])</f>
        <v>Anil</v>
      </c>
      <c r="D599" t="s">
        <v>14</v>
      </c>
      <c r="E599" t="s">
        <v>11</v>
      </c>
      <c r="F599" s="1">
        <v>45814</v>
      </c>
      <c r="G599" s="2">
        <v>45828</v>
      </c>
      <c r="H599" t="s">
        <v>16</v>
      </c>
      <c r="I599" t="s">
        <v>17</v>
      </c>
      <c r="J599" t="str">
        <f>TRIM(Booking_Data[[#This Row],[Total Amount]])</f>
        <v>45,000 INR</v>
      </c>
      <c r="K599" t="str">
        <f>SUBSTITUTE(Booking_Data[[#This Row],[TRIM_TA]],"INR","")</f>
        <v xml:space="preserve">45,000 </v>
      </c>
      <c r="L599" t="str">
        <f>SUBSTITUTE(Booking_Data[[#This Row],[Removing "INR"]],",","")</f>
        <v xml:space="preserve">45000 </v>
      </c>
      <c r="M599">
        <f>VALUE(Booking_Data[[#This Row],[Removing "Comma"]])</f>
        <v>45000</v>
      </c>
      <c r="N599">
        <f>_xlfn.XLOOKUP(Booking_Data[[#This Row],[Agent_cleaned]],Agent_List[Agent],Agent_List[Commission %])</f>
        <v>7.0000000000000007E-2</v>
      </c>
      <c r="O599">
        <f>Booking_Data[[#This Row],[Total_Amount_Clean]]*Booking_Data[[#This Row],[Commission_Perct]]</f>
        <v>3150.0000000000005</v>
      </c>
    </row>
    <row r="600" spans="1:15" x14ac:dyDescent="0.3">
      <c r="A600" t="s">
        <v>658</v>
      </c>
      <c r="B600" t="s">
        <v>28</v>
      </c>
      <c r="C600" t="str">
        <f>TRIM(Booking_Data[[#This Row],[Agent]])</f>
        <v>Amit</v>
      </c>
      <c r="D600" t="s">
        <v>14</v>
      </c>
      <c r="E600" t="s">
        <v>40</v>
      </c>
      <c r="F600" s="1">
        <v>45786</v>
      </c>
      <c r="G600" s="2">
        <v>45787</v>
      </c>
      <c r="H600" t="s">
        <v>16</v>
      </c>
      <c r="I600" t="s">
        <v>17</v>
      </c>
      <c r="J600" t="str">
        <f>TRIM(Booking_Data[[#This Row],[Total Amount]])</f>
        <v>45,000 INR</v>
      </c>
      <c r="K600" t="str">
        <f>SUBSTITUTE(Booking_Data[[#This Row],[TRIM_TA]],"INR","")</f>
        <v xml:space="preserve">45,000 </v>
      </c>
      <c r="L600" t="str">
        <f>SUBSTITUTE(Booking_Data[[#This Row],[Removing "INR"]],",","")</f>
        <v xml:space="preserve">45000 </v>
      </c>
      <c r="M600">
        <f>VALUE(Booking_Data[[#This Row],[Removing "Comma"]])</f>
        <v>45000</v>
      </c>
      <c r="N600">
        <f>_xlfn.XLOOKUP(Booking_Data[[#This Row],[Agent_cleaned]],Agent_List[Agent],Agent_List[Commission %])</f>
        <v>0.05</v>
      </c>
      <c r="O600">
        <f>Booking_Data[[#This Row],[Total_Amount_Clean]]*Booking_Data[[#This Row],[Commission_Perct]]</f>
        <v>2250</v>
      </c>
    </row>
    <row r="601" spans="1:15" x14ac:dyDescent="0.3">
      <c r="A601" t="s">
        <v>659</v>
      </c>
      <c r="B601" t="s">
        <v>79</v>
      </c>
      <c r="C601" t="str">
        <f>TRIM(Booking_Data[[#This Row],[Agent]])</f>
        <v>Monika</v>
      </c>
      <c r="D601" t="s">
        <v>14</v>
      </c>
      <c r="E601" t="s">
        <v>25</v>
      </c>
      <c r="F601" s="1">
        <v>45776</v>
      </c>
      <c r="H601" t="s">
        <v>26</v>
      </c>
      <c r="I601" t="s">
        <v>1062</v>
      </c>
      <c r="J601" t="str">
        <f>TRIM(Booking_Data[[#This Row],[Total Amount]])</f>
        <v>25000</v>
      </c>
      <c r="K601" t="str">
        <f>SUBSTITUTE(Booking_Data[[#This Row],[TRIM_TA]],"INR","")</f>
        <v>25000</v>
      </c>
      <c r="L601" t="str">
        <f>SUBSTITUTE(Booking_Data[[#This Row],[Removing "INR"]],",","")</f>
        <v>25000</v>
      </c>
      <c r="M601">
        <f>VALUE(Booking_Data[[#This Row],[Removing "Comma"]])</f>
        <v>25000</v>
      </c>
      <c r="N601">
        <f>_xlfn.XLOOKUP(Booking_Data[[#This Row],[Agent_cleaned]],Agent_List[Agent],Agent_List[Commission %])</f>
        <v>0.05</v>
      </c>
      <c r="O601">
        <f>Booking_Data[[#This Row],[Total_Amount_Clean]]*Booking_Data[[#This Row],[Commission_Perct]]</f>
        <v>1250</v>
      </c>
    </row>
    <row r="602" spans="1:15" x14ac:dyDescent="0.3">
      <c r="A602" t="s">
        <v>660</v>
      </c>
      <c r="B602" t="s">
        <v>661</v>
      </c>
      <c r="C602" t="str">
        <f>TRIM(Booking_Data[[#This Row],[Agent]])</f>
        <v>Suresh</v>
      </c>
      <c r="D602" t="s">
        <v>67</v>
      </c>
      <c r="E602" t="s">
        <v>15</v>
      </c>
      <c r="F602" s="1">
        <v>45719</v>
      </c>
      <c r="H602" t="s">
        <v>20</v>
      </c>
      <c r="I602" t="s">
        <v>1060</v>
      </c>
      <c r="J602" t="str">
        <f>TRIM(Booking_Data[[#This Row],[Total Amount]])</f>
        <v>15000</v>
      </c>
      <c r="K602" t="str">
        <f>SUBSTITUTE(Booking_Data[[#This Row],[TRIM_TA]],"INR","")</f>
        <v>15000</v>
      </c>
      <c r="L602" t="str">
        <f>SUBSTITUTE(Booking_Data[[#This Row],[Removing "INR"]],",","")</f>
        <v>15000</v>
      </c>
      <c r="M602">
        <f>VALUE(Booking_Data[[#This Row],[Removing "Comma"]])</f>
        <v>15000</v>
      </c>
      <c r="N602">
        <f>_xlfn.XLOOKUP(Booking_Data[[#This Row],[Agent_cleaned]],Agent_List[Agent],Agent_List[Commission %])</f>
        <v>0.06</v>
      </c>
      <c r="O602">
        <f>Booking_Data[[#This Row],[Total_Amount_Clean]]*Booking_Data[[#This Row],[Commission_Perct]]</f>
        <v>900</v>
      </c>
    </row>
    <row r="603" spans="1:15" x14ac:dyDescent="0.3">
      <c r="A603" t="s">
        <v>662</v>
      </c>
      <c r="B603" t="s">
        <v>44</v>
      </c>
      <c r="C603" t="str">
        <f>TRIM(Booking_Data[[#This Row],[Agent]])</f>
        <v>Karan</v>
      </c>
      <c r="D603" t="s">
        <v>14</v>
      </c>
      <c r="E603" t="s">
        <v>40</v>
      </c>
      <c r="F603" s="1">
        <v>45756</v>
      </c>
      <c r="G603" s="2">
        <v>45771</v>
      </c>
      <c r="H603" t="s">
        <v>16</v>
      </c>
      <c r="I603" t="s">
        <v>17</v>
      </c>
      <c r="J603" t="str">
        <f>TRIM(Booking_Data[[#This Row],[Total Amount]])</f>
        <v>45,000 INR</v>
      </c>
      <c r="K603" t="str">
        <f>SUBSTITUTE(Booking_Data[[#This Row],[TRIM_TA]],"INR","")</f>
        <v xml:space="preserve">45,000 </v>
      </c>
      <c r="L603" t="str">
        <f>SUBSTITUTE(Booking_Data[[#This Row],[Removing "INR"]],",","")</f>
        <v xml:space="preserve">45000 </v>
      </c>
      <c r="M603">
        <f>VALUE(Booking_Data[[#This Row],[Removing "Comma"]])</f>
        <v>45000</v>
      </c>
      <c r="N603">
        <f>_xlfn.XLOOKUP(Booking_Data[[#This Row],[Agent_cleaned]],Agent_List[Agent],Agent_List[Commission %])</f>
        <v>0.05</v>
      </c>
      <c r="O603">
        <f>Booking_Data[[#This Row],[Total_Amount_Clean]]*Booking_Data[[#This Row],[Commission_Perct]]</f>
        <v>2250</v>
      </c>
    </row>
    <row r="604" spans="1:15" x14ac:dyDescent="0.3">
      <c r="A604" t="s">
        <v>663</v>
      </c>
      <c r="B604" t="s">
        <v>44</v>
      </c>
      <c r="C604" t="str">
        <f>TRIM(Booking_Data[[#This Row],[Agent]])</f>
        <v>Karan</v>
      </c>
      <c r="D604" t="s">
        <v>67</v>
      </c>
      <c r="E604" t="s">
        <v>19</v>
      </c>
      <c r="F604" s="1">
        <v>45819</v>
      </c>
      <c r="G604" s="2">
        <v>45849</v>
      </c>
      <c r="H604" t="s">
        <v>16</v>
      </c>
      <c r="I604" t="s">
        <v>1062</v>
      </c>
      <c r="J604" t="str">
        <f>TRIM(Booking_Data[[#This Row],[Total Amount]])</f>
        <v>25000</v>
      </c>
      <c r="K604" t="str">
        <f>SUBSTITUTE(Booking_Data[[#This Row],[TRIM_TA]],"INR","")</f>
        <v>25000</v>
      </c>
      <c r="L604" t="str">
        <f>SUBSTITUTE(Booking_Data[[#This Row],[Removing "INR"]],",","")</f>
        <v>25000</v>
      </c>
      <c r="M604">
        <f>VALUE(Booking_Data[[#This Row],[Removing "Comma"]])</f>
        <v>25000</v>
      </c>
      <c r="N604">
        <f>_xlfn.XLOOKUP(Booking_Data[[#This Row],[Agent_cleaned]],Agent_List[Agent],Agent_List[Commission %])</f>
        <v>0.05</v>
      </c>
      <c r="O604">
        <f>Booking_Data[[#This Row],[Total_Amount_Clean]]*Booking_Data[[#This Row],[Commission_Perct]]</f>
        <v>1250</v>
      </c>
    </row>
    <row r="605" spans="1:15" x14ac:dyDescent="0.3">
      <c r="A605" t="s">
        <v>664</v>
      </c>
      <c r="B605" t="s">
        <v>79</v>
      </c>
      <c r="C605" t="str">
        <f>TRIM(Booking_Data[[#This Row],[Agent]])</f>
        <v>Monika</v>
      </c>
      <c r="D605" t="s">
        <v>10</v>
      </c>
      <c r="E605" t="s">
        <v>19</v>
      </c>
      <c r="F605" s="1">
        <v>45719</v>
      </c>
      <c r="G605" s="2">
        <v>45722</v>
      </c>
      <c r="H605" t="s">
        <v>16</v>
      </c>
      <c r="I605" t="s">
        <v>1061</v>
      </c>
      <c r="J605" t="str">
        <f>TRIM(Booking_Data[[#This Row],[Total Amount]])</f>
        <v>55000</v>
      </c>
      <c r="K605" t="str">
        <f>SUBSTITUTE(Booking_Data[[#This Row],[TRIM_TA]],"INR","")</f>
        <v>55000</v>
      </c>
      <c r="L605" t="str">
        <f>SUBSTITUTE(Booking_Data[[#This Row],[Removing "INR"]],",","")</f>
        <v>55000</v>
      </c>
      <c r="M605">
        <f>VALUE(Booking_Data[[#This Row],[Removing "Comma"]])</f>
        <v>55000</v>
      </c>
      <c r="N605">
        <f>_xlfn.XLOOKUP(Booking_Data[[#This Row],[Agent_cleaned]],Agent_List[Agent],Agent_List[Commission %])</f>
        <v>0.05</v>
      </c>
      <c r="O605">
        <f>Booking_Data[[#This Row],[Total_Amount_Clean]]*Booking_Data[[#This Row],[Commission_Perct]]</f>
        <v>2750</v>
      </c>
    </row>
    <row r="606" spans="1:15" x14ac:dyDescent="0.3">
      <c r="A606" t="s">
        <v>665</v>
      </c>
      <c r="B606" t="s">
        <v>42</v>
      </c>
      <c r="C606" t="str">
        <f>TRIM(Booking_Data[[#This Row],[Agent]])</f>
        <v>Sameer</v>
      </c>
      <c r="D606" t="s">
        <v>14</v>
      </c>
      <c r="E606" t="s">
        <v>40</v>
      </c>
      <c r="F606" s="1">
        <v>45752</v>
      </c>
      <c r="H606" t="s">
        <v>20</v>
      </c>
      <c r="I606" t="s">
        <v>1062</v>
      </c>
      <c r="J606" t="str">
        <f>TRIM(Booking_Data[[#This Row],[Total Amount]])</f>
        <v>25000</v>
      </c>
      <c r="K606" t="str">
        <f>SUBSTITUTE(Booking_Data[[#This Row],[TRIM_TA]],"INR","")</f>
        <v>25000</v>
      </c>
      <c r="L606" t="str">
        <f>SUBSTITUTE(Booking_Data[[#This Row],[Removing "INR"]],",","")</f>
        <v>25000</v>
      </c>
      <c r="M606">
        <f>VALUE(Booking_Data[[#This Row],[Removing "Comma"]])</f>
        <v>25000</v>
      </c>
      <c r="N606">
        <f>_xlfn.XLOOKUP(Booking_Data[[#This Row],[Agent_cleaned]],Agent_List[Agent],Agent_List[Commission %])</f>
        <v>7.0000000000000007E-2</v>
      </c>
      <c r="O606">
        <f>Booking_Data[[#This Row],[Total_Amount_Clean]]*Booking_Data[[#This Row],[Commission_Perct]]</f>
        <v>1750.0000000000002</v>
      </c>
    </row>
    <row r="607" spans="1:15" x14ac:dyDescent="0.3">
      <c r="A607" t="s">
        <v>666</v>
      </c>
      <c r="B607" t="s">
        <v>44</v>
      </c>
      <c r="C607" t="str">
        <f>TRIM(Booking_Data[[#This Row],[Agent]])</f>
        <v>Karan</v>
      </c>
      <c r="D607" t="s">
        <v>29</v>
      </c>
      <c r="E607" t="s">
        <v>25</v>
      </c>
      <c r="F607" s="1">
        <v>45756</v>
      </c>
      <c r="G607" s="2">
        <v>45784</v>
      </c>
      <c r="H607" t="s">
        <v>16</v>
      </c>
      <c r="I607" t="s">
        <v>1060</v>
      </c>
      <c r="J607" t="str">
        <f>TRIM(Booking_Data[[#This Row],[Total Amount]])</f>
        <v>15000</v>
      </c>
      <c r="K607" t="str">
        <f>SUBSTITUTE(Booking_Data[[#This Row],[TRIM_TA]],"INR","")</f>
        <v>15000</v>
      </c>
      <c r="L607" t="str">
        <f>SUBSTITUTE(Booking_Data[[#This Row],[Removing "INR"]],",","")</f>
        <v>15000</v>
      </c>
      <c r="M607">
        <f>VALUE(Booking_Data[[#This Row],[Removing "Comma"]])</f>
        <v>15000</v>
      </c>
      <c r="N607">
        <f>_xlfn.XLOOKUP(Booking_Data[[#This Row],[Agent_cleaned]],Agent_List[Agent],Agent_List[Commission %])</f>
        <v>0.05</v>
      </c>
      <c r="O607">
        <f>Booking_Data[[#This Row],[Total_Amount_Clean]]*Booking_Data[[#This Row],[Commission_Perct]]</f>
        <v>750</v>
      </c>
    </row>
    <row r="608" spans="1:15" x14ac:dyDescent="0.3">
      <c r="A608" t="s">
        <v>667</v>
      </c>
      <c r="B608" t="s">
        <v>44</v>
      </c>
      <c r="C608" t="str">
        <f>TRIM(Booking_Data[[#This Row],[Agent]])</f>
        <v>Karan</v>
      </c>
      <c r="D608" t="s">
        <v>10</v>
      </c>
      <c r="E608" t="s">
        <v>19</v>
      </c>
      <c r="F608" s="1">
        <v>45768</v>
      </c>
      <c r="H608" t="s">
        <v>20</v>
      </c>
      <c r="I608" t="s">
        <v>1059</v>
      </c>
      <c r="J608" t="str">
        <f>TRIM(Booking_Data[[#This Row],[Total Amount]])</f>
        <v>65000</v>
      </c>
      <c r="K608" t="str">
        <f>SUBSTITUTE(Booking_Data[[#This Row],[TRIM_TA]],"INR","")</f>
        <v>65000</v>
      </c>
      <c r="L608" t="str">
        <f>SUBSTITUTE(Booking_Data[[#This Row],[Removing "INR"]],",","")</f>
        <v>65000</v>
      </c>
      <c r="M608">
        <f>VALUE(Booking_Data[[#This Row],[Removing "Comma"]])</f>
        <v>65000</v>
      </c>
      <c r="N608">
        <f>_xlfn.XLOOKUP(Booking_Data[[#This Row],[Agent_cleaned]],Agent_List[Agent],Agent_List[Commission %])</f>
        <v>0.05</v>
      </c>
      <c r="O608">
        <f>Booking_Data[[#This Row],[Total_Amount_Clean]]*Booking_Data[[#This Row],[Commission_Perct]]</f>
        <v>3250</v>
      </c>
    </row>
    <row r="609" spans="1:15" x14ac:dyDescent="0.3">
      <c r="A609" t="s">
        <v>668</v>
      </c>
      <c r="B609" t="s">
        <v>24</v>
      </c>
      <c r="C609" t="str">
        <f>TRIM(Booking_Data[[#This Row],[Agent]])</f>
        <v>Ramesh</v>
      </c>
      <c r="D609" t="s">
        <v>67</v>
      </c>
      <c r="E609" t="s">
        <v>11</v>
      </c>
      <c r="F609" s="1">
        <v>45905</v>
      </c>
      <c r="H609" t="s">
        <v>26</v>
      </c>
      <c r="I609" t="s">
        <v>1061</v>
      </c>
      <c r="J609" t="str">
        <f>TRIM(Booking_Data[[#This Row],[Total Amount]])</f>
        <v>55000</v>
      </c>
      <c r="K609" t="str">
        <f>SUBSTITUTE(Booking_Data[[#This Row],[TRIM_TA]],"INR","")</f>
        <v>55000</v>
      </c>
      <c r="L609" t="str">
        <f>SUBSTITUTE(Booking_Data[[#This Row],[Removing "INR"]],",","")</f>
        <v>55000</v>
      </c>
      <c r="M609">
        <f>VALUE(Booking_Data[[#This Row],[Removing "Comma"]])</f>
        <v>55000</v>
      </c>
      <c r="N609">
        <f>_xlfn.XLOOKUP(Booking_Data[[#This Row],[Agent_cleaned]],Agent_List[Agent],Agent_List[Commission %])</f>
        <v>7.0000000000000007E-2</v>
      </c>
      <c r="O609">
        <f>Booking_Data[[#This Row],[Total_Amount_Clean]]*Booking_Data[[#This Row],[Commission_Perct]]</f>
        <v>3850.0000000000005</v>
      </c>
    </row>
    <row r="610" spans="1:15" x14ac:dyDescent="0.3">
      <c r="A610" t="s">
        <v>669</v>
      </c>
      <c r="B610" t="s">
        <v>24</v>
      </c>
      <c r="C610" t="str">
        <f>TRIM(Booking_Data[[#This Row],[Agent]])</f>
        <v>Ramesh</v>
      </c>
      <c r="D610" t="s">
        <v>29</v>
      </c>
      <c r="E610" t="s">
        <v>40</v>
      </c>
      <c r="F610" s="1">
        <v>45799</v>
      </c>
      <c r="H610" t="s">
        <v>20</v>
      </c>
      <c r="I610" t="s">
        <v>1060</v>
      </c>
      <c r="J610" t="str">
        <f>TRIM(Booking_Data[[#This Row],[Total Amount]])</f>
        <v>15000</v>
      </c>
      <c r="K610" t="str">
        <f>SUBSTITUTE(Booking_Data[[#This Row],[TRIM_TA]],"INR","")</f>
        <v>15000</v>
      </c>
      <c r="L610" t="str">
        <f>SUBSTITUTE(Booking_Data[[#This Row],[Removing "INR"]],",","")</f>
        <v>15000</v>
      </c>
      <c r="M610">
        <f>VALUE(Booking_Data[[#This Row],[Removing "Comma"]])</f>
        <v>15000</v>
      </c>
      <c r="N610">
        <f>_xlfn.XLOOKUP(Booking_Data[[#This Row],[Agent_cleaned]],Agent_List[Agent],Agent_List[Commission %])</f>
        <v>7.0000000000000007E-2</v>
      </c>
      <c r="O610">
        <f>Booking_Data[[#This Row],[Total_Amount_Clean]]*Booking_Data[[#This Row],[Commission_Perct]]</f>
        <v>1050</v>
      </c>
    </row>
    <row r="611" spans="1:15" x14ac:dyDescent="0.3">
      <c r="A611" t="s">
        <v>670</v>
      </c>
      <c r="B611" t="s">
        <v>34</v>
      </c>
      <c r="C611" t="str">
        <f>TRIM(Booking_Data[[#This Row],[Agent]])</f>
        <v>Nisha</v>
      </c>
      <c r="D611" t="s">
        <v>10</v>
      </c>
      <c r="E611" t="s">
        <v>40</v>
      </c>
      <c r="F611" s="1">
        <v>45926</v>
      </c>
      <c r="H611" t="s">
        <v>26</v>
      </c>
      <c r="I611" t="s">
        <v>1062</v>
      </c>
      <c r="J611" t="str">
        <f>TRIM(Booking_Data[[#This Row],[Total Amount]])</f>
        <v>25000</v>
      </c>
      <c r="K611" t="str">
        <f>SUBSTITUTE(Booking_Data[[#This Row],[TRIM_TA]],"INR","")</f>
        <v>25000</v>
      </c>
      <c r="L611" t="str">
        <f>SUBSTITUTE(Booking_Data[[#This Row],[Removing "INR"]],",","")</f>
        <v>25000</v>
      </c>
      <c r="M611">
        <f>VALUE(Booking_Data[[#This Row],[Removing "Comma"]])</f>
        <v>25000</v>
      </c>
      <c r="N611">
        <f>_xlfn.XLOOKUP(Booking_Data[[#This Row],[Agent_cleaned]],Agent_List[Agent],Agent_List[Commission %])</f>
        <v>0.06</v>
      </c>
      <c r="O611">
        <f>Booking_Data[[#This Row],[Total_Amount_Clean]]*Booking_Data[[#This Row],[Commission_Perct]]</f>
        <v>1500</v>
      </c>
    </row>
    <row r="612" spans="1:15" x14ac:dyDescent="0.3">
      <c r="A612" t="s">
        <v>671</v>
      </c>
      <c r="B612" t="s">
        <v>22</v>
      </c>
      <c r="C612" t="str">
        <f>TRIM(Booking_Data[[#This Row],[Agent]])</f>
        <v>Suresh</v>
      </c>
      <c r="D612" t="s">
        <v>29</v>
      </c>
      <c r="E612" t="s">
        <v>19</v>
      </c>
      <c r="F612" s="1">
        <v>45802</v>
      </c>
      <c r="H612" t="s">
        <v>20</v>
      </c>
      <c r="I612" t="s">
        <v>1058</v>
      </c>
      <c r="J612" t="str">
        <f>TRIM(Booking_Data[[#This Row],[Total Amount]])</f>
        <v>35000</v>
      </c>
      <c r="K612" t="str">
        <f>SUBSTITUTE(Booking_Data[[#This Row],[TRIM_TA]],"INR","")</f>
        <v>35000</v>
      </c>
      <c r="L612" t="str">
        <f>SUBSTITUTE(Booking_Data[[#This Row],[Removing "INR"]],",","")</f>
        <v>35000</v>
      </c>
      <c r="M612">
        <f>VALUE(Booking_Data[[#This Row],[Removing "Comma"]])</f>
        <v>35000</v>
      </c>
      <c r="N612">
        <f>_xlfn.XLOOKUP(Booking_Data[[#This Row],[Agent_cleaned]],Agent_List[Agent],Agent_List[Commission %])</f>
        <v>0.06</v>
      </c>
      <c r="O612">
        <f>Booking_Data[[#This Row],[Total_Amount_Clean]]*Booking_Data[[#This Row],[Commission_Perct]]</f>
        <v>2100</v>
      </c>
    </row>
    <row r="613" spans="1:15" x14ac:dyDescent="0.3">
      <c r="A613" t="s">
        <v>672</v>
      </c>
      <c r="B613" t="s">
        <v>56</v>
      </c>
      <c r="C613" t="str">
        <f>TRIM(Booking_Data[[#This Row],[Agent]])</f>
        <v>Vikram</v>
      </c>
      <c r="D613" t="s">
        <v>67</v>
      </c>
      <c r="E613" t="s">
        <v>25</v>
      </c>
      <c r="F613" s="1">
        <v>45709</v>
      </c>
      <c r="G613" s="2">
        <v>45720</v>
      </c>
      <c r="H613" t="s">
        <v>16</v>
      </c>
      <c r="I613" t="s">
        <v>1057</v>
      </c>
      <c r="J613" t="str">
        <f>TRIM(Booking_Data[[#This Row],[Total Amount]])</f>
        <v>45000</v>
      </c>
      <c r="K613" t="str">
        <f>SUBSTITUTE(Booking_Data[[#This Row],[TRIM_TA]],"INR","")</f>
        <v>45000</v>
      </c>
      <c r="L613" t="str">
        <f>SUBSTITUTE(Booking_Data[[#This Row],[Removing "INR"]],",","")</f>
        <v>45000</v>
      </c>
      <c r="M613">
        <f>VALUE(Booking_Data[[#This Row],[Removing "Comma"]])</f>
        <v>45000</v>
      </c>
      <c r="N613">
        <f>_xlfn.XLOOKUP(Booking_Data[[#This Row],[Agent_cleaned]],Agent_List[Agent],Agent_List[Commission %])</f>
        <v>7.0000000000000007E-2</v>
      </c>
      <c r="O613">
        <f>Booking_Data[[#This Row],[Total_Amount_Clean]]*Booking_Data[[#This Row],[Commission_Perct]]</f>
        <v>3150.0000000000005</v>
      </c>
    </row>
    <row r="614" spans="1:15" x14ac:dyDescent="0.3">
      <c r="A614" t="s">
        <v>673</v>
      </c>
      <c r="B614" t="s">
        <v>49</v>
      </c>
      <c r="C614" t="str">
        <f>TRIM(Booking_Data[[#This Row],[Agent]])</f>
        <v>Sonia</v>
      </c>
      <c r="D614" t="s">
        <v>67</v>
      </c>
      <c r="E614" t="s">
        <v>11</v>
      </c>
      <c r="F614" s="1">
        <v>45757</v>
      </c>
      <c r="H614" t="s">
        <v>20</v>
      </c>
      <c r="I614" t="s">
        <v>1060</v>
      </c>
      <c r="J614" t="str">
        <f>TRIM(Booking_Data[[#This Row],[Total Amount]])</f>
        <v>15000</v>
      </c>
      <c r="K614" t="str">
        <f>SUBSTITUTE(Booking_Data[[#This Row],[TRIM_TA]],"INR","")</f>
        <v>15000</v>
      </c>
      <c r="L614" t="str">
        <f>SUBSTITUTE(Booking_Data[[#This Row],[Removing "INR"]],",","")</f>
        <v>15000</v>
      </c>
      <c r="M614">
        <f>VALUE(Booking_Data[[#This Row],[Removing "Comma"]])</f>
        <v>15000</v>
      </c>
      <c r="N614">
        <f>_xlfn.XLOOKUP(Booking_Data[[#This Row],[Agent_cleaned]],Agent_List[Agent],Agent_List[Commission %])</f>
        <v>7.0000000000000007E-2</v>
      </c>
      <c r="O614">
        <f>Booking_Data[[#This Row],[Total_Amount_Clean]]*Booking_Data[[#This Row],[Commission_Perct]]</f>
        <v>1050</v>
      </c>
    </row>
    <row r="615" spans="1:15" x14ac:dyDescent="0.3">
      <c r="A615" t="s">
        <v>674</v>
      </c>
      <c r="B615" t="s">
        <v>56</v>
      </c>
      <c r="C615" t="str">
        <f>TRIM(Booking_Data[[#This Row],[Agent]])</f>
        <v>Vikram</v>
      </c>
      <c r="D615" t="s">
        <v>67</v>
      </c>
      <c r="E615" t="s">
        <v>25</v>
      </c>
      <c r="F615" s="1">
        <v>45809</v>
      </c>
      <c r="H615" t="s">
        <v>26</v>
      </c>
      <c r="I615" t="s">
        <v>17</v>
      </c>
      <c r="J615" t="str">
        <f>TRIM(Booking_Data[[#This Row],[Total Amount]])</f>
        <v>45,000 INR</v>
      </c>
      <c r="K615" t="str">
        <f>SUBSTITUTE(Booking_Data[[#This Row],[TRIM_TA]],"INR","")</f>
        <v xml:space="preserve">45,000 </v>
      </c>
      <c r="L615" t="str">
        <f>SUBSTITUTE(Booking_Data[[#This Row],[Removing "INR"]],",","")</f>
        <v xml:space="preserve">45000 </v>
      </c>
      <c r="M615">
        <f>VALUE(Booking_Data[[#This Row],[Removing "Comma"]])</f>
        <v>45000</v>
      </c>
      <c r="N615">
        <f>_xlfn.XLOOKUP(Booking_Data[[#This Row],[Agent_cleaned]],Agent_List[Agent],Agent_List[Commission %])</f>
        <v>7.0000000000000007E-2</v>
      </c>
      <c r="O615">
        <f>Booking_Data[[#This Row],[Total_Amount_Clean]]*Booking_Data[[#This Row],[Commission_Perct]]</f>
        <v>3150.0000000000005</v>
      </c>
    </row>
    <row r="616" spans="1:15" x14ac:dyDescent="0.3">
      <c r="A616" t="s">
        <v>675</v>
      </c>
      <c r="B616" t="s">
        <v>9</v>
      </c>
      <c r="C616" t="str">
        <f>TRIM(Booking_Data[[#This Row],[Agent]])</f>
        <v>Anil</v>
      </c>
      <c r="D616" t="s">
        <v>67</v>
      </c>
      <c r="E616" t="s">
        <v>15</v>
      </c>
      <c r="F616" s="1">
        <v>45774</v>
      </c>
      <c r="G616" s="2">
        <v>45793</v>
      </c>
      <c r="H616" t="s">
        <v>16</v>
      </c>
      <c r="I616" t="s">
        <v>1062</v>
      </c>
      <c r="J616" t="str">
        <f>TRIM(Booking_Data[[#This Row],[Total Amount]])</f>
        <v>25000</v>
      </c>
      <c r="K616" t="str">
        <f>SUBSTITUTE(Booking_Data[[#This Row],[TRIM_TA]],"INR","")</f>
        <v>25000</v>
      </c>
      <c r="L616" t="str">
        <f>SUBSTITUTE(Booking_Data[[#This Row],[Removing "INR"]],",","")</f>
        <v>25000</v>
      </c>
      <c r="M616">
        <f>VALUE(Booking_Data[[#This Row],[Removing "Comma"]])</f>
        <v>25000</v>
      </c>
      <c r="N616">
        <f>_xlfn.XLOOKUP(Booking_Data[[#This Row],[Agent_cleaned]],Agent_List[Agent],Agent_List[Commission %])</f>
        <v>7.0000000000000007E-2</v>
      </c>
      <c r="O616">
        <f>Booking_Data[[#This Row],[Total_Amount_Clean]]*Booking_Data[[#This Row],[Commission_Perct]]</f>
        <v>1750.0000000000002</v>
      </c>
    </row>
    <row r="617" spans="1:15" x14ac:dyDescent="0.3">
      <c r="A617" t="s">
        <v>676</v>
      </c>
      <c r="B617" t="s">
        <v>98</v>
      </c>
      <c r="C617" t="str">
        <f>TRIM(Booking_Data[[#This Row],[Agent]])</f>
        <v>Pooja</v>
      </c>
      <c r="D617" t="s">
        <v>35</v>
      </c>
      <c r="E617" t="s">
        <v>19</v>
      </c>
      <c r="F617" s="1">
        <v>45749</v>
      </c>
      <c r="G617" s="2">
        <v>45763</v>
      </c>
      <c r="H617" t="s">
        <v>16</v>
      </c>
      <c r="I617" t="s">
        <v>17</v>
      </c>
      <c r="J617" t="str">
        <f>TRIM(Booking_Data[[#This Row],[Total Amount]])</f>
        <v>45,000 INR</v>
      </c>
      <c r="K617" t="str">
        <f>SUBSTITUTE(Booking_Data[[#This Row],[TRIM_TA]],"INR","")</f>
        <v xml:space="preserve">45,000 </v>
      </c>
      <c r="L617" t="str">
        <f>SUBSTITUTE(Booking_Data[[#This Row],[Removing "INR"]],",","")</f>
        <v xml:space="preserve">45000 </v>
      </c>
      <c r="M617">
        <f>VALUE(Booking_Data[[#This Row],[Removing "Comma"]])</f>
        <v>45000</v>
      </c>
      <c r="N617">
        <f>_xlfn.XLOOKUP(Booking_Data[[#This Row],[Agent_cleaned]],Agent_List[Agent],Agent_List[Commission %])</f>
        <v>0.05</v>
      </c>
      <c r="O617">
        <f>Booking_Data[[#This Row],[Total_Amount_Clean]]*Booking_Data[[#This Row],[Commission_Perct]]</f>
        <v>2250</v>
      </c>
    </row>
    <row r="618" spans="1:15" x14ac:dyDescent="0.3">
      <c r="A618" t="s">
        <v>677</v>
      </c>
      <c r="B618" t="s">
        <v>54</v>
      </c>
      <c r="C618" t="str">
        <f>TRIM(Booking_Data[[#This Row],[Agent]])</f>
        <v>Divya</v>
      </c>
      <c r="D618" t="s">
        <v>14</v>
      </c>
      <c r="E618" t="s">
        <v>19</v>
      </c>
      <c r="F618" s="1">
        <v>45665</v>
      </c>
      <c r="H618" t="s">
        <v>26</v>
      </c>
      <c r="I618" t="s">
        <v>17</v>
      </c>
      <c r="J618" t="str">
        <f>TRIM(Booking_Data[[#This Row],[Total Amount]])</f>
        <v>45,000 INR</v>
      </c>
      <c r="K618" t="str">
        <f>SUBSTITUTE(Booking_Data[[#This Row],[TRIM_TA]],"INR","")</f>
        <v xml:space="preserve">45,000 </v>
      </c>
      <c r="L618" t="str">
        <f>SUBSTITUTE(Booking_Data[[#This Row],[Removing "INR"]],",","")</f>
        <v xml:space="preserve">45000 </v>
      </c>
      <c r="M618">
        <f>VALUE(Booking_Data[[#This Row],[Removing "Comma"]])</f>
        <v>45000</v>
      </c>
      <c r="N618">
        <f>_xlfn.XLOOKUP(Booking_Data[[#This Row],[Agent_cleaned]],Agent_List[Agent],Agent_List[Commission %])</f>
        <v>7.0000000000000007E-2</v>
      </c>
      <c r="O618">
        <f>Booking_Data[[#This Row],[Total_Amount_Clean]]*Booking_Data[[#This Row],[Commission_Perct]]</f>
        <v>3150.0000000000005</v>
      </c>
    </row>
    <row r="619" spans="1:15" x14ac:dyDescent="0.3">
      <c r="A619" t="s">
        <v>678</v>
      </c>
      <c r="B619" t="s">
        <v>9</v>
      </c>
      <c r="C619" t="str">
        <f>TRIM(Booking_Data[[#This Row],[Agent]])</f>
        <v>Anil</v>
      </c>
      <c r="D619" t="s">
        <v>14</v>
      </c>
      <c r="E619" t="s">
        <v>15</v>
      </c>
      <c r="F619" s="1">
        <v>45722</v>
      </c>
      <c r="G619" s="2">
        <v>45741</v>
      </c>
      <c r="H619" t="s">
        <v>16</v>
      </c>
      <c r="I619" t="s">
        <v>17</v>
      </c>
      <c r="J619" t="str">
        <f>TRIM(Booking_Data[[#This Row],[Total Amount]])</f>
        <v>45,000 INR</v>
      </c>
      <c r="K619" t="str">
        <f>SUBSTITUTE(Booking_Data[[#This Row],[TRIM_TA]],"INR","")</f>
        <v xml:space="preserve">45,000 </v>
      </c>
      <c r="L619" t="str">
        <f>SUBSTITUTE(Booking_Data[[#This Row],[Removing "INR"]],",","")</f>
        <v xml:space="preserve">45000 </v>
      </c>
      <c r="M619">
        <f>VALUE(Booking_Data[[#This Row],[Removing "Comma"]])</f>
        <v>45000</v>
      </c>
      <c r="N619">
        <f>_xlfn.XLOOKUP(Booking_Data[[#This Row],[Agent_cleaned]],Agent_List[Agent],Agent_List[Commission %])</f>
        <v>7.0000000000000007E-2</v>
      </c>
      <c r="O619">
        <f>Booking_Data[[#This Row],[Total_Amount_Clean]]*Booking_Data[[#This Row],[Commission_Perct]]</f>
        <v>3150.0000000000005</v>
      </c>
    </row>
    <row r="620" spans="1:15" x14ac:dyDescent="0.3">
      <c r="A620" t="s">
        <v>679</v>
      </c>
      <c r="B620" t="s">
        <v>22</v>
      </c>
      <c r="C620" t="str">
        <f>TRIM(Booking_Data[[#This Row],[Agent]])</f>
        <v>Suresh</v>
      </c>
      <c r="D620" t="s">
        <v>67</v>
      </c>
      <c r="E620" t="s">
        <v>25</v>
      </c>
      <c r="F620" s="1">
        <v>45798</v>
      </c>
      <c r="G620" s="2">
        <v>45811</v>
      </c>
      <c r="H620" t="s">
        <v>16</v>
      </c>
      <c r="I620" t="s">
        <v>1061</v>
      </c>
      <c r="J620" t="str">
        <f>TRIM(Booking_Data[[#This Row],[Total Amount]])</f>
        <v>55000</v>
      </c>
      <c r="K620" t="str">
        <f>SUBSTITUTE(Booking_Data[[#This Row],[TRIM_TA]],"INR","")</f>
        <v>55000</v>
      </c>
      <c r="L620" t="str">
        <f>SUBSTITUTE(Booking_Data[[#This Row],[Removing "INR"]],",","")</f>
        <v>55000</v>
      </c>
      <c r="M620">
        <f>VALUE(Booking_Data[[#This Row],[Removing "Comma"]])</f>
        <v>55000</v>
      </c>
      <c r="N620">
        <f>_xlfn.XLOOKUP(Booking_Data[[#This Row],[Agent_cleaned]],Agent_List[Agent],Agent_List[Commission %])</f>
        <v>0.06</v>
      </c>
      <c r="O620">
        <f>Booking_Data[[#This Row],[Total_Amount_Clean]]*Booking_Data[[#This Row],[Commission_Perct]]</f>
        <v>3300</v>
      </c>
    </row>
    <row r="621" spans="1:15" x14ac:dyDescent="0.3">
      <c r="A621" t="s">
        <v>680</v>
      </c>
      <c r="B621" t="s">
        <v>66</v>
      </c>
      <c r="C621" t="str">
        <f>TRIM(Booking_Data[[#This Row],[Agent]])</f>
        <v>Avtar</v>
      </c>
      <c r="D621" t="s">
        <v>67</v>
      </c>
      <c r="E621" t="s">
        <v>25</v>
      </c>
      <c r="F621" s="1">
        <v>45681</v>
      </c>
      <c r="G621" s="2">
        <v>45704</v>
      </c>
      <c r="H621" t="s">
        <v>16</v>
      </c>
      <c r="I621" t="s">
        <v>1060</v>
      </c>
      <c r="J621" t="str">
        <f>TRIM(Booking_Data[[#This Row],[Total Amount]])</f>
        <v>15000</v>
      </c>
      <c r="K621" t="str">
        <f>SUBSTITUTE(Booking_Data[[#This Row],[TRIM_TA]],"INR","")</f>
        <v>15000</v>
      </c>
      <c r="L621" t="str">
        <f>SUBSTITUTE(Booking_Data[[#This Row],[Removing "INR"]],",","")</f>
        <v>15000</v>
      </c>
      <c r="M621">
        <f>VALUE(Booking_Data[[#This Row],[Removing "Comma"]])</f>
        <v>15000</v>
      </c>
      <c r="N621">
        <f>_xlfn.XLOOKUP(Booking_Data[[#This Row],[Agent_cleaned]],Agent_List[Agent],Agent_List[Commission %])</f>
        <v>0.06</v>
      </c>
      <c r="O621">
        <f>Booking_Data[[#This Row],[Total_Amount_Clean]]*Booking_Data[[#This Row],[Commission_Perct]]</f>
        <v>900</v>
      </c>
    </row>
    <row r="622" spans="1:15" x14ac:dyDescent="0.3">
      <c r="A622" t="s">
        <v>681</v>
      </c>
      <c r="B622" t="s">
        <v>77</v>
      </c>
      <c r="C622" t="str">
        <f>TRIM(Booking_Data[[#This Row],[Agent]])</f>
        <v>Ritika</v>
      </c>
      <c r="D622" t="s">
        <v>14</v>
      </c>
      <c r="E622" t="s">
        <v>19</v>
      </c>
      <c r="F622" s="1">
        <v>45685</v>
      </c>
      <c r="H622" t="s">
        <v>26</v>
      </c>
      <c r="I622" t="s">
        <v>1060</v>
      </c>
      <c r="J622" t="str">
        <f>TRIM(Booking_Data[[#This Row],[Total Amount]])</f>
        <v>15000</v>
      </c>
      <c r="K622" t="str">
        <f>SUBSTITUTE(Booking_Data[[#This Row],[TRIM_TA]],"INR","")</f>
        <v>15000</v>
      </c>
      <c r="L622" t="str">
        <f>SUBSTITUTE(Booking_Data[[#This Row],[Removing "INR"]],",","")</f>
        <v>15000</v>
      </c>
      <c r="M622">
        <f>VALUE(Booking_Data[[#This Row],[Removing "Comma"]])</f>
        <v>15000</v>
      </c>
      <c r="N622">
        <f>_xlfn.XLOOKUP(Booking_Data[[#This Row],[Agent_cleaned]],Agent_List[Agent],Agent_List[Commission %])</f>
        <v>0.05</v>
      </c>
      <c r="O622">
        <f>Booking_Data[[#This Row],[Total_Amount_Clean]]*Booking_Data[[#This Row],[Commission_Perct]]</f>
        <v>750</v>
      </c>
    </row>
    <row r="623" spans="1:15" x14ac:dyDescent="0.3">
      <c r="A623" t="s">
        <v>682</v>
      </c>
      <c r="B623" t="s">
        <v>66</v>
      </c>
      <c r="C623" t="str">
        <f>TRIM(Booking_Data[[#This Row],[Agent]])</f>
        <v>Avtar</v>
      </c>
      <c r="D623" t="s">
        <v>37</v>
      </c>
      <c r="E623" t="s">
        <v>11</v>
      </c>
      <c r="F623" s="1">
        <v>45807</v>
      </c>
      <c r="G623" s="2">
        <v>45828</v>
      </c>
      <c r="H623" t="s">
        <v>16</v>
      </c>
      <c r="I623" t="s">
        <v>1057</v>
      </c>
      <c r="J623" t="str">
        <f>TRIM(Booking_Data[[#This Row],[Total Amount]])</f>
        <v>45000</v>
      </c>
      <c r="K623" t="str">
        <f>SUBSTITUTE(Booking_Data[[#This Row],[TRIM_TA]],"INR","")</f>
        <v>45000</v>
      </c>
      <c r="L623" t="str">
        <f>SUBSTITUTE(Booking_Data[[#This Row],[Removing "INR"]],",","")</f>
        <v>45000</v>
      </c>
      <c r="M623">
        <f>VALUE(Booking_Data[[#This Row],[Removing "Comma"]])</f>
        <v>45000</v>
      </c>
      <c r="N623">
        <f>_xlfn.XLOOKUP(Booking_Data[[#This Row],[Agent_cleaned]],Agent_List[Agent],Agent_List[Commission %])</f>
        <v>0.06</v>
      </c>
      <c r="O623">
        <f>Booking_Data[[#This Row],[Total_Amount_Clean]]*Booking_Data[[#This Row],[Commission_Perct]]</f>
        <v>2700</v>
      </c>
    </row>
    <row r="624" spans="1:15" x14ac:dyDescent="0.3">
      <c r="A624" t="s">
        <v>683</v>
      </c>
      <c r="B624" t="s">
        <v>47</v>
      </c>
      <c r="C624" t="str">
        <f>TRIM(Booking_Data[[#This Row],[Agent]])</f>
        <v>Raj</v>
      </c>
      <c r="D624" t="s">
        <v>14</v>
      </c>
      <c r="E624" t="s">
        <v>25</v>
      </c>
      <c r="F624" s="1">
        <v>45722</v>
      </c>
      <c r="G624" s="2">
        <v>45736</v>
      </c>
      <c r="H624" t="s">
        <v>16</v>
      </c>
      <c r="I624" t="s">
        <v>1062</v>
      </c>
      <c r="J624" t="str">
        <f>TRIM(Booking_Data[[#This Row],[Total Amount]])</f>
        <v>25000</v>
      </c>
      <c r="K624" t="str">
        <f>SUBSTITUTE(Booking_Data[[#This Row],[TRIM_TA]],"INR","")</f>
        <v>25000</v>
      </c>
      <c r="L624" t="str">
        <f>SUBSTITUTE(Booking_Data[[#This Row],[Removing "INR"]],",","")</f>
        <v>25000</v>
      </c>
      <c r="M624">
        <f>VALUE(Booking_Data[[#This Row],[Removing "Comma"]])</f>
        <v>25000</v>
      </c>
      <c r="N624">
        <f>_xlfn.XLOOKUP(Booking_Data[[#This Row],[Agent_cleaned]],Agent_List[Agent],Agent_List[Commission %])</f>
        <v>7.0000000000000007E-2</v>
      </c>
      <c r="O624">
        <f>Booking_Data[[#This Row],[Total_Amount_Clean]]*Booking_Data[[#This Row],[Commission_Perct]]</f>
        <v>1750.0000000000002</v>
      </c>
    </row>
    <row r="625" spans="1:15" x14ac:dyDescent="0.3">
      <c r="A625" t="s">
        <v>684</v>
      </c>
      <c r="B625" t="s">
        <v>60</v>
      </c>
      <c r="C625" t="str">
        <f>TRIM(Booking_Data[[#This Row],[Agent]])</f>
        <v>Ritika</v>
      </c>
      <c r="D625" t="s">
        <v>35</v>
      </c>
      <c r="E625" t="s">
        <v>15</v>
      </c>
      <c r="F625" s="1">
        <v>45909</v>
      </c>
      <c r="G625" s="2">
        <v>45919</v>
      </c>
      <c r="H625" t="s">
        <v>16</v>
      </c>
      <c r="I625" t="s">
        <v>1058</v>
      </c>
      <c r="J625" t="str">
        <f>TRIM(Booking_Data[[#This Row],[Total Amount]])</f>
        <v>35000</v>
      </c>
      <c r="K625" t="str">
        <f>SUBSTITUTE(Booking_Data[[#This Row],[TRIM_TA]],"INR","")</f>
        <v>35000</v>
      </c>
      <c r="L625" t="str">
        <f>SUBSTITUTE(Booking_Data[[#This Row],[Removing "INR"]],",","")</f>
        <v>35000</v>
      </c>
      <c r="M625">
        <f>VALUE(Booking_Data[[#This Row],[Removing "Comma"]])</f>
        <v>35000</v>
      </c>
      <c r="N625">
        <f>_xlfn.XLOOKUP(Booking_Data[[#This Row],[Agent_cleaned]],Agent_List[Agent],Agent_List[Commission %])</f>
        <v>0.05</v>
      </c>
      <c r="O625">
        <f>Booking_Data[[#This Row],[Total_Amount_Clean]]*Booking_Data[[#This Row],[Commission_Perct]]</f>
        <v>1750</v>
      </c>
    </row>
    <row r="626" spans="1:15" x14ac:dyDescent="0.3">
      <c r="A626" t="s">
        <v>685</v>
      </c>
      <c r="B626" t="s">
        <v>42</v>
      </c>
      <c r="C626" t="str">
        <f>TRIM(Booking_Data[[#This Row],[Agent]])</f>
        <v>Sameer</v>
      </c>
      <c r="D626" t="s">
        <v>37</v>
      </c>
      <c r="E626" t="s">
        <v>40</v>
      </c>
      <c r="F626" s="1">
        <v>45710</v>
      </c>
      <c r="H626" t="s">
        <v>1063</v>
      </c>
      <c r="I626" t="s">
        <v>1061</v>
      </c>
      <c r="J626" t="str">
        <f>TRIM(Booking_Data[[#This Row],[Total Amount]])</f>
        <v>55000</v>
      </c>
      <c r="K626" t="str">
        <f>SUBSTITUTE(Booking_Data[[#This Row],[TRIM_TA]],"INR","")</f>
        <v>55000</v>
      </c>
      <c r="L626" t="str">
        <f>SUBSTITUTE(Booking_Data[[#This Row],[Removing "INR"]],",","")</f>
        <v>55000</v>
      </c>
      <c r="M626">
        <f>VALUE(Booking_Data[[#This Row],[Removing "Comma"]])</f>
        <v>55000</v>
      </c>
      <c r="N626">
        <f>_xlfn.XLOOKUP(Booking_Data[[#This Row],[Agent_cleaned]],Agent_List[Agent],Agent_List[Commission %])</f>
        <v>7.0000000000000007E-2</v>
      </c>
      <c r="O626">
        <f>Booking_Data[[#This Row],[Total_Amount_Clean]]*Booking_Data[[#This Row],[Commission_Perct]]</f>
        <v>3850.0000000000005</v>
      </c>
    </row>
    <row r="627" spans="1:15" x14ac:dyDescent="0.3">
      <c r="A627" t="s">
        <v>686</v>
      </c>
      <c r="B627" t="s">
        <v>13</v>
      </c>
      <c r="C627" t="str">
        <f>TRIM(Booking_Data[[#This Row],[Agent]])</f>
        <v>Gaurav</v>
      </c>
      <c r="D627" t="s">
        <v>10</v>
      </c>
      <c r="E627" t="s">
        <v>40</v>
      </c>
      <c r="F627" s="1">
        <v>45803</v>
      </c>
      <c r="G627" s="2">
        <v>45816</v>
      </c>
      <c r="H627" t="s">
        <v>16</v>
      </c>
      <c r="I627" t="s">
        <v>1061</v>
      </c>
      <c r="J627" t="str">
        <f>TRIM(Booking_Data[[#This Row],[Total Amount]])</f>
        <v>55000</v>
      </c>
      <c r="K627" t="str">
        <f>SUBSTITUTE(Booking_Data[[#This Row],[TRIM_TA]],"INR","")</f>
        <v>55000</v>
      </c>
      <c r="L627" t="str">
        <f>SUBSTITUTE(Booking_Data[[#This Row],[Removing "INR"]],",","")</f>
        <v>55000</v>
      </c>
      <c r="M627">
        <f>VALUE(Booking_Data[[#This Row],[Removing "Comma"]])</f>
        <v>55000</v>
      </c>
      <c r="N627">
        <f>_xlfn.XLOOKUP(Booking_Data[[#This Row],[Agent_cleaned]],Agent_List[Agent],Agent_List[Commission %])</f>
        <v>7.0000000000000007E-2</v>
      </c>
      <c r="O627">
        <f>Booking_Data[[#This Row],[Total_Amount_Clean]]*Booking_Data[[#This Row],[Commission_Perct]]</f>
        <v>3850.0000000000005</v>
      </c>
    </row>
    <row r="628" spans="1:15" x14ac:dyDescent="0.3">
      <c r="A628" t="s">
        <v>687</v>
      </c>
      <c r="B628" t="s">
        <v>9</v>
      </c>
      <c r="C628" t="str">
        <f>TRIM(Booking_Data[[#This Row],[Agent]])</f>
        <v>Anil</v>
      </c>
      <c r="D628" t="s">
        <v>29</v>
      </c>
      <c r="E628" t="s">
        <v>11</v>
      </c>
      <c r="F628" s="1">
        <v>45898</v>
      </c>
      <c r="H628" t="s">
        <v>20</v>
      </c>
      <c r="I628" t="s">
        <v>1060</v>
      </c>
      <c r="J628" t="str">
        <f>TRIM(Booking_Data[[#This Row],[Total Amount]])</f>
        <v>15000</v>
      </c>
      <c r="K628" t="str">
        <f>SUBSTITUTE(Booking_Data[[#This Row],[TRIM_TA]],"INR","")</f>
        <v>15000</v>
      </c>
      <c r="L628" t="str">
        <f>SUBSTITUTE(Booking_Data[[#This Row],[Removing "INR"]],",","")</f>
        <v>15000</v>
      </c>
      <c r="M628">
        <f>VALUE(Booking_Data[[#This Row],[Removing "Comma"]])</f>
        <v>15000</v>
      </c>
      <c r="N628">
        <f>_xlfn.XLOOKUP(Booking_Data[[#This Row],[Agent_cleaned]],Agent_List[Agent],Agent_List[Commission %])</f>
        <v>7.0000000000000007E-2</v>
      </c>
      <c r="O628">
        <f>Booking_Data[[#This Row],[Total_Amount_Clean]]*Booking_Data[[#This Row],[Commission_Perct]]</f>
        <v>1050</v>
      </c>
    </row>
    <row r="629" spans="1:15" x14ac:dyDescent="0.3">
      <c r="A629" t="s">
        <v>688</v>
      </c>
      <c r="B629" t="s">
        <v>13</v>
      </c>
      <c r="C629" t="str">
        <f>TRIM(Booking_Data[[#This Row],[Agent]])</f>
        <v>Gaurav</v>
      </c>
      <c r="D629" t="s">
        <v>35</v>
      </c>
      <c r="E629" t="s">
        <v>19</v>
      </c>
      <c r="F629" s="1">
        <v>45903</v>
      </c>
      <c r="G629" s="2">
        <v>45904</v>
      </c>
      <c r="H629" t="s">
        <v>16</v>
      </c>
      <c r="I629" t="s">
        <v>17</v>
      </c>
      <c r="J629" t="str">
        <f>TRIM(Booking_Data[[#This Row],[Total Amount]])</f>
        <v>45,000 INR</v>
      </c>
      <c r="K629" t="str">
        <f>SUBSTITUTE(Booking_Data[[#This Row],[TRIM_TA]],"INR","")</f>
        <v xml:space="preserve">45,000 </v>
      </c>
      <c r="L629" t="str">
        <f>SUBSTITUTE(Booking_Data[[#This Row],[Removing "INR"]],",","")</f>
        <v xml:space="preserve">45000 </v>
      </c>
      <c r="M629">
        <f>VALUE(Booking_Data[[#This Row],[Removing "Comma"]])</f>
        <v>45000</v>
      </c>
      <c r="N629">
        <f>_xlfn.XLOOKUP(Booking_Data[[#This Row],[Agent_cleaned]],Agent_List[Agent],Agent_List[Commission %])</f>
        <v>7.0000000000000007E-2</v>
      </c>
      <c r="O629">
        <f>Booking_Data[[#This Row],[Total_Amount_Clean]]*Booking_Data[[#This Row],[Commission_Perct]]</f>
        <v>3150.0000000000005</v>
      </c>
    </row>
    <row r="630" spans="1:15" x14ac:dyDescent="0.3">
      <c r="A630" t="s">
        <v>689</v>
      </c>
      <c r="B630" t="s">
        <v>44</v>
      </c>
      <c r="C630" t="str">
        <f>TRIM(Booking_Data[[#This Row],[Agent]])</f>
        <v>Karan</v>
      </c>
      <c r="D630" t="s">
        <v>35</v>
      </c>
      <c r="E630" t="s">
        <v>15</v>
      </c>
      <c r="F630" s="1">
        <v>45883</v>
      </c>
      <c r="H630" t="s">
        <v>20</v>
      </c>
      <c r="I630" t="s">
        <v>1057</v>
      </c>
      <c r="J630" t="str">
        <f>TRIM(Booking_Data[[#This Row],[Total Amount]])</f>
        <v>45000</v>
      </c>
      <c r="K630" t="str">
        <f>SUBSTITUTE(Booking_Data[[#This Row],[TRIM_TA]],"INR","")</f>
        <v>45000</v>
      </c>
      <c r="L630" t="str">
        <f>SUBSTITUTE(Booking_Data[[#This Row],[Removing "INR"]],",","")</f>
        <v>45000</v>
      </c>
      <c r="M630">
        <f>VALUE(Booking_Data[[#This Row],[Removing "Comma"]])</f>
        <v>45000</v>
      </c>
      <c r="N630">
        <f>_xlfn.XLOOKUP(Booking_Data[[#This Row],[Agent_cleaned]],Agent_List[Agent],Agent_List[Commission %])</f>
        <v>0.05</v>
      </c>
      <c r="O630">
        <f>Booking_Data[[#This Row],[Total_Amount_Clean]]*Booking_Data[[#This Row],[Commission_Perct]]</f>
        <v>2250</v>
      </c>
    </row>
    <row r="631" spans="1:15" x14ac:dyDescent="0.3">
      <c r="A631" t="s">
        <v>690</v>
      </c>
      <c r="B631" t="s">
        <v>22</v>
      </c>
      <c r="C631" t="str">
        <f>TRIM(Booking_Data[[#This Row],[Agent]])</f>
        <v>Suresh</v>
      </c>
      <c r="D631" t="s">
        <v>67</v>
      </c>
      <c r="E631" t="s">
        <v>11</v>
      </c>
      <c r="F631" s="1">
        <v>45832</v>
      </c>
      <c r="G631" s="2">
        <v>45843</v>
      </c>
      <c r="H631" t="s">
        <v>16</v>
      </c>
      <c r="I631" t="s">
        <v>1057</v>
      </c>
      <c r="J631" t="str">
        <f>TRIM(Booking_Data[[#This Row],[Total Amount]])</f>
        <v>45000</v>
      </c>
      <c r="K631" t="str">
        <f>SUBSTITUTE(Booking_Data[[#This Row],[TRIM_TA]],"INR","")</f>
        <v>45000</v>
      </c>
      <c r="L631" t="str">
        <f>SUBSTITUTE(Booking_Data[[#This Row],[Removing "INR"]],",","")</f>
        <v>45000</v>
      </c>
      <c r="M631">
        <f>VALUE(Booking_Data[[#This Row],[Removing "Comma"]])</f>
        <v>45000</v>
      </c>
      <c r="N631">
        <f>_xlfn.XLOOKUP(Booking_Data[[#This Row],[Agent_cleaned]],Agent_List[Agent],Agent_List[Commission %])</f>
        <v>0.06</v>
      </c>
      <c r="O631">
        <f>Booking_Data[[#This Row],[Total_Amount_Clean]]*Booking_Data[[#This Row],[Commission_Perct]]</f>
        <v>2700</v>
      </c>
    </row>
    <row r="632" spans="1:15" x14ac:dyDescent="0.3">
      <c r="A632" t="s">
        <v>691</v>
      </c>
      <c r="B632" t="s">
        <v>28</v>
      </c>
      <c r="C632" t="str">
        <f>TRIM(Booking_Data[[#This Row],[Agent]])</f>
        <v>Amit</v>
      </c>
      <c r="D632" t="s">
        <v>67</v>
      </c>
      <c r="E632" t="s">
        <v>15</v>
      </c>
      <c r="F632" s="1">
        <v>45752</v>
      </c>
      <c r="G632" s="2">
        <v>45758</v>
      </c>
      <c r="H632" t="s">
        <v>16</v>
      </c>
      <c r="I632" t="s">
        <v>1059</v>
      </c>
      <c r="J632" t="str">
        <f>TRIM(Booking_Data[[#This Row],[Total Amount]])</f>
        <v>65000</v>
      </c>
      <c r="K632" t="str">
        <f>SUBSTITUTE(Booking_Data[[#This Row],[TRIM_TA]],"INR","")</f>
        <v>65000</v>
      </c>
      <c r="L632" t="str">
        <f>SUBSTITUTE(Booking_Data[[#This Row],[Removing "INR"]],",","")</f>
        <v>65000</v>
      </c>
      <c r="M632">
        <f>VALUE(Booking_Data[[#This Row],[Removing "Comma"]])</f>
        <v>65000</v>
      </c>
      <c r="N632">
        <f>_xlfn.XLOOKUP(Booking_Data[[#This Row],[Agent_cleaned]],Agent_List[Agent],Agent_List[Commission %])</f>
        <v>0.05</v>
      </c>
      <c r="O632">
        <f>Booking_Data[[#This Row],[Total_Amount_Clean]]*Booking_Data[[#This Row],[Commission_Perct]]</f>
        <v>3250</v>
      </c>
    </row>
    <row r="633" spans="1:15" x14ac:dyDescent="0.3">
      <c r="A633" t="s">
        <v>692</v>
      </c>
      <c r="B633" t="s">
        <v>31</v>
      </c>
      <c r="C633" t="str">
        <f>TRIM(Booking_Data[[#This Row],[Agent]])</f>
        <v>Deepa</v>
      </c>
      <c r="D633" t="s">
        <v>67</v>
      </c>
      <c r="E633" t="s">
        <v>15</v>
      </c>
      <c r="F633" s="1">
        <v>45684</v>
      </c>
      <c r="G633" s="2">
        <v>45710</v>
      </c>
      <c r="H633" t="s">
        <v>16</v>
      </c>
      <c r="I633" t="s">
        <v>1058</v>
      </c>
      <c r="J633" t="str">
        <f>TRIM(Booking_Data[[#This Row],[Total Amount]])</f>
        <v>35000</v>
      </c>
      <c r="K633" t="str">
        <f>SUBSTITUTE(Booking_Data[[#This Row],[TRIM_TA]],"INR","")</f>
        <v>35000</v>
      </c>
      <c r="L633" t="str">
        <f>SUBSTITUTE(Booking_Data[[#This Row],[Removing "INR"]],",","")</f>
        <v>35000</v>
      </c>
      <c r="M633">
        <f>VALUE(Booking_Data[[#This Row],[Removing "Comma"]])</f>
        <v>35000</v>
      </c>
      <c r="N633">
        <f>_xlfn.XLOOKUP(Booking_Data[[#This Row],[Agent_cleaned]],Agent_List[Agent],Agent_List[Commission %])</f>
        <v>0.06</v>
      </c>
      <c r="O633">
        <f>Booking_Data[[#This Row],[Total_Amount_Clean]]*Booking_Data[[#This Row],[Commission_Perct]]</f>
        <v>2100</v>
      </c>
    </row>
    <row r="634" spans="1:15" x14ac:dyDescent="0.3">
      <c r="A634" t="s">
        <v>693</v>
      </c>
      <c r="B634" t="s">
        <v>31</v>
      </c>
      <c r="C634" t="str">
        <f>TRIM(Booking_Data[[#This Row],[Agent]])</f>
        <v>Deepa</v>
      </c>
      <c r="D634" t="s">
        <v>35</v>
      </c>
      <c r="E634" t="s">
        <v>19</v>
      </c>
      <c r="F634" s="1">
        <v>45787</v>
      </c>
      <c r="G634" s="2">
        <v>45807</v>
      </c>
      <c r="H634" t="s">
        <v>16</v>
      </c>
      <c r="I634" t="s">
        <v>1057</v>
      </c>
      <c r="J634" t="str">
        <f>TRIM(Booking_Data[[#This Row],[Total Amount]])</f>
        <v>45000</v>
      </c>
      <c r="K634" t="str">
        <f>SUBSTITUTE(Booking_Data[[#This Row],[TRIM_TA]],"INR","")</f>
        <v>45000</v>
      </c>
      <c r="L634" t="str">
        <f>SUBSTITUTE(Booking_Data[[#This Row],[Removing "INR"]],",","")</f>
        <v>45000</v>
      </c>
      <c r="M634">
        <f>VALUE(Booking_Data[[#This Row],[Removing "Comma"]])</f>
        <v>45000</v>
      </c>
      <c r="N634">
        <f>_xlfn.XLOOKUP(Booking_Data[[#This Row],[Agent_cleaned]],Agent_List[Agent],Agent_List[Commission %])</f>
        <v>0.06</v>
      </c>
      <c r="O634">
        <f>Booking_Data[[#This Row],[Total_Amount_Clean]]*Booking_Data[[#This Row],[Commission_Perct]]</f>
        <v>2700</v>
      </c>
    </row>
    <row r="635" spans="1:15" x14ac:dyDescent="0.3">
      <c r="A635" t="s">
        <v>694</v>
      </c>
      <c r="B635" t="s">
        <v>44</v>
      </c>
      <c r="C635" t="str">
        <f>TRIM(Booking_Data[[#This Row],[Agent]])</f>
        <v>Karan</v>
      </c>
      <c r="D635" t="s">
        <v>67</v>
      </c>
      <c r="E635" t="s">
        <v>40</v>
      </c>
      <c r="F635" s="1">
        <v>45902</v>
      </c>
      <c r="G635" s="2">
        <v>45917</v>
      </c>
      <c r="H635" t="s">
        <v>16</v>
      </c>
      <c r="I635" t="s">
        <v>17</v>
      </c>
      <c r="J635" t="str">
        <f>TRIM(Booking_Data[[#This Row],[Total Amount]])</f>
        <v>45,000 INR</v>
      </c>
      <c r="K635" t="str">
        <f>SUBSTITUTE(Booking_Data[[#This Row],[TRIM_TA]],"INR","")</f>
        <v xml:space="preserve">45,000 </v>
      </c>
      <c r="L635" t="str">
        <f>SUBSTITUTE(Booking_Data[[#This Row],[Removing "INR"]],",","")</f>
        <v xml:space="preserve">45000 </v>
      </c>
      <c r="M635">
        <f>VALUE(Booking_Data[[#This Row],[Removing "Comma"]])</f>
        <v>45000</v>
      </c>
      <c r="N635">
        <f>_xlfn.XLOOKUP(Booking_Data[[#This Row],[Agent_cleaned]],Agent_List[Agent],Agent_List[Commission %])</f>
        <v>0.05</v>
      </c>
      <c r="O635">
        <f>Booking_Data[[#This Row],[Total_Amount_Clean]]*Booking_Data[[#This Row],[Commission_Perct]]</f>
        <v>2250</v>
      </c>
    </row>
    <row r="636" spans="1:15" x14ac:dyDescent="0.3">
      <c r="A636" t="s">
        <v>695</v>
      </c>
      <c r="B636" t="s">
        <v>56</v>
      </c>
      <c r="C636" t="str">
        <f>TRIM(Booking_Data[[#This Row],[Agent]])</f>
        <v>Vikram</v>
      </c>
      <c r="D636" t="s">
        <v>67</v>
      </c>
      <c r="E636" t="s">
        <v>19</v>
      </c>
      <c r="F636" s="1">
        <v>45716</v>
      </c>
      <c r="H636" t="s">
        <v>20</v>
      </c>
      <c r="I636" t="s">
        <v>1060</v>
      </c>
      <c r="J636" t="str">
        <f>TRIM(Booking_Data[[#This Row],[Total Amount]])</f>
        <v>15000</v>
      </c>
      <c r="K636" t="str">
        <f>SUBSTITUTE(Booking_Data[[#This Row],[TRIM_TA]],"INR","")</f>
        <v>15000</v>
      </c>
      <c r="L636" t="str">
        <f>SUBSTITUTE(Booking_Data[[#This Row],[Removing "INR"]],",","")</f>
        <v>15000</v>
      </c>
      <c r="M636">
        <f>VALUE(Booking_Data[[#This Row],[Removing "Comma"]])</f>
        <v>15000</v>
      </c>
      <c r="N636">
        <f>_xlfn.XLOOKUP(Booking_Data[[#This Row],[Agent_cleaned]],Agent_List[Agent],Agent_List[Commission %])</f>
        <v>7.0000000000000007E-2</v>
      </c>
      <c r="O636">
        <f>Booking_Data[[#This Row],[Total_Amount_Clean]]*Booking_Data[[#This Row],[Commission_Perct]]</f>
        <v>1050</v>
      </c>
    </row>
    <row r="637" spans="1:15" x14ac:dyDescent="0.3">
      <c r="A637" t="s">
        <v>696</v>
      </c>
      <c r="B637" t="s">
        <v>60</v>
      </c>
      <c r="C637" t="str">
        <f>TRIM(Booking_Data[[#This Row],[Agent]])</f>
        <v>Ritika</v>
      </c>
      <c r="D637" t="s">
        <v>29</v>
      </c>
      <c r="E637" t="s">
        <v>11</v>
      </c>
      <c r="F637" s="1">
        <v>45691</v>
      </c>
      <c r="H637" t="s">
        <v>1063</v>
      </c>
      <c r="I637" t="s">
        <v>1058</v>
      </c>
      <c r="J637" t="str">
        <f>TRIM(Booking_Data[[#This Row],[Total Amount]])</f>
        <v>35000</v>
      </c>
      <c r="K637" t="str">
        <f>SUBSTITUTE(Booking_Data[[#This Row],[TRIM_TA]],"INR","")</f>
        <v>35000</v>
      </c>
      <c r="L637" t="str">
        <f>SUBSTITUTE(Booking_Data[[#This Row],[Removing "INR"]],",","")</f>
        <v>35000</v>
      </c>
      <c r="M637">
        <f>VALUE(Booking_Data[[#This Row],[Removing "Comma"]])</f>
        <v>35000</v>
      </c>
      <c r="N637">
        <f>_xlfn.XLOOKUP(Booking_Data[[#This Row],[Agent_cleaned]],Agent_List[Agent],Agent_List[Commission %])</f>
        <v>0.05</v>
      </c>
      <c r="O637">
        <f>Booking_Data[[#This Row],[Total_Amount_Clean]]*Booking_Data[[#This Row],[Commission_Perct]]</f>
        <v>1750</v>
      </c>
    </row>
    <row r="638" spans="1:15" x14ac:dyDescent="0.3">
      <c r="A638" t="s">
        <v>697</v>
      </c>
      <c r="B638" t="s">
        <v>112</v>
      </c>
      <c r="C638" t="str">
        <f>TRIM(Booking_Data[[#This Row],[Agent]])</f>
        <v>Tina</v>
      </c>
      <c r="D638" t="s">
        <v>67</v>
      </c>
      <c r="E638" t="s">
        <v>11</v>
      </c>
      <c r="F638" s="1">
        <v>45863</v>
      </c>
      <c r="G638" s="2">
        <v>45890</v>
      </c>
      <c r="H638" t="s">
        <v>16</v>
      </c>
      <c r="I638" t="s">
        <v>1062</v>
      </c>
      <c r="J638" t="str">
        <f>TRIM(Booking_Data[[#This Row],[Total Amount]])</f>
        <v>25000</v>
      </c>
      <c r="K638" t="str">
        <f>SUBSTITUTE(Booking_Data[[#This Row],[TRIM_TA]],"INR","")</f>
        <v>25000</v>
      </c>
      <c r="L638" t="str">
        <f>SUBSTITUTE(Booking_Data[[#This Row],[Removing "INR"]],",","")</f>
        <v>25000</v>
      </c>
      <c r="M638">
        <f>VALUE(Booking_Data[[#This Row],[Removing "Comma"]])</f>
        <v>25000</v>
      </c>
      <c r="N638">
        <f>_xlfn.XLOOKUP(Booking_Data[[#This Row],[Agent_cleaned]],Agent_List[Agent],Agent_List[Commission %])</f>
        <v>7.0000000000000007E-2</v>
      </c>
      <c r="O638">
        <f>Booking_Data[[#This Row],[Total_Amount_Clean]]*Booking_Data[[#This Row],[Commission_Perct]]</f>
        <v>1750.0000000000002</v>
      </c>
    </row>
    <row r="639" spans="1:15" x14ac:dyDescent="0.3">
      <c r="A639" t="s">
        <v>698</v>
      </c>
      <c r="B639" t="s">
        <v>34</v>
      </c>
      <c r="C639" t="str">
        <f>TRIM(Booking_Data[[#This Row],[Agent]])</f>
        <v>Nisha</v>
      </c>
      <c r="D639" t="s">
        <v>37</v>
      </c>
      <c r="E639" t="s">
        <v>11</v>
      </c>
      <c r="F639" s="1">
        <v>45909</v>
      </c>
      <c r="H639" t="s">
        <v>20</v>
      </c>
      <c r="I639" t="s">
        <v>17</v>
      </c>
      <c r="J639" t="str">
        <f>TRIM(Booking_Data[[#This Row],[Total Amount]])</f>
        <v>45,000 INR</v>
      </c>
      <c r="K639" t="str">
        <f>SUBSTITUTE(Booking_Data[[#This Row],[TRIM_TA]],"INR","")</f>
        <v xml:space="preserve">45,000 </v>
      </c>
      <c r="L639" t="str">
        <f>SUBSTITUTE(Booking_Data[[#This Row],[Removing "INR"]],",","")</f>
        <v xml:space="preserve">45000 </v>
      </c>
      <c r="M639">
        <f>VALUE(Booking_Data[[#This Row],[Removing "Comma"]])</f>
        <v>45000</v>
      </c>
      <c r="N639">
        <f>_xlfn.XLOOKUP(Booking_Data[[#This Row],[Agent_cleaned]],Agent_List[Agent],Agent_List[Commission %])</f>
        <v>0.06</v>
      </c>
      <c r="O639">
        <f>Booking_Data[[#This Row],[Total_Amount_Clean]]*Booking_Data[[#This Row],[Commission_Perct]]</f>
        <v>2700</v>
      </c>
    </row>
    <row r="640" spans="1:15" x14ac:dyDescent="0.3">
      <c r="A640" t="s">
        <v>699</v>
      </c>
      <c r="B640" t="s">
        <v>47</v>
      </c>
      <c r="C640" t="str">
        <f>TRIM(Booking_Data[[#This Row],[Agent]])</f>
        <v>Raj</v>
      </c>
      <c r="D640" t="s">
        <v>14</v>
      </c>
      <c r="E640" t="s">
        <v>19</v>
      </c>
      <c r="F640" s="1">
        <v>45695</v>
      </c>
      <c r="G640" s="2">
        <v>45718</v>
      </c>
      <c r="H640" t="s">
        <v>16</v>
      </c>
      <c r="I640" t="s">
        <v>17</v>
      </c>
      <c r="J640" t="str">
        <f>TRIM(Booking_Data[[#This Row],[Total Amount]])</f>
        <v>45,000 INR</v>
      </c>
      <c r="K640" t="str">
        <f>SUBSTITUTE(Booking_Data[[#This Row],[TRIM_TA]],"INR","")</f>
        <v xml:space="preserve">45,000 </v>
      </c>
      <c r="L640" t="str">
        <f>SUBSTITUTE(Booking_Data[[#This Row],[Removing "INR"]],",","")</f>
        <v xml:space="preserve">45000 </v>
      </c>
      <c r="M640">
        <f>VALUE(Booking_Data[[#This Row],[Removing "Comma"]])</f>
        <v>45000</v>
      </c>
      <c r="N640">
        <f>_xlfn.XLOOKUP(Booking_Data[[#This Row],[Agent_cleaned]],Agent_List[Agent],Agent_List[Commission %])</f>
        <v>7.0000000000000007E-2</v>
      </c>
      <c r="O640">
        <f>Booking_Data[[#This Row],[Total_Amount_Clean]]*Booking_Data[[#This Row],[Commission_Perct]]</f>
        <v>3150.0000000000005</v>
      </c>
    </row>
    <row r="641" spans="1:15" x14ac:dyDescent="0.3">
      <c r="A641" t="s">
        <v>700</v>
      </c>
      <c r="B641" t="s">
        <v>79</v>
      </c>
      <c r="C641" t="str">
        <f>TRIM(Booking_Data[[#This Row],[Agent]])</f>
        <v>Monika</v>
      </c>
      <c r="D641" t="s">
        <v>10</v>
      </c>
      <c r="E641" t="s">
        <v>15</v>
      </c>
      <c r="F641" s="1">
        <v>45685</v>
      </c>
      <c r="H641" t="s">
        <v>26</v>
      </c>
      <c r="I641" t="s">
        <v>1057</v>
      </c>
      <c r="J641" t="str">
        <f>TRIM(Booking_Data[[#This Row],[Total Amount]])</f>
        <v>45000</v>
      </c>
      <c r="K641" t="str">
        <f>SUBSTITUTE(Booking_Data[[#This Row],[TRIM_TA]],"INR","")</f>
        <v>45000</v>
      </c>
      <c r="L641" t="str">
        <f>SUBSTITUTE(Booking_Data[[#This Row],[Removing "INR"]],",","")</f>
        <v>45000</v>
      </c>
      <c r="M641">
        <f>VALUE(Booking_Data[[#This Row],[Removing "Comma"]])</f>
        <v>45000</v>
      </c>
      <c r="N641">
        <f>_xlfn.XLOOKUP(Booking_Data[[#This Row],[Agent_cleaned]],Agent_List[Agent],Agent_List[Commission %])</f>
        <v>0.05</v>
      </c>
      <c r="O641">
        <f>Booking_Data[[#This Row],[Total_Amount_Clean]]*Booking_Data[[#This Row],[Commission_Perct]]</f>
        <v>2250</v>
      </c>
    </row>
    <row r="642" spans="1:15" x14ac:dyDescent="0.3">
      <c r="A642" t="s">
        <v>701</v>
      </c>
      <c r="B642" t="s">
        <v>60</v>
      </c>
      <c r="C642" t="str">
        <f>TRIM(Booking_Data[[#This Row],[Agent]])</f>
        <v>Ritika</v>
      </c>
      <c r="D642" t="s">
        <v>67</v>
      </c>
      <c r="E642" t="s">
        <v>15</v>
      </c>
      <c r="F642" s="1">
        <v>45735</v>
      </c>
      <c r="G642" s="2">
        <v>45765</v>
      </c>
      <c r="H642" t="s">
        <v>16</v>
      </c>
      <c r="I642" t="s">
        <v>1058</v>
      </c>
      <c r="J642" t="str">
        <f>TRIM(Booking_Data[[#This Row],[Total Amount]])</f>
        <v>35000</v>
      </c>
      <c r="K642" t="str">
        <f>SUBSTITUTE(Booking_Data[[#This Row],[TRIM_TA]],"INR","")</f>
        <v>35000</v>
      </c>
      <c r="L642" t="str">
        <f>SUBSTITUTE(Booking_Data[[#This Row],[Removing "INR"]],",","")</f>
        <v>35000</v>
      </c>
      <c r="M642">
        <f>VALUE(Booking_Data[[#This Row],[Removing "Comma"]])</f>
        <v>35000</v>
      </c>
      <c r="N642">
        <f>_xlfn.XLOOKUP(Booking_Data[[#This Row],[Agent_cleaned]],Agent_List[Agent],Agent_List[Commission %])</f>
        <v>0.05</v>
      </c>
      <c r="O642">
        <f>Booking_Data[[#This Row],[Total_Amount_Clean]]*Booking_Data[[#This Row],[Commission_Perct]]</f>
        <v>1750</v>
      </c>
    </row>
    <row r="643" spans="1:15" x14ac:dyDescent="0.3">
      <c r="A643" t="s">
        <v>702</v>
      </c>
      <c r="B643" t="s">
        <v>79</v>
      </c>
      <c r="C643" t="str">
        <f>TRIM(Booking_Data[[#This Row],[Agent]])</f>
        <v>Monika</v>
      </c>
      <c r="D643" t="s">
        <v>37</v>
      </c>
      <c r="E643" t="s">
        <v>25</v>
      </c>
      <c r="F643" s="1">
        <v>45734</v>
      </c>
      <c r="H643" t="s">
        <v>26</v>
      </c>
      <c r="I643" t="s">
        <v>1060</v>
      </c>
      <c r="J643" t="str">
        <f>TRIM(Booking_Data[[#This Row],[Total Amount]])</f>
        <v>15000</v>
      </c>
      <c r="K643" t="str">
        <f>SUBSTITUTE(Booking_Data[[#This Row],[TRIM_TA]],"INR","")</f>
        <v>15000</v>
      </c>
      <c r="L643" t="str">
        <f>SUBSTITUTE(Booking_Data[[#This Row],[Removing "INR"]],",","")</f>
        <v>15000</v>
      </c>
      <c r="M643">
        <f>VALUE(Booking_Data[[#This Row],[Removing "Comma"]])</f>
        <v>15000</v>
      </c>
      <c r="N643">
        <f>_xlfn.XLOOKUP(Booking_Data[[#This Row],[Agent_cleaned]],Agent_List[Agent],Agent_List[Commission %])</f>
        <v>0.05</v>
      </c>
      <c r="O643">
        <f>Booking_Data[[#This Row],[Total_Amount_Clean]]*Booking_Data[[#This Row],[Commission_Perct]]</f>
        <v>750</v>
      </c>
    </row>
    <row r="644" spans="1:15" x14ac:dyDescent="0.3">
      <c r="A644" t="s">
        <v>703</v>
      </c>
      <c r="B644" t="s">
        <v>52</v>
      </c>
      <c r="C644" t="str">
        <f>TRIM(Booking_Data[[#This Row],[Agent]])</f>
        <v>Meena</v>
      </c>
      <c r="D644" t="s">
        <v>10</v>
      </c>
      <c r="E644" t="s">
        <v>11</v>
      </c>
      <c r="F644" s="1">
        <v>45813</v>
      </c>
      <c r="G644" s="2">
        <v>45825</v>
      </c>
      <c r="H644" t="s">
        <v>16</v>
      </c>
      <c r="I644" t="s">
        <v>1059</v>
      </c>
      <c r="J644" t="str">
        <f>TRIM(Booking_Data[[#This Row],[Total Amount]])</f>
        <v>65000</v>
      </c>
      <c r="K644" t="str">
        <f>SUBSTITUTE(Booking_Data[[#This Row],[TRIM_TA]],"INR","")</f>
        <v>65000</v>
      </c>
      <c r="L644" t="str">
        <f>SUBSTITUTE(Booking_Data[[#This Row],[Removing "INR"]],",","")</f>
        <v>65000</v>
      </c>
      <c r="M644">
        <f>VALUE(Booking_Data[[#This Row],[Removing "Comma"]])</f>
        <v>65000</v>
      </c>
      <c r="N644">
        <f>_xlfn.XLOOKUP(Booking_Data[[#This Row],[Agent_cleaned]],Agent_List[Agent],Agent_List[Commission %])</f>
        <v>0.06</v>
      </c>
      <c r="O644">
        <f>Booking_Data[[#This Row],[Total_Amount_Clean]]*Booking_Data[[#This Row],[Commission_Perct]]</f>
        <v>3900</v>
      </c>
    </row>
    <row r="645" spans="1:15" x14ac:dyDescent="0.3">
      <c r="A645" t="s">
        <v>704</v>
      </c>
      <c r="B645" t="s">
        <v>60</v>
      </c>
      <c r="C645" t="str">
        <f>TRIM(Booking_Data[[#This Row],[Agent]])</f>
        <v>Ritika</v>
      </c>
      <c r="D645" t="s">
        <v>35</v>
      </c>
      <c r="E645" t="s">
        <v>15</v>
      </c>
      <c r="F645" s="1">
        <v>45701</v>
      </c>
      <c r="G645" s="2">
        <v>45704</v>
      </c>
      <c r="H645" t="s">
        <v>16</v>
      </c>
      <c r="I645" t="s">
        <v>1061</v>
      </c>
      <c r="J645" t="str">
        <f>TRIM(Booking_Data[[#This Row],[Total Amount]])</f>
        <v>55000</v>
      </c>
      <c r="K645" t="str">
        <f>SUBSTITUTE(Booking_Data[[#This Row],[TRIM_TA]],"INR","")</f>
        <v>55000</v>
      </c>
      <c r="L645" t="str">
        <f>SUBSTITUTE(Booking_Data[[#This Row],[Removing "INR"]],",","")</f>
        <v>55000</v>
      </c>
      <c r="M645">
        <f>VALUE(Booking_Data[[#This Row],[Removing "Comma"]])</f>
        <v>55000</v>
      </c>
      <c r="N645">
        <f>_xlfn.XLOOKUP(Booking_Data[[#This Row],[Agent_cleaned]],Agent_List[Agent],Agent_List[Commission %])</f>
        <v>0.05</v>
      </c>
      <c r="O645">
        <f>Booking_Data[[#This Row],[Total_Amount_Clean]]*Booking_Data[[#This Row],[Commission_Perct]]</f>
        <v>2750</v>
      </c>
    </row>
    <row r="646" spans="1:15" x14ac:dyDescent="0.3">
      <c r="A646" t="s">
        <v>705</v>
      </c>
      <c r="B646" t="s">
        <v>52</v>
      </c>
      <c r="C646" t="str">
        <f>TRIM(Booking_Data[[#This Row],[Agent]])</f>
        <v>Meena</v>
      </c>
      <c r="D646" t="s">
        <v>35</v>
      </c>
      <c r="E646" t="s">
        <v>25</v>
      </c>
      <c r="F646" s="1">
        <v>45785</v>
      </c>
      <c r="H646" t="s">
        <v>26</v>
      </c>
      <c r="I646" t="s">
        <v>1061</v>
      </c>
      <c r="J646" t="str">
        <f>TRIM(Booking_Data[[#This Row],[Total Amount]])</f>
        <v>55000</v>
      </c>
      <c r="K646" t="str">
        <f>SUBSTITUTE(Booking_Data[[#This Row],[TRIM_TA]],"INR","")</f>
        <v>55000</v>
      </c>
      <c r="L646" t="str">
        <f>SUBSTITUTE(Booking_Data[[#This Row],[Removing "INR"]],",","")</f>
        <v>55000</v>
      </c>
      <c r="M646">
        <f>VALUE(Booking_Data[[#This Row],[Removing "Comma"]])</f>
        <v>55000</v>
      </c>
      <c r="N646">
        <f>_xlfn.XLOOKUP(Booking_Data[[#This Row],[Agent_cleaned]],Agent_List[Agent],Agent_List[Commission %])</f>
        <v>0.06</v>
      </c>
      <c r="O646">
        <f>Booking_Data[[#This Row],[Total_Amount_Clean]]*Booking_Data[[#This Row],[Commission_Perct]]</f>
        <v>3300</v>
      </c>
    </row>
    <row r="647" spans="1:15" x14ac:dyDescent="0.3">
      <c r="A647" t="s">
        <v>706</v>
      </c>
      <c r="B647" t="s">
        <v>31</v>
      </c>
      <c r="C647" t="str">
        <f>TRIM(Booking_Data[[#This Row],[Agent]])</f>
        <v>Deepa</v>
      </c>
      <c r="D647" t="s">
        <v>35</v>
      </c>
      <c r="E647" t="s">
        <v>15</v>
      </c>
      <c r="F647" s="1">
        <v>45718</v>
      </c>
      <c r="H647" t="s">
        <v>20</v>
      </c>
      <c r="I647" t="s">
        <v>1060</v>
      </c>
      <c r="J647" t="str">
        <f>TRIM(Booking_Data[[#This Row],[Total Amount]])</f>
        <v>15000</v>
      </c>
      <c r="K647" t="str">
        <f>SUBSTITUTE(Booking_Data[[#This Row],[TRIM_TA]],"INR","")</f>
        <v>15000</v>
      </c>
      <c r="L647" t="str">
        <f>SUBSTITUTE(Booking_Data[[#This Row],[Removing "INR"]],",","")</f>
        <v>15000</v>
      </c>
      <c r="M647">
        <f>VALUE(Booking_Data[[#This Row],[Removing "Comma"]])</f>
        <v>15000</v>
      </c>
      <c r="N647">
        <f>_xlfn.XLOOKUP(Booking_Data[[#This Row],[Agent_cleaned]],Agent_List[Agent],Agent_List[Commission %])</f>
        <v>0.06</v>
      </c>
      <c r="O647">
        <f>Booking_Data[[#This Row],[Total_Amount_Clean]]*Booking_Data[[#This Row],[Commission_Perct]]</f>
        <v>900</v>
      </c>
    </row>
    <row r="648" spans="1:15" x14ac:dyDescent="0.3">
      <c r="A648" t="s">
        <v>707</v>
      </c>
      <c r="B648" t="s">
        <v>34</v>
      </c>
      <c r="C648" t="str">
        <f>TRIM(Booking_Data[[#This Row],[Agent]])</f>
        <v>Nisha</v>
      </c>
      <c r="D648" t="s">
        <v>37</v>
      </c>
      <c r="E648" t="s">
        <v>11</v>
      </c>
      <c r="F648" s="1">
        <v>45871</v>
      </c>
      <c r="G648" s="2">
        <v>45885</v>
      </c>
      <c r="H648" t="s">
        <v>16</v>
      </c>
      <c r="I648" t="s">
        <v>1060</v>
      </c>
      <c r="J648" t="str">
        <f>TRIM(Booking_Data[[#This Row],[Total Amount]])</f>
        <v>15000</v>
      </c>
      <c r="K648" t="str">
        <f>SUBSTITUTE(Booking_Data[[#This Row],[TRIM_TA]],"INR","")</f>
        <v>15000</v>
      </c>
      <c r="L648" t="str">
        <f>SUBSTITUTE(Booking_Data[[#This Row],[Removing "INR"]],",","")</f>
        <v>15000</v>
      </c>
      <c r="M648">
        <f>VALUE(Booking_Data[[#This Row],[Removing "Comma"]])</f>
        <v>15000</v>
      </c>
      <c r="N648">
        <f>_xlfn.XLOOKUP(Booking_Data[[#This Row],[Agent_cleaned]],Agent_List[Agent],Agent_List[Commission %])</f>
        <v>0.06</v>
      </c>
      <c r="O648">
        <f>Booking_Data[[#This Row],[Total_Amount_Clean]]*Booking_Data[[#This Row],[Commission_Perct]]</f>
        <v>900</v>
      </c>
    </row>
    <row r="649" spans="1:15" x14ac:dyDescent="0.3">
      <c r="A649" t="s">
        <v>708</v>
      </c>
      <c r="B649" t="s">
        <v>60</v>
      </c>
      <c r="C649" t="str">
        <f>TRIM(Booking_Data[[#This Row],[Agent]])</f>
        <v>Ritika</v>
      </c>
      <c r="D649" t="s">
        <v>37</v>
      </c>
      <c r="E649" t="s">
        <v>40</v>
      </c>
      <c r="F649" s="1">
        <v>45773</v>
      </c>
      <c r="G649" s="2">
        <v>45801</v>
      </c>
      <c r="H649" t="s">
        <v>16</v>
      </c>
      <c r="I649" t="s">
        <v>1061</v>
      </c>
      <c r="J649" t="str">
        <f>TRIM(Booking_Data[[#This Row],[Total Amount]])</f>
        <v>55000</v>
      </c>
      <c r="K649" t="str">
        <f>SUBSTITUTE(Booking_Data[[#This Row],[TRIM_TA]],"INR","")</f>
        <v>55000</v>
      </c>
      <c r="L649" t="str">
        <f>SUBSTITUTE(Booking_Data[[#This Row],[Removing "INR"]],",","")</f>
        <v>55000</v>
      </c>
      <c r="M649">
        <f>VALUE(Booking_Data[[#This Row],[Removing "Comma"]])</f>
        <v>55000</v>
      </c>
      <c r="N649">
        <f>_xlfn.XLOOKUP(Booking_Data[[#This Row],[Agent_cleaned]],Agent_List[Agent],Agent_List[Commission %])</f>
        <v>0.05</v>
      </c>
      <c r="O649">
        <f>Booking_Data[[#This Row],[Total_Amount_Clean]]*Booking_Data[[#This Row],[Commission_Perct]]</f>
        <v>2750</v>
      </c>
    </row>
    <row r="650" spans="1:15" x14ac:dyDescent="0.3">
      <c r="A650" t="s">
        <v>709</v>
      </c>
      <c r="B650" t="s">
        <v>39</v>
      </c>
      <c r="C650" t="str">
        <f>TRIM(Booking_Data[[#This Row],[Agent]])</f>
        <v>Arjun</v>
      </c>
      <c r="D650" t="s">
        <v>67</v>
      </c>
      <c r="E650" t="s">
        <v>11</v>
      </c>
      <c r="F650" s="1">
        <v>45925</v>
      </c>
      <c r="G650" s="2">
        <v>45929</v>
      </c>
      <c r="H650" t="s">
        <v>16</v>
      </c>
      <c r="I650" t="s">
        <v>1059</v>
      </c>
      <c r="J650" t="str">
        <f>TRIM(Booking_Data[[#This Row],[Total Amount]])</f>
        <v>65000</v>
      </c>
      <c r="K650" t="str">
        <f>SUBSTITUTE(Booking_Data[[#This Row],[TRIM_TA]],"INR","")</f>
        <v>65000</v>
      </c>
      <c r="L650" t="str">
        <f>SUBSTITUTE(Booking_Data[[#This Row],[Removing "INR"]],",","")</f>
        <v>65000</v>
      </c>
      <c r="M650">
        <f>VALUE(Booking_Data[[#This Row],[Removing "Comma"]])</f>
        <v>65000</v>
      </c>
      <c r="N650">
        <f>_xlfn.XLOOKUP(Booking_Data[[#This Row],[Agent_cleaned]],Agent_List[Agent],Agent_List[Commission %])</f>
        <v>0.06</v>
      </c>
      <c r="O650">
        <f>Booking_Data[[#This Row],[Total_Amount_Clean]]*Booking_Data[[#This Row],[Commission_Perct]]</f>
        <v>3900</v>
      </c>
    </row>
    <row r="651" spans="1:15" x14ac:dyDescent="0.3">
      <c r="A651" t="s">
        <v>710</v>
      </c>
      <c r="B651" t="s">
        <v>79</v>
      </c>
      <c r="C651" t="str">
        <f>TRIM(Booking_Data[[#This Row],[Agent]])</f>
        <v>Monika</v>
      </c>
      <c r="D651" t="s">
        <v>14</v>
      </c>
      <c r="E651" t="s">
        <v>19</v>
      </c>
      <c r="F651" s="1">
        <v>45852</v>
      </c>
      <c r="H651" t="s">
        <v>20</v>
      </c>
      <c r="I651" t="s">
        <v>1058</v>
      </c>
      <c r="J651" t="str">
        <f>TRIM(Booking_Data[[#This Row],[Total Amount]])</f>
        <v>35000</v>
      </c>
      <c r="K651" t="str">
        <f>SUBSTITUTE(Booking_Data[[#This Row],[TRIM_TA]],"INR","")</f>
        <v>35000</v>
      </c>
      <c r="L651" t="str">
        <f>SUBSTITUTE(Booking_Data[[#This Row],[Removing "INR"]],",","")</f>
        <v>35000</v>
      </c>
      <c r="M651">
        <f>VALUE(Booking_Data[[#This Row],[Removing "Comma"]])</f>
        <v>35000</v>
      </c>
      <c r="N651">
        <f>_xlfn.XLOOKUP(Booking_Data[[#This Row],[Agent_cleaned]],Agent_List[Agent],Agent_List[Commission %])</f>
        <v>0.05</v>
      </c>
      <c r="O651">
        <f>Booking_Data[[#This Row],[Total_Amount_Clean]]*Booking_Data[[#This Row],[Commission_Perct]]</f>
        <v>1750</v>
      </c>
    </row>
    <row r="652" spans="1:15" x14ac:dyDescent="0.3">
      <c r="A652" t="s">
        <v>711</v>
      </c>
      <c r="B652" t="s">
        <v>9</v>
      </c>
      <c r="C652" t="str">
        <f>TRIM(Booking_Data[[#This Row],[Agent]])</f>
        <v>Anil</v>
      </c>
      <c r="D652" t="s">
        <v>67</v>
      </c>
      <c r="E652" t="s">
        <v>15</v>
      </c>
      <c r="F652" s="1">
        <v>45888</v>
      </c>
      <c r="G652" s="2">
        <v>45896</v>
      </c>
      <c r="H652" t="s">
        <v>16</v>
      </c>
      <c r="I652" t="s">
        <v>1061</v>
      </c>
      <c r="J652" t="str">
        <f>TRIM(Booking_Data[[#This Row],[Total Amount]])</f>
        <v>55000</v>
      </c>
      <c r="K652" t="str">
        <f>SUBSTITUTE(Booking_Data[[#This Row],[TRIM_TA]],"INR","")</f>
        <v>55000</v>
      </c>
      <c r="L652" t="str">
        <f>SUBSTITUTE(Booking_Data[[#This Row],[Removing "INR"]],",","")</f>
        <v>55000</v>
      </c>
      <c r="M652">
        <f>VALUE(Booking_Data[[#This Row],[Removing "Comma"]])</f>
        <v>55000</v>
      </c>
      <c r="N652">
        <f>_xlfn.XLOOKUP(Booking_Data[[#This Row],[Agent_cleaned]],Agent_List[Agent],Agent_List[Commission %])</f>
        <v>7.0000000000000007E-2</v>
      </c>
      <c r="O652">
        <f>Booking_Data[[#This Row],[Total_Amount_Clean]]*Booking_Data[[#This Row],[Commission_Perct]]</f>
        <v>3850.0000000000005</v>
      </c>
    </row>
    <row r="653" spans="1:15" x14ac:dyDescent="0.3">
      <c r="A653" t="s">
        <v>712</v>
      </c>
      <c r="B653" t="s">
        <v>31</v>
      </c>
      <c r="C653" t="str">
        <f>TRIM(Booking_Data[[#This Row],[Agent]])</f>
        <v>Deepa</v>
      </c>
      <c r="D653" t="s">
        <v>35</v>
      </c>
      <c r="E653" t="s">
        <v>15</v>
      </c>
      <c r="F653" s="1">
        <v>45884</v>
      </c>
      <c r="G653" s="2">
        <v>45898</v>
      </c>
      <c r="H653" t="s">
        <v>16</v>
      </c>
      <c r="I653" t="s">
        <v>1060</v>
      </c>
      <c r="J653" t="str">
        <f>TRIM(Booking_Data[[#This Row],[Total Amount]])</f>
        <v>15000</v>
      </c>
      <c r="K653" t="str">
        <f>SUBSTITUTE(Booking_Data[[#This Row],[TRIM_TA]],"INR","")</f>
        <v>15000</v>
      </c>
      <c r="L653" t="str">
        <f>SUBSTITUTE(Booking_Data[[#This Row],[Removing "INR"]],",","")</f>
        <v>15000</v>
      </c>
      <c r="M653">
        <f>VALUE(Booking_Data[[#This Row],[Removing "Comma"]])</f>
        <v>15000</v>
      </c>
      <c r="N653">
        <f>_xlfn.XLOOKUP(Booking_Data[[#This Row],[Agent_cleaned]],Agent_List[Agent],Agent_List[Commission %])</f>
        <v>0.06</v>
      </c>
      <c r="O653">
        <f>Booking_Data[[#This Row],[Total_Amount_Clean]]*Booking_Data[[#This Row],[Commission_Perct]]</f>
        <v>900</v>
      </c>
    </row>
    <row r="654" spans="1:15" x14ac:dyDescent="0.3">
      <c r="A654" t="s">
        <v>713</v>
      </c>
      <c r="B654" t="s">
        <v>24</v>
      </c>
      <c r="C654" t="str">
        <f>TRIM(Booking_Data[[#This Row],[Agent]])</f>
        <v>Ramesh</v>
      </c>
      <c r="D654" t="s">
        <v>29</v>
      </c>
      <c r="E654" t="s">
        <v>19</v>
      </c>
      <c r="F654" s="1">
        <v>45810</v>
      </c>
      <c r="H654" t="s">
        <v>20</v>
      </c>
      <c r="I654" t="s">
        <v>1057</v>
      </c>
      <c r="J654" t="str">
        <f>TRIM(Booking_Data[[#This Row],[Total Amount]])</f>
        <v>45000</v>
      </c>
      <c r="K654" t="str">
        <f>SUBSTITUTE(Booking_Data[[#This Row],[TRIM_TA]],"INR","")</f>
        <v>45000</v>
      </c>
      <c r="L654" t="str">
        <f>SUBSTITUTE(Booking_Data[[#This Row],[Removing "INR"]],",","")</f>
        <v>45000</v>
      </c>
      <c r="M654">
        <f>VALUE(Booking_Data[[#This Row],[Removing "Comma"]])</f>
        <v>45000</v>
      </c>
      <c r="N654">
        <f>_xlfn.XLOOKUP(Booking_Data[[#This Row],[Agent_cleaned]],Agent_List[Agent],Agent_List[Commission %])</f>
        <v>7.0000000000000007E-2</v>
      </c>
      <c r="O654">
        <f>Booking_Data[[#This Row],[Total_Amount_Clean]]*Booking_Data[[#This Row],[Commission_Perct]]</f>
        <v>3150.0000000000005</v>
      </c>
    </row>
    <row r="655" spans="1:15" x14ac:dyDescent="0.3">
      <c r="A655" t="s">
        <v>714</v>
      </c>
      <c r="B655" t="s">
        <v>34</v>
      </c>
      <c r="C655" t="str">
        <f>TRIM(Booking_Data[[#This Row],[Agent]])</f>
        <v>Nisha</v>
      </c>
      <c r="D655" t="s">
        <v>14</v>
      </c>
      <c r="E655" t="s">
        <v>19</v>
      </c>
      <c r="F655" s="1">
        <v>45877</v>
      </c>
      <c r="H655" t="s">
        <v>20</v>
      </c>
      <c r="I655" t="s">
        <v>1062</v>
      </c>
      <c r="J655" t="str">
        <f>TRIM(Booking_Data[[#This Row],[Total Amount]])</f>
        <v>25000</v>
      </c>
      <c r="K655" t="str">
        <f>SUBSTITUTE(Booking_Data[[#This Row],[TRIM_TA]],"INR","")</f>
        <v>25000</v>
      </c>
      <c r="L655" t="str">
        <f>SUBSTITUTE(Booking_Data[[#This Row],[Removing "INR"]],",","")</f>
        <v>25000</v>
      </c>
      <c r="M655">
        <f>VALUE(Booking_Data[[#This Row],[Removing "Comma"]])</f>
        <v>25000</v>
      </c>
      <c r="N655">
        <f>_xlfn.XLOOKUP(Booking_Data[[#This Row],[Agent_cleaned]],Agent_List[Agent],Agent_List[Commission %])</f>
        <v>0.06</v>
      </c>
      <c r="O655">
        <f>Booking_Data[[#This Row],[Total_Amount_Clean]]*Booking_Data[[#This Row],[Commission_Perct]]</f>
        <v>1500</v>
      </c>
    </row>
    <row r="656" spans="1:15" x14ac:dyDescent="0.3">
      <c r="A656" t="s">
        <v>715</v>
      </c>
      <c r="B656" t="s">
        <v>22</v>
      </c>
      <c r="C656" t="str">
        <f>TRIM(Booking_Data[[#This Row],[Agent]])</f>
        <v>Suresh</v>
      </c>
      <c r="D656" t="s">
        <v>29</v>
      </c>
      <c r="E656" t="s">
        <v>40</v>
      </c>
      <c r="F656" s="1">
        <v>45814</v>
      </c>
      <c r="G656" s="2">
        <v>45833</v>
      </c>
      <c r="H656" t="s">
        <v>16</v>
      </c>
      <c r="I656" t="s">
        <v>1059</v>
      </c>
      <c r="J656" t="str">
        <f>TRIM(Booking_Data[[#This Row],[Total Amount]])</f>
        <v>65000</v>
      </c>
      <c r="K656" t="str">
        <f>SUBSTITUTE(Booking_Data[[#This Row],[TRIM_TA]],"INR","")</f>
        <v>65000</v>
      </c>
      <c r="L656" t="str">
        <f>SUBSTITUTE(Booking_Data[[#This Row],[Removing "INR"]],",","")</f>
        <v>65000</v>
      </c>
      <c r="M656">
        <f>VALUE(Booking_Data[[#This Row],[Removing "Comma"]])</f>
        <v>65000</v>
      </c>
      <c r="N656">
        <f>_xlfn.XLOOKUP(Booking_Data[[#This Row],[Agent_cleaned]],Agent_List[Agent],Agent_List[Commission %])</f>
        <v>0.06</v>
      </c>
      <c r="O656">
        <f>Booking_Data[[#This Row],[Total_Amount_Clean]]*Booking_Data[[#This Row],[Commission_Perct]]</f>
        <v>3900</v>
      </c>
    </row>
    <row r="657" spans="1:15" x14ac:dyDescent="0.3">
      <c r="A657" t="s">
        <v>716</v>
      </c>
      <c r="B657" t="s">
        <v>138</v>
      </c>
      <c r="C657" t="str">
        <f>TRIM(Booking_Data[[#This Row],[Agent]])</f>
        <v>Karan</v>
      </c>
      <c r="D657" t="s">
        <v>67</v>
      </c>
      <c r="E657" t="s">
        <v>15</v>
      </c>
      <c r="F657" s="1">
        <v>45688</v>
      </c>
      <c r="G657" s="2">
        <v>45701</v>
      </c>
      <c r="H657" t="s">
        <v>16</v>
      </c>
      <c r="I657" t="s">
        <v>17</v>
      </c>
      <c r="J657" t="str">
        <f>TRIM(Booking_Data[[#This Row],[Total Amount]])</f>
        <v>45,000 INR</v>
      </c>
      <c r="K657" t="str">
        <f>SUBSTITUTE(Booking_Data[[#This Row],[TRIM_TA]],"INR","")</f>
        <v xml:space="preserve">45,000 </v>
      </c>
      <c r="L657" t="str">
        <f>SUBSTITUTE(Booking_Data[[#This Row],[Removing "INR"]],",","")</f>
        <v xml:space="preserve">45000 </v>
      </c>
      <c r="M657">
        <f>VALUE(Booking_Data[[#This Row],[Removing "Comma"]])</f>
        <v>45000</v>
      </c>
      <c r="N657">
        <f>_xlfn.XLOOKUP(Booking_Data[[#This Row],[Agent_cleaned]],Agent_List[Agent],Agent_List[Commission %])</f>
        <v>0.05</v>
      </c>
      <c r="O657">
        <f>Booking_Data[[#This Row],[Total_Amount_Clean]]*Booking_Data[[#This Row],[Commission_Perct]]</f>
        <v>2250</v>
      </c>
    </row>
    <row r="658" spans="1:15" x14ac:dyDescent="0.3">
      <c r="A658" t="s">
        <v>717</v>
      </c>
      <c r="B658" t="s">
        <v>54</v>
      </c>
      <c r="C658" t="str">
        <f>TRIM(Booking_Data[[#This Row],[Agent]])</f>
        <v>Divya</v>
      </c>
      <c r="D658" t="s">
        <v>67</v>
      </c>
      <c r="E658" t="s">
        <v>15</v>
      </c>
      <c r="F658" s="1">
        <v>45708</v>
      </c>
      <c r="H658" t="s">
        <v>26</v>
      </c>
      <c r="I658" t="s">
        <v>1059</v>
      </c>
      <c r="J658" t="str">
        <f>TRIM(Booking_Data[[#This Row],[Total Amount]])</f>
        <v>65000</v>
      </c>
      <c r="K658" t="str">
        <f>SUBSTITUTE(Booking_Data[[#This Row],[TRIM_TA]],"INR","")</f>
        <v>65000</v>
      </c>
      <c r="L658" t="str">
        <f>SUBSTITUTE(Booking_Data[[#This Row],[Removing "INR"]],",","")</f>
        <v>65000</v>
      </c>
      <c r="M658">
        <f>VALUE(Booking_Data[[#This Row],[Removing "Comma"]])</f>
        <v>65000</v>
      </c>
      <c r="N658">
        <f>_xlfn.XLOOKUP(Booking_Data[[#This Row],[Agent_cleaned]],Agent_List[Agent],Agent_List[Commission %])</f>
        <v>7.0000000000000007E-2</v>
      </c>
      <c r="O658">
        <f>Booking_Data[[#This Row],[Total_Amount_Clean]]*Booking_Data[[#This Row],[Commission_Perct]]</f>
        <v>4550</v>
      </c>
    </row>
    <row r="659" spans="1:15" x14ac:dyDescent="0.3">
      <c r="A659" t="s">
        <v>718</v>
      </c>
      <c r="B659" t="s">
        <v>24</v>
      </c>
      <c r="C659" t="str">
        <f>TRIM(Booking_Data[[#This Row],[Agent]])</f>
        <v>Ramesh</v>
      </c>
      <c r="D659" t="s">
        <v>67</v>
      </c>
      <c r="E659" t="s">
        <v>40</v>
      </c>
      <c r="F659" s="1">
        <v>45764</v>
      </c>
      <c r="G659" s="2">
        <v>45781</v>
      </c>
      <c r="H659" t="s">
        <v>16</v>
      </c>
      <c r="I659" t="s">
        <v>1057</v>
      </c>
      <c r="J659" t="str">
        <f>TRIM(Booking_Data[[#This Row],[Total Amount]])</f>
        <v>45000</v>
      </c>
      <c r="K659" t="str">
        <f>SUBSTITUTE(Booking_Data[[#This Row],[TRIM_TA]],"INR","")</f>
        <v>45000</v>
      </c>
      <c r="L659" t="str">
        <f>SUBSTITUTE(Booking_Data[[#This Row],[Removing "INR"]],",","")</f>
        <v>45000</v>
      </c>
      <c r="M659">
        <f>VALUE(Booking_Data[[#This Row],[Removing "Comma"]])</f>
        <v>45000</v>
      </c>
      <c r="N659">
        <f>_xlfn.XLOOKUP(Booking_Data[[#This Row],[Agent_cleaned]],Agent_List[Agent],Agent_List[Commission %])</f>
        <v>7.0000000000000007E-2</v>
      </c>
      <c r="O659">
        <f>Booking_Data[[#This Row],[Total_Amount_Clean]]*Booking_Data[[#This Row],[Commission_Perct]]</f>
        <v>3150.0000000000005</v>
      </c>
    </row>
    <row r="660" spans="1:15" x14ac:dyDescent="0.3">
      <c r="A660" t="s">
        <v>719</v>
      </c>
      <c r="B660" t="s">
        <v>22</v>
      </c>
      <c r="C660" t="str">
        <f>TRIM(Booking_Data[[#This Row],[Agent]])</f>
        <v>Suresh</v>
      </c>
      <c r="D660" t="s">
        <v>10</v>
      </c>
      <c r="E660" t="s">
        <v>25</v>
      </c>
      <c r="F660" s="1">
        <v>45766</v>
      </c>
      <c r="G660" s="2">
        <v>45769</v>
      </c>
      <c r="H660" t="s">
        <v>16</v>
      </c>
      <c r="I660" t="s">
        <v>1057</v>
      </c>
      <c r="J660" t="str">
        <f>TRIM(Booking_Data[[#This Row],[Total Amount]])</f>
        <v>45000</v>
      </c>
      <c r="K660" t="str">
        <f>SUBSTITUTE(Booking_Data[[#This Row],[TRIM_TA]],"INR","")</f>
        <v>45000</v>
      </c>
      <c r="L660" t="str">
        <f>SUBSTITUTE(Booking_Data[[#This Row],[Removing "INR"]],",","")</f>
        <v>45000</v>
      </c>
      <c r="M660">
        <f>VALUE(Booking_Data[[#This Row],[Removing "Comma"]])</f>
        <v>45000</v>
      </c>
      <c r="N660">
        <f>_xlfn.XLOOKUP(Booking_Data[[#This Row],[Agent_cleaned]],Agent_List[Agent],Agent_List[Commission %])</f>
        <v>0.06</v>
      </c>
      <c r="O660">
        <f>Booking_Data[[#This Row],[Total_Amount_Clean]]*Booking_Data[[#This Row],[Commission_Perct]]</f>
        <v>2700</v>
      </c>
    </row>
    <row r="661" spans="1:15" x14ac:dyDescent="0.3">
      <c r="A661" t="s">
        <v>720</v>
      </c>
      <c r="B661" t="s">
        <v>24</v>
      </c>
      <c r="C661" t="str">
        <f>TRIM(Booking_Data[[#This Row],[Agent]])</f>
        <v>Ramesh</v>
      </c>
      <c r="D661" t="s">
        <v>29</v>
      </c>
      <c r="E661" t="s">
        <v>40</v>
      </c>
      <c r="F661" s="1">
        <v>45793</v>
      </c>
      <c r="G661" s="2">
        <v>45806</v>
      </c>
      <c r="H661" t="s">
        <v>16</v>
      </c>
      <c r="I661" t="s">
        <v>17</v>
      </c>
      <c r="J661" t="str">
        <f>TRIM(Booking_Data[[#This Row],[Total Amount]])</f>
        <v>45,000 INR</v>
      </c>
      <c r="K661" t="str">
        <f>SUBSTITUTE(Booking_Data[[#This Row],[TRIM_TA]],"INR","")</f>
        <v xml:space="preserve">45,000 </v>
      </c>
      <c r="L661" t="str">
        <f>SUBSTITUTE(Booking_Data[[#This Row],[Removing "INR"]],",","")</f>
        <v xml:space="preserve">45000 </v>
      </c>
      <c r="M661">
        <f>VALUE(Booking_Data[[#This Row],[Removing "Comma"]])</f>
        <v>45000</v>
      </c>
      <c r="N661">
        <f>_xlfn.XLOOKUP(Booking_Data[[#This Row],[Agent_cleaned]],Agent_List[Agent],Agent_List[Commission %])</f>
        <v>7.0000000000000007E-2</v>
      </c>
      <c r="O661">
        <f>Booking_Data[[#This Row],[Total_Amount_Clean]]*Booking_Data[[#This Row],[Commission_Perct]]</f>
        <v>3150.0000000000005</v>
      </c>
    </row>
    <row r="662" spans="1:15" x14ac:dyDescent="0.3">
      <c r="A662" t="s">
        <v>721</v>
      </c>
      <c r="B662" t="s">
        <v>22</v>
      </c>
      <c r="C662" t="str">
        <f>TRIM(Booking_Data[[#This Row],[Agent]])</f>
        <v>Suresh</v>
      </c>
      <c r="D662" t="s">
        <v>14</v>
      </c>
      <c r="E662" t="s">
        <v>11</v>
      </c>
      <c r="F662" s="1">
        <v>45699</v>
      </c>
      <c r="H662" t="s">
        <v>26</v>
      </c>
      <c r="I662" t="s">
        <v>1060</v>
      </c>
      <c r="J662" t="str">
        <f>TRIM(Booking_Data[[#This Row],[Total Amount]])</f>
        <v>15000</v>
      </c>
      <c r="K662" t="str">
        <f>SUBSTITUTE(Booking_Data[[#This Row],[TRIM_TA]],"INR","")</f>
        <v>15000</v>
      </c>
      <c r="L662" t="str">
        <f>SUBSTITUTE(Booking_Data[[#This Row],[Removing "INR"]],",","")</f>
        <v>15000</v>
      </c>
      <c r="M662">
        <f>VALUE(Booking_Data[[#This Row],[Removing "Comma"]])</f>
        <v>15000</v>
      </c>
      <c r="N662">
        <f>_xlfn.XLOOKUP(Booking_Data[[#This Row],[Agent_cleaned]],Agent_List[Agent],Agent_List[Commission %])</f>
        <v>0.06</v>
      </c>
      <c r="O662">
        <f>Booking_Data[[#This Row],[Total_Amount_Clean]]*Booking_Data[[#This Row],[Commission_Perct]]</f>
        <v>900</v>
      </c>
    </row>
    <row r="663" spans="1:15" x14ac:dyDescent="0.3">
      <c r="A663" t="s">
        <v>722</v>
      </c>
      <c r="B663" t="s">
        <v>39</v>
      </c>
      <c r="C663" t="str">
        <f>TRIM(Booking_Data[[#This Row],[Agent]])</f>
        <v>Arjun</v>
      </c>
      <c r="D663" t="s">
        <v>14</v>
      </c>
      <c r="E663" t="s">
        <v>15</v>
      </c>
      <c r="F663" s="1">
        <v>45738</v>
      </c>
      <c r="G663" s="2">
        <v>45766</v>
      </c>
      <c r="H663" t="s">
        <v>16</v>
      </c>
      <c r="I663" t="s">
        <v>1061</v>
      </c>
      <c r="J663" t="str">
        <f>TRIM(Booking_Data[[#This Row],[Total Amount]])</f>
        <v>55000</v>
      </c>
      <c r="K663" t="str">
        <f>SUBSTITUTE(Booking_Data[[#This Row],[TRIM_TA]],"INR","")</f>
        <v>55000</v>
      </c>
      <c r="L663" t="str">
        <f>SUBSTITUTE(Booking_Data[[#This Row],[Removing "INR"]],",","")</f>
        <v>55000</v>
      </c>
      <c r="M663">
        <f>VALUE(Booking_Data[[#This Row],[Removing "Comma"]])</f>
        <v>55000</v>
      </c>
      <c r="N663">
        <f>_xlfn.XLOOKUP(Booking_Data[[#This Row],[Agent_cleaned]],Agent_List[Agent],Agent_List[Commission %])</f>
        <v>0.06</v>
      </c>
      <c r="O663">
        <f>Booking_Data[[#This Row],[Total_Amount_Clean]]*Booking_Data[[#This Row],[Commission_Perct]]</f>
        <v>3300</v>
      </c>
    </row>
    <row r="664" spans="1:15" x14ac:dyDescent="0.3">
      <c r="A664" t="s">
        <v>723</v>
      </c>
      <c r="B664" t="s">
        <v>138</v>
      </c>
      <c r="C664" t="str">
        <f>TRIM(Booking_Data[[#This Row],[Agent]])</f>
        <v>Karan</v>
      </c>
      <c r="D664" t="s">
        <v>37</v>
      </c>
      <c r="E664" t="s">
        <v>19</v>
      </c>
      <c r="F664" s="1">
        <v>45780</v>
      </c>
      <c r="H664" t="s">
        <v>20</v>
      </c>
      <c r="I664" t="s">
        <v>1058</v>
      </c>
      <c r="J664" t="str">
        <f>TRIM(Booking_Data[[#This Row],[Total Amount]])</f>
        <v>35000</v>
      </c>
      <c r="K664" t="str">
        <f>SUBSTITUTE(Booking_Data[[#This Row],[TRIM_TA]],"INR","")</f>
        <v>35000</v>
      </c>
      <c r="L664" t="str">
        <f>SUBSTITUTE(Booking_Data[[#This Row],[Removing "INR"]],",","")</f>
        <v>35000</v>
      </c>
      <c r="M664">
        <f>VALUE(Booking_Data[[#This Row],[Removing "Comma"]])</f>
        <v>35000</v>
      </c>
      <c r="N664">
        <f>_xlfn.XLOOKUP(Booking_Data[[#This Row],[Agent_cleaned]],Agent_List[Agent],Agent_List[Commission %])</f>
        <v>0.05</v>
      </c>
      <c r="O664">
        <f>Booking_Data[[#This Row],[Total_Amount_Clean]]*Booking_Data[[#This Row],[Commission_Perct]]</f>
        <v>1750</v>
      </c>
    </row>
    <row r="665" spans="1:15" x14ac:dyDescent="0.3">
      <c r="A665" t="s">
        <v>724</v>
      </c>
      <c r="B665" t="s">
        <v>60</v>
      </c>
      <c r="C665" t="str">
        <f>TRIM(Booking_Data[[#This Row],[Agent]])</f>
        <v>Ritika</v>
      </c>
      <c r="D665" t="s">
        <v>37</v>
      </c>
      <c r="E665" t="s">
        <v>11</v>
      </c>
      <c r="F665" s="1">
        <v>45746</v>
      </c>
      <c r="H665" t="s">
        <v>26</v>
      </c>
      <c r="I665" t="s">
        <v>1059</v>
      </c>
      <c r="J665" t="str">
        <f>TRIM(Booking_Data[[#This Row],[Total Amount]])</f>
        <v>65000</v>
      </c>
      <c r="K665" t="str">
        <f>SUBSTITUTE(Booking_Data[[#This Row],[TRIM_TA]],"INR","")</f>
        <v>65000</v>
      </c>
      <c r="L665" t="str">
        <f>SUBSTITUTE(Booking_Data[[#This Row],[Removing "INR"]],",","")</f>
        <v>65000</v>
      </c>
      <c r="M665">
        <f>VALUE(Booking_Data[[#This Row],[Removing "Comma"]])</f>
        <v>65000</v>
      </c>
      <c r="N665">
        <f>_xlfn.XLOOKUP(Booking_Data[[#This Row],[Agent_cleaned]],Agent_List[Agent],Agent_List[Commission %])</f>
        <v>0.05</v>
      </c>
      <c r="O665">
        <f>Booking_Data[[#This Row],[Total_Amount_Clean]]*Booking_Data[[#This Row],[Commission_Perct]]</f>
        <v>3250</v>
      </c>
    </row>
    <row r="666" spans="1:15" x14ac:dyDescent="0.3">
      <c r="A666" t="s">
        <v>725</v>
      </c>
      <c r="B666" t="s">
        <v>79</v>
      </c>
      <c r="C666" t="str">
        <f>TRIM(Booking_Data[[#This Row],[Agent]])</f>
        <v>Monika</v>
      </c>
      <c r="D666" t="s">
        <v>35</v>
      </c>
      <c r="E666" t="s">
        <v>15</v>
      </c>
      <c r="F666" s="1">
        <v>45696</v>
      </c>
      <c r="H666" t="s">
        <v>26</v>
      </c>
      <c r="I666" t="s">
        <v>17</v>
      </c>
      <c r="J666" t="str">
        <f>TRIM(Booking_Data[[#This Row],[Total Amount]])</f>
        <v>45,000 INR</v>
      </c>
      <c r="K666" t="str">
        <f>SUBSTITUTE(Booking_Data[[#This Row],[TRIM_TA]],"INR","")</f>
        <v xml:space="preserve">45,000 </v>
      </c>
      <c r="L666" t="str">
        <f>SUBSTITUTE(Booking_Data[[#This Row],[Removing "INR"]],",","")</f>
        <v xml:space="preserve">45000 </v>
      </c>
      <c r="M666">
        <f>VALUE(Booking_Data[[#This Row],[Removing "Comma"]])</f>
        <v>45000</v>
      </c>
      <c r="N666">
        <f>_xlfn.XLOOKUP(Booking_Data[[#This Row],[Agent_cleaned]],Agent_List[Agent],Agent_List[Commission %])</f>
        <v>0.05</v>
      </c>
      <c r="O666">
        <f>Booking_Data[[#This Row],[Total_Amount_Clean]]*Booking_Data[[#This Row],[Commission_Perct]]</f>
        <v>2250</v>
      </c>
    </row>
    <row r="667" spans="1:15" x14ac:dyDescent="0.3">
      <c r="A667" t="s">
        <v>726</v>
      </c>
      <c r="B667" t="s">
        <v>60</v>
      </c>
      <c r="C667" t="str">
        <f>TRIM(Booking_Data[[#This Row],[Agent]])</f>
        <v>Ritika</v>
      </c>
      <c r="D667" t="s">
        <v>37</v>
      </c>
      <c r="E667" t="s">
        <v>40</v>
      </c>
      <c r="F667" s="1">
        <v>45738</v>
      </c>
      <c r="H667" t="s">
        <v>20</v>
      </c>
      <c r="I667" t="s">
        <v>1059</v>
      </c>
      <c r="J667" t="str">
        <f>TRIM(Booking_Data[[#This Row],[Total Amount]])</f>
        <v>65000</v>
      </c>
      <c r="K667" t="str">
        <f>SUBSTITUTE(Booking_Data[[#This Row],[TRIM_TA]],"INR","")</f>
        <v>65000</v>
      </c>
      <c r="L667" t="str">
        <f>SUBSTITUTE(Booking_Data[[#This Row],[Removing "INR"]],",","")</f>
        <v>65000</v>
      </c>
      <c r="M667">
        <f>VALUE(Booking_Data[[#This Row],[Removing "Comma"]])</f>
        <v>65000</v>
      </c>
      <c r="N667">
        <f>_xlfn.XLOOKUP(Booking_Data[[#This Row],[Agent_cleaned]],Agent_List[Agent],Agent_List[Commission %])</f>
        <v>0.05</v>
      </c>
      <c r="O667">
        <f>Booking_Data[[#This Row],[Total_Amount_Clean]]*Booking_Data[[#This Row],[Commission_Perct]]</f>
        <v>3250</v>
      </c>
    </row>
    <row r="668" spans="1:15" x14ac:dyDescent="0.3">
      <c r="A668" t="s">
        <v>727</v>
      </c>
      <c r="B668" t="s">
        <v>98</v>
      </c>
      <c r="C668" t="str">
        <f>TRIM(Booking_Data[[#This Row],[Agent]])</f>
        <v>Pooja</v>
      </c>
      <c r="D668" t="s">
        <v>67</v>
      </c>
      <c r="E668" t="s">
        <v>11</v>
      </c>
      <c r="F668" s="1">
        <v>45659</v>
      </c>
      <c r="G668" s="2">
        <v>45669</v>
      </c>
      <c r="H668" t="s">
        <v>16</v>
      </c>
      <c r="I668" t="s">
        <v>1057</v>
      </c>
      <c r="J668" t="str">
        <f>TRIM(Booking_Data[[#This Row],[Total Amount]])</f>
        <v>45000</v>
      </c>
      <c r="K668" t="str">
        <f>SUBSTITUTE(Booking_Data[[#This Row],[TRIM_TA]],"INR","")</f>
        <v>45000</v>
      </c>
      <c r="L668" t="str">
        <f>SUBSTITUTE(Booking_Data[[#This Row],[Removing "INR"]],",","")</f>
        <v>45000</v>
      </c>
      <c r="M668">
        <f>VALUE(Booking_Data[[#This Row],[Removing "Comma"]])</f>
        <v>45000</v>
      </c>
      <c r="N668">
        <f>_xlfn.XLOOKUP(Booking_Data[[#This Row],[Agent_cleaned]],Agent_List[Agent],Agent_List[Commission %])</f>
        <v>0.05</v>
      </c>
      <c r="O668">
        <f>Booking_Data[[#This Row],[Total_Amount_Clean]]*Booking_Data[[#This Row],[Commission_Perct]]</f>
        <v>2250</v>
      </c>
    </row>
    <row r="669" spans="1:15" x14ac:dyDescent="0.3">
      <c r="A669" t="s">
        <v>728</v>
      </c>
      <c r="B669" t="s">
        <v>112</v>
      </c>
      <c r="C669" t="str">
        <f>TRIM(Booking_Data[[#This Row],[Agent]])</f>
        <v>Tina</v>
      </c>
      <c r="D669" t="s">
        <v>14</v>
      </c>
      <c r="E669" t="s">
        <v>15</v>
      </c>
      <c r="F669" s="1">
        <v>45867</v>
      </c>
      <c r="G669" s="2">
        <v>45891</v>
      </c>
      <c r="H669" t="s">
        <v>16</v>
      </c>
      <c r="I669" t="s">
        <v>1061</v>
      </c>
      <c r="J669" t="str">
        <f>TRIM(Booking_Data[[#This Row],[Total Amount]])</f>
        <v>55000</v>
      </c>
      <c r="K669" t="str">
        <f>SUBSTITUTE(Booking_Data[[#This Row],[TRIM_TA]],"INR","")</f>
        <v>55000</v>
      </c>
      <c r="L669" t="str">
        <f>SUBSTITUTE(Booking_Data[[#This Row],[Removing "INR"]],",","")</f>
        <v>55000</v>
      </c>
      <c r="M669">
        <f>VALUE(Booking_Data[[#This Row],[Removing "Comma"]])</f>
        <v>55000</v>
      </c>
      <c r="N669">
        <f>_xlfn.XLOOKUP(Booking_Data[[#This Row],[Agent_cleaned]],Agent_List[Agent],Agent_List[Commission %])</f>
        <v>7.0000000000000007E-2</v>
      </c>
      <c r="O669">
        <f>Booking_Data[[#This Row],[Total_Amount_Clean]]*Booking_Data[[#This Row],[Commission_Perct]]</f>
        <v>3850.0000000000005</v>
      </c>
    </row>
    <row r="670" spans="1:15" x14ac:dyDescent="0.3">
      <c r="A670" t="s">
        <v>729</v>
      </c>
      <c r="B670" t="s">
        <v>112</v>
      </c>
      <c r="C670" t="str">
        <f>TRIM(Booking_Data[[#This Row],[Agent]])</f>
        <v>Tina</v>
      </c>
      <c r="D670" t="s">
        <v>29</v>
      </c>
      <c r="E670" t="s">
        <v>25</v>
      </c>
      <c r="F670" s="1">
        <v>45888</v>
      </c>
      <c r="G670" s="2">
        <v>45899</v>
      </c>
      <c r="H670" t="s">
        <v>16</v>
      </c>
      <c r="I670" t="s">
        <v>1059</v>
      </c>
      <c r="J670" t="str">
        <f>TRIM(Booking_Data[[#This Row],[Total Amount]])</f>
        <v>65000</v>
      </c>
      <c r="K670" t="str">
        <f>SUBSTITUTE(Booking_Data[[#This Row],[TRIM_TA]],"INR","")</f>
        <v>65000</v>
      </c>
      <c r="L670" t="str">
        <f>SUBSTITUTE(Booking_Data[[#This Row],[Removing "INR"]],",","")</f>
        <v>65000</v>
      </c>
      <c r="M670">
        <f>VALUE(Booking_Data[[#This Row],[Removing "Comma"]])</f>
        <v>65000</v>
      </c>
      <c r="N670">
        <f>_xlfn.XLOOKUP(Booking_Data[[#This Row],[Agent_cleaned]],Agent_List[Agent],Agent_List[Commission %])</f>
        <v>7.0000000000000007E-2</v>
      </c>
      <c r="O670">
        <f>Booking_Data[[#This Row],[Total_Amount_Clean]]*Booking_Data[[#This Row],[Commission_Perct]]</f>
        <v>4550</v>
      </c>
    </row>
    <row r="671" spans="1:15" x14ac:dyDescent="0.3">
      <c r="A671" t="s">
        <v>730</v>
      </c>
      <c r="B671" t="s">
        <v>320</v>
      </c>
      <c r="C671" t="str">
        <f>TRIM(Booking_Data[[#This Row],[Agent]])</f>
        <v>Amit</v>
      </c>
      <c r="D671" t="s">
        <v>67</v>
      </c>
      <c r="E671" t="s">
        <v>25</v>
      </c>
      <c r="F671" s="1">
        <v>45898</v>
      </c>
      <c r="H671" t="s">
        <v>20</v>
      </c>
      <c r="I671" t="s">
        <v>1058</v>
      </c>
      <c r="J671" t="str">
        <f>TRIM(Booking_Data[[#This Row],[Total Amount]])</f>
        <v>35000</v>
      </c>
      <c r="K671" t="str">
        <f>SUBSTITUTE(Booking_Data[[#This Row],[TRIM_TA]],"INR","")</f>
        <v>35000</v>
      </c>
      <c r="L671" t="str">
        <f>SUBSTITUTE(Booking_Data[[#This Row],[Removing "INR"]],",","")</f>
        <v>35000</v>
      </c>
      <c r="M671">
        <f>VALUE(Booking_Data[[#This Row],[Removing "Comma"]])</f>
        <v>35000</v>
      </c>
      <c r="N671">
        <f>_xlfn.XLOOKUP(Booking_Data[[#This Row],[Agent_cleaned]],Agent_List[Agent],Agent_List[Commission %])</f>
        <v>0.05</v>
      </c>
      <c r="O671">
        <f>Booking_Data[[#This Row],[Total_Amount_Clean]]*Booking_Data[[#This Row],[Commission_Perct]]</f>
        <v>1750</v>
      </c>
    </row>
    <row r="672" spans="1:15" x14ac:dyDescent="0.3">
      <c r="A672" t="s">
        <v>731</v>
      </c>
      <c r="B672" t="s">
        <v>112</v>
      </c>
      <c r="C672" t="str">
        <f>TRIM(Booking_Data[[#This Row],[Agent]])</f>
        <v>Tina</v>
      </c>
      <c r="D672" t="s">
        <v>10</v>
      </c>
      <c r="E672" t="s">
        <v>19</v>
      </c>
      <c r="F672" s="1">
        <v>45807</v>
      </c>
      <c r="G672" s="2">
        <v>45815</v>
      </c>
      <c r="H672" t="s">
        <v>16</v>
      </c>
      <c r="I672" t="s">
        <v>1057</v>
      </c>
      <c r="J672" t="str">
        <f>TRIM(Booking_Data[[#This Row],[Total Amount]])</f>
        <v>45000</v>
      </c>
      <c r="K672" t="str">
        <f>SUBSTITUTE(Booking_Data[[#This Row],[TRIM_TA]],"INR","")</f>
        <v>45000</v>
      </c>
      <c r="L672" t="str">
        <f>SUBSTITUTE(Booking_Data[[#This Row],[Removing "INR"]],",","")</f>
        <v>45000</v>
      </c>
      <c r="M672">
        <f>VALUE(Booking_Data[[#This Row],[Removing "Comma"]])</f>
        <v>45000</v>
      </c>
      <c r="N672">
        <f>_xlfn.XLOOKUP(Booking_Data[[#This Row],[Agent_cleaned]],Agent_List[Agent],Agent_List[Commission %])</f>
        <v>7.0000000000000007E-2</v>
      </c>
      <c r="O672">
        <f>Booking_Data[[#This Row],[Total_Amount_Clean]]*Booking_Data[[#This Row],[Commission_Perct]]</f>
        <v>3150.0000000000005</v>
      </c>
    </row>
    <row r="673" spans="1:15" x14ac:dyDescent="0.3">
      <c r="A673" t="s">
        <v>732</v>
      </c>
      <c r="B673" t="s">
        <v>34</v>
      </c>
      <c r="C673" t="str">
        <f>TRIM(Booking_Data[[#This Row],[Agent]])</f>
        <v>Nisha</v>
      </c>
      <c r="D673" t="s">
        <v>37</v>
      </c>
      <c r="E673" t="s">
        <v>15</v>
      </c>
      <c r="F673" s="1">
        <v>45674</v>
      </c>
      <c r="H673" t="s">
        <v>20</v>
      </c>
      <c r="I673" t="s">
        <v>1058</v>
      </c>
      <c r="J673" t="str">
        <f>TRIM(Booking_Data[[#This Row],[Total Amount]])</f>
        <v>35000</v>
      </c>
      <c r="K673" t="str">
        <f>SUBSTITUTE(Booking_Data[[#This Row],[TRIM_TA]],"INR","")</f>
        <v>35000</v>
      </c>
      <c r="L673" t="str">
        <f>SUBSTITUTE(Booking_Data[[#This Row],[Removing "INR"]],",","")</f>
        <v>35000</v>
      </c>
      <c r="M673">
        <f>VALUE(Booking_Data[[#This Row],[Removing "Comma"]])</f>
        <v>35000</v>
      </c>
      <c r="N673">
        <f>_xlfn.XLOOKUP(Booking_Data[[#This Row],[Agent_cleaned]],Agent_List[Agent],Agent_List[Commission %])</f>
        <v>0.06</v>
      </c>
      <c r="O673">
        <f>Booking_Data[[#This Row],[Total_Amount_Clean]]*Booking_Data[[#This Row],[Commission_Perct]]</f>
        <v>2100</v>
      </c>
    </row>
    <row r="674" spans="1:15" x14ac:dyDescent="0.3">
      <c r="A674" t="s">
        <v>733</v>
      </c>
      <c r="B674" t="s">
        <v>31</v>
      </c>
      <c r="C674" t="str">
        <f>TRIM(Booking_Data[[#This Row],[Agent]])</f>
        <v>Deepa</v>
      </c>
      <c r="D674" t="s">
        <v>67</v>
      </c>
      <c r="E674" t="s">
        <v>25</v>
      </c>
      <c r="F674" s="1">
        <v>45776</v>
      </c>
      <c r="G674" s="2">
        <v>45787</v>
      </c>
      <c r="H674" t="s">
        <v>16</v>
      </c>
      <c r="I674" t="s">
        <v>1061</v>
      </c>
      <c r="J674" t="str">
        <f>TRIM(Booking_Data[[#This Row],[Total Amount]])</f>
        <v>55000</v>
      </c>
      <c r="K674" t="str">
        <f>SUBSTITUTE(Booking_Data[[#This Row],[TRIM_TA]],"INR","")</f>
        <v>55000</v>
      </c>
      <c r="L674" t="str">
        <f>SUBSTITUTE(Booking_Data[[#This Row],[Removing "INR"]],",","")</f>
        <v>55000</v>
      </c>
      <c r="M674">
        <f>VALUE(Booking_Data[[#This Row],[Removing "Comma"]])</f>
        <v>55000</v>
      </c>
      <c r="N674">
        <f>_xlfn.XLOOKUP(Booking_Data[[#This Row],[Agent_cleaned]],Agent_List[Agent],Agent_List[Commission %])</f>
        <v>0.06</v>
      </c>
      <c r="O674">
        <f>Booking_Data[[#This Row],[Total_Amount_Clean]]*Booking_Data[[#This Row],[Commission_Perct]]</f>
        <v>3300</v>
      </c>
    </row>
    <row r="675" spans="1:15" x14ac:dyDescent="0.3">
      <c r="A675" t="s">
        <v>734</v>
      </c>
      <c r="B675" t="s">
        <v>28</v>
      </c>
      <c r="C675" t="str">
        <f>TRIM(Booking_Data[[#This Row],[Agent]])</f>
        <v>Amit</v>
      </c>
      <c r="D675" t="s">
        <v>67</v>
      </c>
      <c r="E675" t="s">
        <v>40</v>
      </c>
      <c r="F675" s="1">
        <v>45805</v>
      </c>
      <c r="G675" s="2">
        <v>45830</v>
      </c>
      <c r="H675" t="s">
        <v>16</v>
      </c>
      <c r="I675" t="s">
        <v>1059</v>
      </c>
      <c r="J675" t="str">
        <f>TRIM(Booking_Data[[#This Row],[Total Amount]])</f>
        <v>65000</v>
      </c>
      <c r="K675" t="str">
        <f>SUBSTITUTE(Booking_Data[[#This Row],[TRIM_TA]],"INR","")</f>
        <v>65000</v>
      </c>
      <c r="L675" t="str">
        <f>SUBSTITUTE(Booking_Data[[#This Row],[Removing "INR"]],",","")</f>
        <v>65000</v>
      </c>
      <c r="M675">
        <f>VALUE(Booking_Data[[#This Row],[Removing "Comma"]])</f>
        <v>65000</v>
      </c>
      <c r="N675">
        <f>_xlfn.XLOOKUP(Booking_Data[[#This Row],[Agent_cleaned]],Agent_List[Agent],Agent_List[Commission %])</f>
        <v>0.05</v>
      </c>
      <c r="O675">
        <f>Booking_Data[[#This Row],[Total_Amount_Clean]]*Booking_Data[[#This Row],[Commission_Perct]]</f>
        <v>3250</v>
      </c>
    </row>
    <row r="676" spans="1:15" x14ac:dyDescent="0.3">
      <c r="A676" t="s">
        <v>735</v>
      </c>
      <c r="B676" t="s">
        <v>112</v>
      </c>
      <c r="C676" t="str">
        <f>TRIM(Booking_Data[[#This Row],[Agent]])</f>
        <v>Tina</v>
      </c>
      <c r="D676" t="s">
        <v>10</v>
      </c>
      <c r="E676" t="s">
        <v>15</v>
      </c>
      <c r="F676" s="1">
        <v>45802</v>
      </c>
      <c r="H676" t="s">
        <v>26</v>
      </c>
      <c r="I676" t="s">
        <v>1062</v>
      </c>
      <c r="J676" t="str">
        <f>TRIM(Booking_Data[[#This Row],[Total Amount]])</f>
        <v>25000</v>
      </c>
      <c r="K676" t="str">
        <f>SUBSTITUTE(Booking_Data[[#This Row],[TRIM_TA]],"INR","")</f>
        <v>25000</v>
      </c>
      <c r="L676" t="str">
        <f>SUBSTITUTE(Booking_Data[[#This Row],[Removing "INR"]],",","")</f>
        <v>25000</v>
      </c>
      <c r="M676">
        <f>VALUE(Booking_Data[[#This Row],[Removing "Comma"]])</f>
        <v>25000</v>
      </c>
      <c r="N676">
        <f>_xlfn.XLOOKUP(Booking_Data[[#This Row],[Agent_cleaned]],Agent_List[Agent],Agent_List[Commission %])</f>
        <v>7.0000000000000007E-2</v>
      </c>
      <c r="O676">
        <f>Booking_Data[[#This Row],[Total_Amount_Clean]]*Booking_Data[[#This Row],[Commission_Perct]]</f>
        <v>1750.0000000000002</v>
      </c>
    </row>
    <row r="677" spans="1:15" x14ac:dyDescent="0.3">
      <c r="A677" t="s">
        <v>736</v>
      </c>
      <c r="B677" t="s">
        <v>28</v>
      </c>
      <c r="C677" t="str">
        <f>TRIM(Booking_Data[[#This Row],[Agent]])</f>
        <v>Amit</v>
      </c>
      <c r="D677" t="s">
        <v>67</v>
      </c>
      <c r="E677" t="s">
        <v>40</v>
      </c>
      <c r="F677" s="1">
        <v>45890</v>
      </c>
      <c r="G677" s="2">
        <v>45896</v>
      </c>
      <c r="H677" t="s">
        <v>16</v>
      </c>
      <c r="I677" t="s">
        <v>1059</v>
      </c>
      <c r="J677" t="str">
        <f>TRIM(Booking_Data[[#This Row],[Total Amount]])</f>
        <v>65000</v>
      </c>
      <c r="K677" t="str">
        <f>SUBSTITUTE(Booking_Data[[#This Row],[TRIM_TA]],"INR","")</f>
        <v>65000</v>
      </c>
      <c r="L677" t="str">
        <f>SUBSTITUTE(Booking_Data[[#This Row],[Removing "INR"]],",","")</f>
        <v>65000</v>
      </c>
      <c r="M677">
        <f>VALUE(Booking_Data[[#This Row],[Removing "Comma"]])</f>
        <v>65000</v>
      </c>
      <c r="N677">
        <f>_xlfn.XLOOKUP(Booking_Data[[#This Row],[Agent_cleaned]],Agent_List[Agent],Agent_List[Commission %])</f>
        <v>0.05</v>
      </c>
      <c r="O677">
        <f>Booking_Data[[#This Row],[Total_Amount_Clean]]*Booking_Data[[#This Row],[Commission_Perct]]</f>
        <v>3250</v>
      </c>
    </row>
    <row r="678" spans="1:15" x14ac:dyDescent="0.3">
      <c r="A678" t="s">
        <v>737</v>
      </c>
      <c r="B678" t="s">
        <v>66</v>
      </c>
      <c r="C678" t="str">
        <f>TRIM(Booking_Data[[#This Row],[Agent]])</f>
        <v>Avtar</v>
      </c>
      <c r="D678" t="s">
        <v>14</v>
      </c>
      <c r="E678" t="s">
        <v>40</v>
      </c>
      <c r="F678" s="1">
        <v>45694</v>
      </c>
      <c r="G678" s="2">
        <v>45697</v>
      </c>
      <c r="H678" t="s">
        <v>16</v>
      </c>
      <c r="I678" t="s">
        <v>1061</v>
      </c>
      <c r="J678" t="str">
        <f>TRIM(Booking_Data[[#This Row],[Total Amount]])</f>
        <v>55000</v>
      </c>
      <c r="K678" t="str">
        <f>SUBSTITUTE(Booking_Data[[#This Row],[TRIM_TA]],"INR","")</f>
        <v>55000</v>
      </c>
      <c r="L678" t="str">
        <f>SUBSTITUTE(Booking_Data[[#This Row],[Removing "INR"]],",","")</f>
        <v>55000</v>
      </c>
      <c r="M678">
        <f>VALUE(Booking_Data[[#This Row],[Removing "Comma"]])</f>
        <v>55000</v>
      </c>
      <c r="N678">
        <f>_xlfn.XLOOKUP(Booking_Data[[#This Row],[Agent_cleaned]],Agent_List[Agent],Agent_List[Commission %])</f>
        <v>0.06</v>
      </c>
      <c r="O678">
        <f>Booking_Data[[#This Row],[Total_Amount_Clean]]*Booking_Data[[#This Row],[Commission_Perct]]</f>
        <v>3300</v>
      </c>
    </row>
    <row r="679" spans="1:15" x14ac:dyDescent="0.3">
      <c r="A679" t="s">
        <v>738</v>
      </c>
      <c r="B679" t="s">
        <v>54</v>
      </c>
      <c r="C679" t="str">
        <f>TRIM(Booking_Data[[#This Row],[Agent]])</f>
        <v>Divya</v>
      </c>
      <c r="D679" t="s">
        <v>29</v>
      </c>
      <c r="E679" t="s">
        <v>25</v>
      </c>
      <c r="F679" s="1">
        <v>45777</v>
      </c>
      <c r="H679" t="s">
        <v>26</v>
      </c>
      <c r="I679" t="s">
        <v>1059</v>
      </c>
      <c r="J679" t="str">
        <f>TRIM(Booking_Data[[#This Row],[Total Amount]])</f>
        <v>65000</v>
      </c>
      <c r="K679" t="str">
        <f>SUBSTITUTE(Booking_Data[[#This Row],[TRIM_TA]],"INR","")</f>
        <v>65000</v>
      </c>
      <c r="L679" t="str">
        <f>SUBSTITUTE(Booking_Data[[#This Row],[Removing "INR"]],",","")</f>
        <v>65000</v>
      </c>
      <c r="M679">
        <f>VALUE(Booking_Data[[#This Row],[Removing "Comma"]])</f>
        <v>65000</v>
      </c>
      <c r="N679">
        <f>_xlfn.XLOOKUP(Booking_Data[[#This Row],[Agent_cleaned]],Agent_List[Agent],Agent_List[Commission %])</f>
        <v>7.0000000000000007E-2</v>
      </c>
      <c r="O679">
        <f>Booking_Data[[#This Row],[Total_Amount_Clean]]*Booking_Data[[#This Row],[Commission_Perct]]</f>
        <v>4550</v>
      </c>
    </row>
    <row r="680" spans="1:15" x14ac:dyDescent="0.3">
      <c r="A680" t="s">
        <v>739</v>
      </c>
      <c r="B680" t="s">
        <v>66</v>
      </c>
      <c r="C680" t="str">
        <f>TRIM(Booking_Data[[#This Row],[Agent]])</f>
        <v>Avtar</v>
      </c>
      <c r="D680" t="s">
        <v>35</v>
      </c>
      <c r="E680" t="s">
        <v>15</v>
      </c>
      <c r="F680" s="1">
        <v>45793</v>
      </c>
      <c r="G680" s="2">
        <v>45810</v>
      </c>
      <c r="H680" t="s">
        <v>16</v>
      </c>
      <c r="I680" t="s">
        <v>17</v>
      </c>
      <c r="J680" t="str">
        <f>TRIM(Booking_Data[[#This Row],[Total Amount]])</f>
        <v>45,000 INR</v>
      </c>
      <c r="K680" t="str">
        <f>SUBSTITUTE(Booking_Data[[#This Row],[TRIM_TA]],"INR","")</f>
        <v xml:space="preserve">45,000 </v>
      </c>
      <c r="L680" t="str">
        <f>SUBSTITUTE(Booking_Data[[#This Row],[Removing "INR"]],",","")</f>
        <v xml:space="preserve">45000 </v>
      </c>
      <c r="M680">
        <f>VALUE(Booking_Data[[#This Row],[Removing "Comma"]])</f>
        <v>45000</v>
      </c>
      <c r="N680">
        <f>_xlfn.XLOOKUP(Booking_Data[[#This Row],[Agent_cleaned]],Agent_List[Agent],Agent_List[Commission %])</f>
        <v>0.06</v>
      </c>
      <c r="O680">
        <f>Booking_Data[[#This Row],[Total_Amount_Clean]]*Booking_Data[[#This Row],[Commission_Perct]]</f>
        <v>2700</v>
      </c>
    </row>
    <row r="681" spans="1:15" x14ac:dyDescent="0.3">
      <c r="A681" t="s">
        <v>740</v>
      </c>
      <c r="B681" t="s">
        <v>54</v>
      </c>
      <c r="C681" t="str">
        <f>TRIM(Booking_Data[[#This Row],[Agent]])</f>
        <v>Divya</v>
      </c>
      <c r="D681" t="s">
        <v>67</v>
      </c>
      <c r="E681" t="s">
        <v>11</v>
      </c>
      <c r="F681" s="1">
        <v>45759</v>
      </c>
      <c r="H681" t="s">
        <v>20</v>
      </c>
      <c r="I681" t="s">
        <v>1059</v>
      </c>
      <c r="J681" t="str">
        <f>TRIM(Booking_Data[[#This Row],[Total Amount]])</f>
        <v>65000</v>
      </c>
      <c r="K681" t="str">
        <f>SUBSTITUTE(Booking_Data[[#This Row],[TRIM_TA]],"INR","")</f>
        <v>65000</v>
      </c>
      <c r="L681" t="str">
        <f>SUBSTITUTE(Booking_Data[[#This Row],[Removing "INR"]],",","")</f>
        <v>65000</v>
      </c>
      <c r="M681">
        <f>VALUE(Booking_Data[[#This Row],[Removing "Comma"]])</f>
        <v>65000</v>
      </c>
      <c r="N681">
        <f>_xlfn.XLOOKUP(Booking_Data[[#This Row],[Agent_cleaned]],Agent_List[Agent],Agent_List[Commission %])</f>
        <v>7.0000000000000007E-2</v>
      </c>
      <c r="O681">
        <f>Booking_Data[[#This Row],[Total_Amount_Clean]]*Booking_Data[[#This Row],[Commission_Perct]]</f>
        <v>4550</v>
      </c>
    </row>
    <row r="682" spans="1:15" x14ac:dyDescent="0.3">
      <c r="A682" t="s">
        <v>741</v>
      </c>
      <c r="B682" t="s">
        <v>42</v>
      </c>
      <c r="C682" t="str">
        <f>TRIM(Booking_Data[[#This Row],[Agent]])</f>
        <v>Sameer</v>
      </c>
      <c r="D682" t="s">
        <v>37</v>
      </c>
      <c r="E682" t="s">
        <v>25</v>
      </c>
      <c r="F682" s="1">
        <v>45875</v>
      </c>
      <c r="H682" t="s">
        <v>20</v>
      </c>
      <c r="I682" t="s">
        <v>1060</v>
      </c>
      <c r="J682" t="str">
        <f>TRIM(Booking_Data[[#This Row],[Total Amount]])</f>
        <v>15000</v>
      </c>
      <c r="K682" t="str">
        <f>SUBSTITUTE(Booking_Data[[#This Row],[TRIM_TA]],"INR","")</f>
        <v>15000</v>
      </c>
      <c r="L682" t="str">
        <f>SUBSTITUTE(Booking_Data[[#This Row],[Removing "INR"]],",","")</f>
        <v>15000</v>
      </c>
      <c r="M682">
        <f>VALUE(Booking_Data[[#This Row],[Removing "Comma"]])</f>
        <v>15000</v>
      </c>
      <c r="N682">
        <f>_xlfn.XLOOKUP(Booking_Data[[#This Row],[Agent_cleaned]],Agent_List[Agent],Agent_List[Commission %])</f>
        <v>7.0000000000000007E-2</v>
      </c>
      <c r="O682">
        <f>Booking_Data[[#This Row],[Total_Amount_Clean]]*Booking_Data[[#This Row],[Commission_Perct]]</f>
        <v>1050</v>
      </c>
    </row>
    <row r="683" spans="1:15" x14ac:dyDescent="0.3">
      <c r="A683" t="s">
        <v>742</v>
      </c>
      <c r="B683" t="s">
        <v>42</v>
      </c>
      <c r="C683" t="str">
        <f>TRIM(Booking_Data[[#This Row],[Agent]])</f>
        <v>Sameer</v>
      </c>
      <c r="D683" t="s">
        <v>67</v>
      </c>
      <c r="E683" t="s">
        <v>25</v>
      </c>
      <c r="F683" s="1">
        <v>45716</v>
      </c>
      <c r="G683" s="2">
        <v>45737</v>
      </c>
      <c r="H683" t="s">
        <v>16</v>
      </c>
      <c r="I683" t="s">
        <v>1059</v>
      </c>
      <c r="J683" t="str">
        <f>TRIM(Booking_Data[[#This Row],[Total Amount]])</f>
        <v>65000</v>
      </c>
      <c r="K683" t="str">
        <f>SUBSTITUTE(Booking_Data[[#This Row],[TRIM_TA]],"INR","")</f>
        <v>65000</v>
      </c>
      <c r="L683" t="str">
        <f>SUBSTITUTE(Booking_Data[[#This Row],[Removing "INR"]],",","")</f>
        <v>65000</v>
      </c>
      <c r="M683">
        <f>VALUE(Booking_Data[[#This Row],[Removing "Comma"]])</f>
        <v>65000</v>
      </c>
      <c r="N683">
        <f>_xlfn.XLOOKUP(Booking_Data[[#This Row],[Agent_cleaned]],Agent_List[Agent],Agent_List[Commission %])</f>
        <v>7.0000000000000007E-2</v>
      </c>
      <c r="O683">
        <f>Booking_Data[[#This Row],[Total_Amount_Clean]]*Booking_Data[[#This Row],[Commission_Perct]]</f>
        <v>4550</v>
      </c>
    </row>
    <row r="684" spans="1:15" x14ac:dyDescent="0.3">
      <c r="A684" t="s">
        <v>743</v>
      </c>
      <c r="B684" t="s">
        <v>52</v>
      </c>
      <c r="C684" t="str">
        <f>TRIM(Booking_Data[[#This Row],[Agent]])</f>
        <v>Meena</v>
      </c>
      <c r="D684" t="s">
        <v>10</v>
      </c>
      <c r="E684" t="s">
        <v>15</v>
      </c>
      <c r="F684" s="1">
        <v>45773</v>
      </c>
      <c r="H684" t="s">
        <v>26</v>
      </c>
      <c r="I684" t="s">
        <v>1059</v>
      </c>
      <c r="J684" t="str">
        <f>TRIM(Booking_Data[[#This Row],[Total Amount]])</f>
        <v>65000</v>
      </c>
      <c r="K684" t="str">
        <f>SUBSTITUTE(Booking_Data[[#This Row],[TRIM_TA]],"INR","")</f>
        <v>65000</v>
      </c>
      <c r="L684" t="str">
        <f>SUBSTITUTE(Booking_Data[[#This Row],[Removing "INR"]],",","")</f>
        <v>65000</v>
      </c>
      <c r="M684">
        <f>VALUE(Booking_Data[[#This Row],[Removing "Comma"]])</f>
        <v>65000</v>
      </c>
      <c r="N684">
        <f>_xlfn.XLOOKUP(Booking_Data[[#This Row],[Agent_cleaned]],Agent_List[Agent],Agent_List[Commission %])</f>
        <v>0.06</v>
      </c>
      <c r="O684">
        <f>Booking_Data[[#This Row],[Total_Amount_Clean]]*Booking_Data[[#This Row],[Commission_Perct]]</f>
        <v>3900</v>
      </c>
    </row>
    <row r="685" spans="1:15" x14ac:dyDescent="0.3">
      <c r="A685" t="s">
        <v>744</v>
      </c>
      <c r="B685" t="s">
        <v>34</v>
      </c>
      <c r="C685" t="str">
        <f>TRIM(Booking_Data[[#This Row],[Agent]])</f>
        <v>Nisha</v>
      </c>
      <c r="D685" t="s">
        <v>10</v>
      </c>
      <c r="E685" t="s">
        <v>15</v>
      </c>
      <c r="F685" s="1">
        <v>45734</v>
      </c>
      <c r="H685" t="s">
        <v>20</v>
      </c>
      <c r="I685" t="s">
        <v>1058</v>
      </c>
      <c r="J685" t="str">
        <f>TRIM(Booking_Data[[#This Row],[Total Amount]])</f>
        <v>35000</v>
      </c>
      <c r="K685" t="str">
        <f>SUBSTITUTE(Booking_Data[[#This Row],[TRIM_TA]],"INR","")</f>
        <v>35000</v>
      </c>
      <c r="L685" t="str">
        <f>SUBSTITUTE(Booking_Data[[#This Row],[Removing "INR"]],",","")</f>
        <v>35000</v>
      </c>
      <c r="M685">
        <f>VALUE(Booking_Data[[#This Row],[Removing "Comma"]])</f>
        <v>35000</v>
      </c>
      <c r="N685">
        <f>_xlfn.XLOOKUP(Booking_Data[[#This Row],[Agent_cleaned]],Agent_List[Agent],Agent_List[Commission %])</f>
        <v>0.06</v>
      </c>
      <c r="O685">
        <f>Booking_Data[[#This Row],[Total_Amount_Clean]]*Booking_Data[[#This Row],[Commission_Perct]]</f>
        <v>2100</v>
      </c>
    </row>
    <row r="686" spans="1:15" x14ac:dyDescent="0.3">
      <c r="A686" t="s">
        <v>745</v>
      </c>
      <c r="B686" t="s">
        <v>34</v>
      </c>
      <c r="C686" t="str">
        <f>TRIM(Booking_Data[[#This Row],[Agent]])</f>
        <v>Nisha</v>
      </c>
      <c r="D686" t="s">
        <v>14</v>
      </c>
      <c r="E686" t="s">
        <v>40</v>
      </c>
      <c r="F686" s="1">
        <v>45794</v>
      </c>
      <c r="G686" s="2">
        <v>45798</v>
      </c>
      <c r="H686" t="s">
        <v>16</v>
      </c>
      <c r="I686" t="s">
        <v>1062</v>
      </c>
      <c r="J686" t="str">
        <f>TRIM(Booking_Data[[#This Row],[Total Amount]])</f>
        <v>25000</v>
      </c>
      <c r="K686" t="str">
        <f>SUBSTITUTE(Booking_Data[[#This Row],[TRIM_TA]],"INR","")</f>
        <v>25000</v>
      </c>
      <c r="L686" t="str">
        <f>SUBSTITUTE(Booking_Data[[#This Row],[Removing "INR"]],",","")</f>
        <v>25000</v>
      </c>
      <c r="M686">
        <f>VALUE(Booking_Data[[#This Row],[Removing "Comma"]])</f>
        <v>25000</v>
      </c>
      <c r="N686">
        <f>_xlfn.XLOOKUP(Booking_Data[[#This Row],[Agent_cleaned]],Agent_List[Agent],Agent_List[Commission %])</f>
        <v>0.06</v>
      </c>
      <c r="O686">
        <f>Booking_Data[[#This Row],[Total_Amount_Clean]]*Booking_Data[[#This Row],[Commission_Perct]]</f>
        <v>1500</v>
      </c>
    </row>
    <row r="687" spans="1:15" x14ac:dyDescent="0.3">
      <c r="A687" t="s">
        <v>746</v>
      </c>
      <c r="B687" t="s">
        <v>44</v>
      </c>
      <c r="C687" t="str">
        <f>TRIM(Booking_Data[[#This Row],[Agent]])</f>
        <v>Karan</v>
      </c>
      <c r="D687" t="s">
        <v>67</v>
      </c>
      <c r="E687" t="s">
        <v>15</v>
      </c>
      <c r="F687" s="1">
        <v>45730</v>
      </c>
      <c r="G687" s="2">
        <v>45747</v>
      </c>
      <c r="H687" t="s">
        <v>16</v>
      </c>
      <c r="I687" t="s">
        <v>1058</v>
      </c>
      <c r="J687" t="str">
        <f>TRIM(Booking_Data[[#This Row],[Total Amount]])</f>
        <v>35000</v>
      </c>
      <c r="K687" t="str">
        <f>SUBSTITUTE(Booking_Data[[#This Row],[TRIM_TA]],"INR","")</f>
        <v>35000</v>
      </c>
      <c r="L687" t="str">
        <f>SUBSTITUTE(Booking_Data[[#This Row],[Removing "INR"]],",","")</f>
        <v>35000</v>
      </c>
      <c r="M687">
        <f>VALUE(Booking_Data[[#This Row],[Removing "Comma"]])</f>
        <v>35000</v>
      </c>
      <c r="N687">
        <f>_xlfn.XLOOKUP(Booking_Data[[#This Row],[Agent_cleaned]],Agent_List[Agent],Agent_List[Commission %])</f>
        <v>0.05</v>
      </c>
      <c r="O687">
        <f>Booking_Data[[#This Row],[Total_Amount_Clean]]*Booking_Data[[#This Row],[Commission_Perct]]</f>
        <v>1750</v>
      </c>
    </row>
    <row r="688" spans="1:15" x14ac:dyDescent="0.3">
      <c r="A688" t="s">
        <v>747</v>
      </c>
      <c r="B688" t="s">
        <v>52</v>
      </c>
      <c r="C688" t="str">
        <f>TRIM(Booking_Data[[#This Row],[Agent]])</f>
        <v>Meena</v>
      </c>
      <c r="D688" t="s">
        <v>35</v>
      </c>
      <c r="E688" t="s">
        <v>40</v>
      </c>
      <c r="F688" s="1">
        <v>45694</v>
      </c>
      <c r="G688" s="2">
        <v>45711</v>
      </c>
      <c r="H688" t="s">
        <v>16</v>
      </c>
      <c r="I688" t="s">
        <v>1058</v>
      </c>
      <c r="J688" t="str">
        <f>TRIM(Booking_Data[[#This Row],[Total Amount]])</f>
        <v>35000</v>
      </c>
      <c r="K688" t="str">
        <f>SUBSTITUTE(Booking_Data[[#This Row],[TRIM_TA]],"INR","")</f>
        <v>35000</v>
      </c>
      <c r="L688" t="str">
        <f>SUBSTITUTE(Booking_Data[[#This Row],[Removing "INR"]],",","")</f>
        <v>35000</v>
      </c>
      <c r="M688">
        <f>VALUE(Booking_Data[[#This Row],[Removing "Comma"]])</f>
        <v>35000</v>
      </c>
      <c r="N688">
        <f>_xlfn.XLOOKUP(Booking_Data[[#This Row],[Agent_cleaned]],Agent_List[Agent],Agent_List[Commission %])</f>
        <v>0.06</v>
      </c>
      <c r="O688">
        <f>Booking_Data[[#This Row],[Total_Amount_Clean]]*Booking_Data[[#This Row],[Commission_Perct]]</f>
        <v>2100</v>
      </c>
    </row>
    <row r="689" spans="1:15" x14ac:dyDescent="0.3">
      <c r="A689" t="s">
        <v>748</v>
      </c>
      <c r="B689" t="s">
        <v>24</v>
      </c>
      <c r="C689" t="str">
        <f>TRIM(Booking_Data[[#This Row],[Agent]])</f>
        <v>Ramesh</v>
      </c>
      <c r="D689" t="s">
        <v>14</v>
      </c>
      <c r="E689" t="s">
        <v>25</v>
      </c>
      <c r="F689" s="1">
        <v>45688</v>
      </c>
      <c r="G689" s="2">
        <v>45695</v>
      </c>
      <c r="H689" t="s">
        <v>16</v>
      </c>
      <c r="I689" t="s">
        <v>1057</v>
      </c>
      <c r="J689" t="str">
        <f>TRIM(Booking_Data[[#This Row],[Total Amount]])</f>
        <v>45000</v>
      </c>
      <c r="K689" t="str">
        <f>SUBSTITUTE(Booking_Data[[#This Row],[TRIM_TA]],"INR","")</f>
        <v>45000</v>
      </c>
      <c r="L689" t="str">
        <f>SUBSTITUTE(Booking_Data[[#This Row],[Removing "INR"]],",","")</f>
        <v>45000</v>
      </c>
      <c r="M689">
        <f>VALUE(Booking_Data[[#This Row],[Removing "Comma"]])</f>
        <v>45000</v>
      </c>
      <c r="N689">
        <f>_xlfn.XLOOKUP(Booking_Data[[#This Row],[Agent_cleaned]],Agent_List[Agent],Agent_List[Commission %])</f>
        <v>7.0000000000000007E-2</v>
      </c>
      <c r="O689">
        <f>Booking_Data[[#This Row],[Total_Amount_Clean]]*Booking_Data[[#This Row],[Commission_Perct]]</f>
        <v>3150.0000000000005</v>
      </c>
    </row>
    <row r="690" spans="1:15" x14ac:dyDescent="0.3">
      <c r="A690" t="s">
        <v>749</v>
      </c>
      <c r="B690" t="s">
        <v>9</v>
      </c>
      <c r="C690" t="str">
        <f>TRIM(Booking_Data[[#This Row],[Agent]])</f>
        <v>Anil</v>
      </c>
      <c r="D690" t="s">
        <v>14</v>
      </c>
      <c r="E690" t="s">
        <v>11</v>
      </c>
      <c r="F690" s="1">
        <v>45815</v>
      </c>
      <c r="H690" t="s">
        <v>20</v>
      </c>
      <c r="I690" t="s">
        <v>1058</v>
      </c>
      <c r="J690" t="str">
        <f>TRIM(Booking_Data[[#This Row],[Total Amount]])</f>
        <v>35000</v>
      </c>
      <c r="K690" t="str">
        <f>SUBSTITUTE(Booking_Data[[#This Row],[TRIM_TA]],"INR","")</f>
        <v>35000</v>
      </c>
      <c r="L690" t="str">
        <f>SUBSTITUTE(Booking_Data[[#This Row],[Removing "INR"]],",","")</f>
        <v>35000</v>
      </c>
      <c r="M690">
        <f>VALUE(Booking_Data[[#This Row],[Removing "Comma"]])</f>
        <v>35000</v>
      </c>
      <c r="N690">
        <f>_xlfn.XLOOKUP(Booking_Data[[#This Row],[Agent_cleaned]],Agent_List[Agent],Agent_List[Commission %])</f>
        <v>7.0000000000000007E-2</v>
      </c>
      <c r="O690">
        <f>Booking_Data[[#This Row],[Total_Amount_Clean]]*Booking_Data[[#This Row],[Commission_Perct]]</f>
        <v>2450.0000000000005</v>
      </c>
    </row>
    <row r="691" spans="1:15" x14ac:dyDescent="0.3">
      <c r="A691" t="s">
        <v>750</v>
      </c>
      <c r="B691" t="s">
        <v>138</v>
      </c>
      <c r="C691" t="str">
        <f>TRIM(Booking_Data[[#This Row],[Agent]])</f>
        <v>Karan</v>
      </c>
      <c r="D691" t="s">
        <v>29</v>
      </c>
      <c r="E691" t="s">
        <v>25</v>
      </c>
      <c r="F691" s="1">
        <v>45805</v>
      </c>
      <c r="H691" t="s">
        <v>20</v>
      </c>
      <c r="I691" t="s">
        <v>17</v>
      </c>
      <c r="J691" t="str">
        <f>TRIM(Booking_Data[[#This Row],[Total Amount]])</f>
        <v>45,000 INR</v>
      </c>
      <c r="K691" t="str">
        <f>SUBSTITUTE(Booking_Data[[#This Row],[TRIM_TA]],"INR","")</f>
        <v xml:space="preserve">45,000 </v>
      </c>
      <c r="L691" t="str">
        <f>SUBSTITUTE(Booking_Data[[#This Row],[Removing "INR"]],",","")</f>
        <v xml:space="preserve">45000 </v>
      </c>
      <c r="M691">
        <f>VALUE(Booking_Data[[#This Row],[Removing "Comma"]])</f>
        <v>45000</v>
      </c>
      <c r="N691">
        <f>_xlfn.XLOOKUP(Booking_Data[[#This Row],[Agent_cleaned]],Agent_List[Agent],Agent_List[Commission %])</f>
        <v>0.05</v>
      </c>
      <c r="O691">
        <f>Booking_Data[[#This Row],[Total_Amount_Clean]]*Booking_Data[[#This Row],[Commission_Perct]]</f>
        <v>2250</v>
      </c>
    </row>
    <row r="692" spans="1:15" x14ac:dyDescent="0.3">
      <c r="A692" t="s">
        <v>751</v>
      </c>
      <c r="B692" t="s">
        <v>49</v>
      </c>
      <c r="C692" t="str">
        <f>TRIM(Booking_Data[[#This Row],[Agent]])</f>
        <v>Sonia</v>
      </c>
      <c r="D692" t="s">
        <v>10</v>
      </c>
      <c r="E692" t="s">
        <v>15</v>
      </c>
      <c r="F692" s="1">
        <v>45882</v>
      </c>
      <c r="H692" t="s">
        <v>20</v>
      </c>
      <c r="I692" t="s">
        <v>1061</v>
      </c>
      <c r="J692" t="str">
        <f>TRIM(Booking_Data[[#This Row],[Total Amount]])</f>
        <v>55000</v>
      </c>
      <c r="K692" t="str">
        <f>SUBSTITUTE(Booking_Data[[#This Row],[TRIM_TA]],"INR","")</f>
        <v>55000</v>
      </c>
      <c r="L692" t="str">
        <f>SUBSTITUTE(Booking_Data[[#This Row],[Removing "INR"]],",","")</f>
        <v>55000</v>
      </c>
      <c r="M692">
        <f>VALUE(Booking_Data[[#This Row],[Removing "Comma"]])</f>
        <v>55000</v>
      </c>
      <c r="N692">
        <f>_xlfn.XLOOKUP(Booking_Data[[#This Row],[Agent_cleaned]],Agent_List[Agent],Agent_List[Commission %])</f>
        <v>7.0000000000000007E-2</v>
      </c>
      <c r="O692">
        <f>Booking_Data[[#This Row],[Total_Amount_Clean]]*Booking_Data[[#This Row],[Commission_Perct]]</f>
        <v>3850.0000000000005</v>
      </c>
    </row>
    <row r="693" spans="1:15" x14ac:dyDescent="0.3">
      <c r="A693" t="s">
        <v>752</v>
      </c>
      <c r="B693" t="s">
        <v>13</v>
      </c>
      <c r="C693" t="str">
        <f>TRIM(Booking_Data[[#This Row],[Agent]])</f>
        <v>Gaurav</v>
      </c>
      <c r="D693" t="s">
        <v>10</v>
      </c>
      <c r="E693" t="s">
        <v>11</v>
      </c>
      <c r="F693" s="1">
        <v>45721</v>
      </c>
      <c r="G693" s="2">
        <v>45746</v>
      </c>
      <c r="H693" t="s">
        <v>16</v>
      </c>
      <c r="I693" t="s">
        <v>17</v>
      </c>
      <c r="J693" t="str">
        <f>TRIM(Booking_Data[[#This Row],[Total Amount]])</f>
        <v>45,000 INR</v>
      </c>
      <c r="K693" t="str">
        <f>SUBSTITUTE(Booking_Data[[#This Row],[TRIM_TA]],"INR","")</f>
        <v xml:space="preserve">45,000 </v>
      </c>
      <c r="L693" t="str">
        <f>SUBSTITUTE(Booking_Data[[#This Row],[Removing "INR"]],",","")</f>
        <v xml:space="preserve">45000 </v>
      </c>
      <c r="M693">
        <f>VALUE(Booking_Data[[#This Row],[Removing "Comma"]])</f>
        <v>45000</v>
      </c>
      <c r="N693">
        <f>_xlfn.XLOOKUP(Booking_Data[[#This Row],[Agent_cleaned]],Agent_List[Agent],Agent_List[Commission %])</f>
        <v>7.0000000000000007E-2</v>
      </c>
      <c r="O693">
        <f>Booking_Data[[#This Row],[Total_Amount_Clean]]*Booking_Data[[#This Row],[Commission_Perct]]</f>
        <v>3150.0000000000005</v>
      </c>
    </row>
    <row r="694" spans="1:15" x14ac:dyDescent="0.3">
      <c r="A694" t="s">
        <v>753</v>
      </c>
      <c r="B694" t="s">
        <v>56</v>
      </c>
      <c r="C694" t="str">
        <f>TRIM(Booking_Data[[#This Row],[Agent]])</f>
        <v>Vikram</v>
      </c>
      <c r="D694" t="s">
        <v>37</v>
      </c>
      <c r="E694" t="s">
        <v>19</v>
      </c>
      <c r="F694" s="1">
        <v>45897</v>
      </c>
      <c r="G694" s="2">
        <v>45909</v>
      </c>
      <c r="H694" t="s">
        <v>16</v>
      </c>
      <c r="I694" t="s">
        <v>1061</v>
      </c>
      <c r="J694" t="str">
        <f>TRIM(Booking_Data[[#This Row],[Total Amount]])</f>
        <v>55000</v>
      </c>
      <c r="K694" t="str">
        <f>SUBSTITUTE(Booking_Data[[#This Row],[TRIM_TA]],"INR","")</f>
        <v>55000</v>
      </c>
      <c r="L694" t="str">
        <f>SUBSTITUTE(Booking_Data[[#This Row],[Removing "INR"]],",","")</f>
        <v>55000</v>
      </c>
      <c r="M694">
        <f>VALUE(Booking_Data[[#This Row],[Removing "Comma"]])</f>
        <v>55000</v>
      </c>
      <c r="N694">
        <f>_xlfn.XLOOKUP(Booking_Data[[#This Row],[Agent_cleaned]],Agent_List[Agent],Agent_List[Commission %])</f>
        <v>7.0000000000000007E-2</v>
      </c>
      <c r="O694">
        <f>Booking_Data[[#This Row],[Total_Amount_Clean]]*Booking_Data[[#This Row],[Commission_Perct]]</f>
        <v>3850.0000000000005</v>
      </c>
    </row>
    <row r="695" spans="1:15" x14ac:dyDescent="0.3">
      <c r="A695" t="s">
        <v>754</v>
      </c>
      <c r="B695" t="s">
        <v>60</v>
      </c>
      <c r="C695" t="str">
        <f>TRIM(Booking_Data[[#This Row],[Agent]])</f>
        <v>Ritika</v>
      </c>
      <c r="D695" t="s">
        <v>37</v>
      </c>
      <c r="E695" t="s">
        <v>19</v>
      </c>
      <c r="F695" s="1">
        <v>45813</v>
      </c>
      <c r="H695" t="s">
        <v>20</v>
      </c>
      <c r="I695" t="s">
        <v>1059</v>
      </c>
      <c r="J695" t="str">
        <f>TRIM(Booking_Data[[#This Row],[Total Amount]])</f>
        <v>65000</v>
      </c>
      <c r="K695" t="str">
        <f>SUBSTITUTE(Booking_Data[[#This Row],[TRIM_TA]],"INR","")</f>
        <v>65000</v>
      </c>
      <c r="L695" t="str">
        <f>SUBSTITUTE(Booking_Data[[#This Row],[Removing "INR"]],",","")</f>
        <v>65000</v>
      </c>
      <c r="M695">
        <f>VALUE(Booking_Data[[#This Row],[Removing "Comma"]])</f>
        <v>65000</v>
      </c>
      <c r="N695">
        <f>_xlfn.XLOOKUP(Booking_Data[[#This Row],[Agent_cleaned]],Agent_List[Agent],Agent_List[Commission %])</f>
        <v>0.05</v>
      </c>
      <c r="O695">
        <f>Booking_Data[[#This Row],[Total_Amount_Clean]]*Booking_Data[[#This Row],[Commission_Perct]]</f>
        <v>3250</v>
      </c>
    </row>
    <row r="696" spans="1:15" x14ac:dyDescent="0.3">
      <c r="A696" t="s">
        <v>755</v>
      </c>
      <c r="B696" t="s">
        <v>22</v>
      </c>
      <c r="C696" t="str">
        <f>TRIM(Booking_Data[[#This Row],[Agent]])</f>
        <v>Suresh</v>
      </c>
      <c r="D696" t="s">
        <v>35</v>
      </c>
      <c r="E696" t="s">
        <v>40</v>
      </c>
      <c r="F696" s="1">
        <v>45864</v>
      </c>
      <c r="G696" s="2">
        <v>45876</v>
      </c>
      <c r="H696" t="s">
        <v>16</v>
      </c>
      <c r="I696" t="s">
        <v>1057</v>
      </c>
      <c r="J696" t="str">
        <f>TRIM(Booking_Data[[#This Row],[Total Amount]])</f>
        <v>45000</v>
      </c>
      <c r="K696" t="str">
        <f>SUBSTITUTE(Booking_Data[[#This Row],[TRIM_TA]],"INR","")</f>
        <v>45000</v>
      </c>
      <c r="L696" t="str">
        <f>SUBSTITUTE(Booking_Data[[#This Row],[Removing "INR"]],",","")</f>
        <v>45000</v>
      </c>
      <c r="M696">
        <f>VALUE(Booking_Data[[#This Row],[Removing "Comma"]])</f>
        <v>45000</v>
      </c>
      <c r="N696">
        <f>_xlfn.XLOOKUP(Booking_Data[[#This Row],[Agent_cleaned]],Agent_List[Agent],Agent_List[Commission %])</f>
        <v>0.06</v>
      </c>
      <c r="O696">
        <f>Booking_Data[[#This Row],[Total_Amount_Clean]]*Booking_Data[[#This Row],[Commission_Perct]]</f>
        <v>2700</v>
      </c>
    </row>
    <row r="697" spans="1:15" x14ac:dyDescent="0.3">
      <c r="A697" t="s">
        <v>756</v>
      </c>
      <c r="B697" t="s">
        <v>98</v>
      </c>
      <c r="C697" t="str">
        <f>TRIM(Booking_Data[[#This Row],[Agent]])</f>
        <v>Pooja</v>
      </c>
      <c r="D697" t="s">
        <v>29</v>
      </c>
      <c r="E697" t="s">
        <v>40</v>
      </c>
      <c r="F697" s="1">
        <v>45914</v>
      </c>
      <c r="G697" s="2">
        <v>45941</v>
      </c>
      <c r="H697" t="s">
        <v>16</v>
      </c>
      <c r="I697" t="s">
        <v>17</v>
      </c>
      <c r="J697" t="str">
        <f>TRIM(Booking_Data[[#This Row],[Total Amount]])</f>
        <v>45,000 INR</v>
      </c>
      <c r="K697" t="str">
        <f>SUBSTITUTE(Booking_Data[[#This Row],[TRIM_TA]],"INR","")</f>
        <v xml:space="preserve">45,000 </v>
      </c>
      <c r="L697" t="str">
        <f>SUBSTITUTE(Booking_Data[[#This Row],[Removing "INR"]],",","")</f>
        <v xml:space="preserve">45000 </v>
      </c>
      <c r="M697">
        <f>VALUE(Booking_Data[[#This Row],[Removing "Comma"]])</f>
        <v>45000</v>
      </c>
      <c r="N697">
        <f>_xlfn.XLOOKUP(Booking_Data[[#This Row],[Agent_cleaned]],Agent_List[Agent],Agent_List[Commission %])</f>
        <v>0.05</v>
      </c>
      <c r="O697">
        <f>Booking_Data[[#This Row],[Total_Amount_Clean]]*Booking_Data[[#This Row],[Commission_Perct]]</f>
        <v>2250</v>
      </c>
    </row>
    <row r="698" spans="1:15" x14ac:dyDescent="0.3">
      <c r="A698" t="s">
        <v>757</v>
      </c>
      <c r="B698" t="s">
        <v>49</v>
      </c>
      <c r="C698" t="str">
        <f>TRIM(Booking_Data[[#This Row],[Agent]])</f>
        <v>Sonia</v>
      </c>
      <c r="D698" t="s">
        <v>67</v>
      </c>
      <c r="E698" t="s">
        <v>25</v>
      </c>
      <c r="F698" s="1">
        <v>45910</v>
      </c>
      <c r="G698" s="2">
        <v>45931</v>
      </c>
      <c r="H698" t="s">
        <v>16</v>
      </c>
      <c r="I698" t="s">
        <v>1060</v>
      </c>
      <c r="J698" t="str">
        <f>TRIM(Booking_Data[[#This Row],[Total Amount]])</f>
        <v>15000</v>
      </c>
      <c r="K698" t="str">
        <f>SUBSTITUTE(Booking_Data[[#This Row],[TRIM_TA]],"INR","")</f>
        <v>15000</v>
      </c>
      <c r="L698" t="str">
        <f>SUBSTITUTE(Booking_Data[[#This Row],[Removing "INR"]],",","")</f>
        <v>15000</v>
      </c>
      <c r="M698">
        <f>VALUE(Booking_Data[[#This Row],[Removing "Comma"]])</f>
        <v>15000</v>
      </c>
      <c r="N698">
        <f>_xlfn.XLOOKUP(Booking_Data[[#This Row],[Agent_cleaned]],Agent_List[Agent],Agent_List[Commission %])</f>
        <v>7.0000000000000007E-2</v>
      </c>
      <c r="O698">
        <f>Booking_Data[[#This Row],[Total_Amount_Clean]]*Booking_Data[[#This Row],[Commission_Perct]]</f>
        <v>1050</v>
      </c>
    </row>
    <row r="699" spans="1:15" x14ac:dyDescent="0.3">
      <c r="A699" t="s">
        <v>758</v>
      </c>
      <c r="B699" t="s">
        <v>31</v>
      </c>
      <c r="C699" t="str">
        <f>TRIM(Booking_Data[[#This Row],[Agent]])</f>
        <v>Deepa</v>
      </c>
      <c r="D699" t="s">
        <v>14</v>
      </c>
      <c r="E699" t="s">
        <v>11</v>
      </c>
      <c r="F699" s="1">
        <v>45882</v>
      </c>
      <c r="H699" t="s">
        <v>26</v>
      </c>
      <c r="I699" t="s">
        <v>17</v>
      </c>
      <c r="J699" t="str">
        <f>TRIM(Booking_Data[[#This Row],[Total Amount]])</f>
        <v>45,000 INR</v>
      </c>
      <c r="K699" t="str">
        <f>SUBSTITUTE(Booking_Data[[#This Row],[TRIM_TA]],"INR","")</f>
        <v xml:space="preserve">45,000 </v>
      </c>
      <c r="L699" t="str">
        <f>SUBSTITUTE(Booking_Data[[#This Row],[Removing "INR"]],",","")</f>
        <v xml:space="preserve">45000 </v>
      </c>
      <c r="M699">
        <f>VALUE(Booking_Data[[#This Row],[Removing "Comma"]])</f>
        <v>45000</v>
      </c>
      <c r="N699">
        <f>_xlfn.XLOOKUP(Booking_Data[[#This Row],[Agent_cleaned]],Agent_List[Agent],Agent_List[Commission %])</f>
        <v>0.06</v>
      </c>
      <c r="O699">
        <f>Booking_Data[[#This Row],[Total_Amount_Clean]]*Booking_Data[[#This Row],[Commission_Perct]]</f>
        <v>2700</v>
      </c>
    </row>
    <row r="700" spans="1:15" x14ac:dyDescent="0.3">
      <c r="A700" t="s">
        <v>759</v>
      </c>
      <c r="B700" t="s">
        <v>31</v>
      </c>
      <c r="C700" t="str">
        <f>TRIM(Booking_Data[[#This Row],[Agent]])</f>
        <v>Deepa</v>
      </c>
      <c r="D700" t="s">
        <v>35</v>
      </c>
      <c r="E700" t="s">
        <v>25</v>
      </c>
      <c r="F700" s="1">
        <v>45699</v>
      </c>
      <c r="G700" s="2">
        <v>45726</v>
      </c>
      <c r="H700" t="s">
        <v>16</v>
      </c>
      <c r="I700" t="s">
        <v>1059</v>
      </c>
      <c r="J700" t="str">
        <f>TRIM(Booking_Data[[#This Row],[Total Amount]])</f>
        <v>65000</v>
      </c>
      <c r="K700" t="str">
        <f>SUBSTITUTE(Booking_Data[[#This Row],[TRIM_TA]],"INR","")</f>
        <v>65000</v>
      </c>
      <c r="L700" t="str">
        <f>SUBSTITUTE(Booking_Data[[#This Row],[Removing "INR"]],",","")</f>
        <v>65000</v>
      </c>
      <c r="M700">
        <f>VALUE(Booking_Data[[#This Row],[Removing "Comma"]])</f>
        <v>65000</v>
      </c>
      <c r="N700">
        <f>_xlfn.XLOOKUP(Booking_Data[[#This Row],[Agent_cleaned]],Agent_List[Agent],Agent_List[Commission %])</f>
        <v>0.06</v>
      </c>
      <c r="O700">
        <f>Booking_Data[[#This Row],[Total_Amount_Clean]]*Booking_Data[[#This Row],[Commission_Perct]]</f>
        <v>3900</v>
      </c>
    </row>
    <row r="701" spans="1:15" x14ac:dyDescent="0.3">
      <c r="A701" t="s">
        <v>760</v>
      </c>
      <c r="B701" t="s">
        <v>112</v>
      </c>
      <c r="C701" t="str">
        <f>TRIM(Booking_Data[[#This Row],[Agent]])</f>
        <v>Tina</v>
      </c>
      <c r="D701" t="s">
        <v>67</v>
      </c>
      <c r="E701" t="s">
        <v>40</v>
      </c>
      <c r="F701" s="1">
        <v>45678</v>
      </c>
      <c r="G701" s="2">
        <v>45683</v>
      </c>
      <c r="H701" t="s">
        <v>16</v>
      </c>
      <c r="I701" t="s">
        <v>1061</v>
      </c>
      <c r="J701" t="str">
        <f>TRIM(Booking_Data[[#This Row],[Total Amount]])</f>
        <v>55000</v>
      </c>
      <c r="K701" t="str">
        <f>SUBSTITUTE(Booking_Data[[#This Row],[TRIM_TA]],"INR","")</f>
        <v>55000</v>
      </c>
      <c r="L701" t="str">
        <f>SUBSTITUTE(Booking_Data[[#This Row],[Removing "INR"]],",","")</f>
        <v>55000</v>
      </c>
      <c r="M701">
        <f>VALUE(Booking_Data[[#This Row],[Removing "Comma"]])</f>
        <v>55000</v>
      </c>
      <c r="N701">
        <f>_xlfn.XLOOKUP(Booking_Data[[#This Row],[Agent_cleaned]],Agent_List[Agent],Agent_List[Commission %])</f>
        <v>7.0000000000000007E-2</v>
      </c>
      <c r="O701">
        <f>Booking_Data[[#This Row],[Total_Amount_Clean]]*Booking_Data[[#This Row],[Commission_Perct]]</f>
        <v>3850.0000000000005</v>
      </c>
    </row>
    <row r="702" spans="1:15" x14ac:dyDescent="0.3">
      <c r="A702" t="s">
        <v>761</v>
      </c>
      <c r="B702" t="s">
        <v>28</v>
      </c>
      <c r="C702" t="str">
        <f>TRIM(Booking_Data[[#This Row],[Agent]])</f>
        <v>Amit</v>
      </c>
      <c r="D702" t="s">
        <v>37</v>
      </c>
      <c r="E702" t="s">
        <v>11</v>
      </c>
      <c r="F702" s="1">
        <v>45879</v>
      </c>
      <c r="G702" s="2">
        <v>45887</v>
      </c>
      <c r="H702" t="s">
        <v>16</v>
      </c>
      <c r="I702" t="s">
        <v>1062</v>
      </c>
      <c r="J702" t="str">
        <f>TRIM(Booking_Data[[#This Row],[Total Amount]])</f>
        <v>25000</v>
      </c>
      <c r="K702" t="str">
        <f>SUBSTITUTE(Booking_Data[[#This Row],[TRIM_TA]],"INR","")</f>
        <v>25000</v>
      </c>
      <c r="L702" t="str">
        <f>SUBSTITUTE(Booking_Data[[#This Row],[Removing "INR"]],",","")</f>
        <v>25000</v>
      </c>
      <c r="M702">
        <f>VALUE(Booking_Data[[#This Row],[Removing "Comma"]])</f>
        <v>25000</v>
      </c>
      <c r="N702">
        <f>_xlfn.XLOOKUP(Booking_Data[[#This Row],[Agent_cleaned]],Agent_List[Agent],Agent_List[Commission %])</f>
        <v>0.05</v>
      </c>
      <c r="O702">
        <f>Booking_Data[[#This Row],[Total_Amount_Clean]]*Booking_Data[[#This Row],[Commission_Perct]]</f>
        <v>1250</v>
      </c>
    </row>
    <row r="703" spans="1:15" x14ac:dyDescent="0.3">
      <c r="A703" t="s">
        <v>762</v>
      </c>
      <c r="B703" t="s">
        <v>22</v>
      </c>
      <c r="C703" t="str">
        <f>TRIM(Booking_Data[[#This Row],[Agent]])</f>
        <v>Suresh</v>
      </c>
      <c r="D703" t="s">
        <v>14</v>
      </c>
      <c r="E703" t="s">
        <v>40</v>
      </c>
      <c r="F703" s="1">
        <v>45823</v>
      </c>
      <c r="H703" t="s">
        <v>20</v>
      </c>
      <c r="I703" t="s">
        <v>1057</v>
      </c>
      <c r="J703" t="str">
        <f>TRIM(Booking_Data[[#This Row],[Total Amount]])</f>
        <v>45000</v>
      </c>
      <c r="K703" t="str">
        <f>SUBSTITUTE(Booking_Data[[#This Row],[TRIM_TA]],"INR","")</f>
        <v>45000</v>
      </c>
      <c r="L703" t="str">
        <f>SUBSTITUTE(Booking_Data[[#This Row],[Removing "INR"]],",","")</f>
        <v>45000</v>
      </c>
      <c r="M703">
        <f>VALUE(Booking_Data[[#This Row],[Removing "Comma"]])</f>
        <v>45000</v>
      </c>
      <c r="N703">
        <f>_xlfn.XLOOKUP(Booking_Data[[#This Row],[Agent_cleaned]],Agent_List[Agent],Agent_List[Commission %])</f>
        <v>0.06</v>
      </c>
      <c r="O703">
        <f>Booking_Data[[#This Row],[Total_Amount_Clean]]*Booking_Data[[#This Row],[Commission_Perct]]</f>
        <v>2700</v>
      </c>
    </row>
    <row r="704" spans="1:15" x14ac:dyDescent="0.3">
      <c r="A704" t="s">
        <v>763</v>
      </c>
      <c r="B704" t="s">
        <v>54</v>
      </c>
      <c r="C704" t="str">
        <f>TRIM(Booking_Data[[#This Row],[Agent]])</f>
        <v>Divya</v>
      </c>
      <c r="D704" t="s">
        <v>37</v>
      </c>
      <c r="E704" t="s">
        <v>11</v>
      </c>
      <c r="F704" s="1">
        <v>45786</v>
      </c>
      <c r="H704" t="s">
        <v>20</v>
      </c>
      <c r="I704" t="s">
        <v>17</v>
      </c>
      <c r="J704" t="str">
        <f>TRIM(Booking_Data[[#This Row],[Total Amount]])</f>
        <v>45,000 INR</v>
      </c>
      <c r="K704" t="str">
        <f>SUBSTITUTE(Booking_Data[[#This Row],[TRIM_TA]],"INR","")</f>
        <v xml:space="preserve">45,000 </v>
      </c>
      <c r="L704" t="str">
        <f>SUBSTITUTE(Booking_Data[[#This Row],[Removing "INR"]],",","")</f>
        <v xml:space="preserve">45000 </v>
      </c>
      <c r="M704">
        <f>VALUE(Booking_Data[[#This Row],[Removing "Comma"]])</f>
        <v>45000</v>
      </c>
      <c r="N704">
        <f>_xlfn.XLOOKUP(Booking_Data[[#This Row],[Agent_cleaned]],Agent_List[Agent],Agent_List[Commission %])</f>
        <v>7.0000000000000007E-2</v>
      </c>
      <c r="O704">
        <f>Booking_Data[[#This Row],[Total_Amount_Clean]]*Booking_Data[[#This Row],[Commission_Perct]]</f>
        <v>3150.0000000000005</v>
      </c>
    </row>
    <row r="705" spans="1:15" x14ac:dyDescent="0.3">
      <c r="A705" t="s">
        <v>764</v>
      </c>
      <c r="B705" t="s">
        <v>9</v>
      </c>
      <c r="C705" t="str">
        <f>TRIM(Booking_Data[[#This Row],[Agent]])</f>
        <v>Anil</v>
      </c>
      <c r="D705" t="s">
        <v>14</v>
      </c>
      <c r="E705" t="s">
        <v>40</v>
      </c>
      <c r="F705" s="1">
        <v>45671</v>
      </c>
      <c r="G705" s="2">
        <v>45675</v>
      </c>
      <c r="H705" t="s">
        <v>16</v>
      </c>
      <c r="I705" t="s">
        <v>17</v>
      </c>
      <c r="J705" t="str">
        <f>TRIM(Booking_Data[[#This Row],[Total Amount]])</f>
        <v>45,000 INR</v>
      </c>
      <c r="K705" t="str">
        <f>SUBSTITUTE(Booking_Data[[#This Row],[TRIM_TA]],"INR","")</f>
        <v xml:space="preserve">45,000 </v>
      </c>
      <c r="L705" t="str">
        <f>SUBSTITUTE(Booking_Data[[#This Row],[Removing "INR"]],",","")</f>
        <v xml:space="preserve">45000 </v>
      </c>
      <c r="M705">
        <f>VALUE(Booking_Data[[#This Row],[Removing "Comma"]])</f>
        <v>45000</v>
      </c>
      <c r="N705">
        <f>_xlfn.XLOOKUP(Booking_Data[[#This Row],[Agent_cleaned]],Agent_List[Agent],Agent_List[Commission %])</f>
        <v>7.0000000000000007E-2</v>
      </c>
      <c r="O705">
        <f>Booking_Data[[#This Row],[Total_Amount_Clean]]*Booking_Data[[#This Row],[Commission_Perct]]</f>
        <v>3150.0000000000005</v>
      </c>
    </row>
    <row r="706" spans="1:15" x14ac:dyDescent="0.3">
      <c r="A706" t="s">
        <v>765</v>
      </c>
      <c r="B706" t="s">
        <v>66</v>
      </c>
      <c r="C706" t="str">
        <f>TRIM(Booking_Data[[#This Row],[Agent]])</f>
        <v>Avtar</v>
      </c>
      <c r="D706" t="s">
        <v>67</v>
      </c>
      <c r="E706" t="s">
        <v>19</v>
      </c>
      <c r="F706" s="1">
        <v>45704</v>
      </c>
      <c r="H706" t="s">
        <v>20</v>
      </c>
      <c r="I706" t="s">
        <v>1059</v>
      </c>
      <c r="J706" t="str">
        <f>TRIM(Booking_Data[[#This Row],[Total Amount]])</f>
        <v>65000</v>
      </c>
      <c r="K706" t="str">
        <f>SUBSTITUTE(Booking_Data[[#This Row],[TRIM_TA]],"INR","")</f>
        <v>65000</v>
      </c>
      <c r="L706" t="str">
        <f>SUBSTITUTE(Booking_Data[[#This Row],[Removing "INR"]],",","")</f>
        <v>65000</v>
      </c>
      <c r="M706">
        <f>VALUE(Booking_Data[[#This Row],[Removing "Comma"]])</f>
        <v>65000</v>
      </c>
      <c r="N706">
        <f>_xlfn.XLOOKUP(Booking_Data[[#This Row],[Agent_cleaned]],Agent_List[Agent],Agent_List[Commission %])</f>
        <v>0.06</v>
      </c>
      <c r="O706">
        <f>Booking_Data[[#This Row],[Total_Amount_Clean]]*Booking_Data[[#This Row],[Commission_Perct]]</f>
        <v>3900</v>
      </c>
    </row>
    <row r="707" spans="1:15" x14ac:dyDescent="0.3">
      <c r="A707" t="s">
        <v>766</v>
      </c>
      <c r="B707" t="s">
        <v>22</v>
      </c>
      <c r="C707" t="str">
        <f>TRIM(Booking_Data[[#This Row],[Agent]])</f>
        <v>Suresh</v>
      </c>
      <c r="D707" t="s">
        <v>67</v>
      </c>
      <c r="E707" t="s">
        <v>40</v>
      </c>
      <c r="F707" s="1">
        <v>45775</v>
      </c>
      <c r="H707" t="s">
        <v>20</v>
      </c>
      <c r="I707" t="s">
        <v>1057</v>
      </c>
      <c r="J707" t="str">
        <f>TRIM(Booking_Data[[#This Row],[Total Amount]])</f>
        <v>45000</v>
      </c>
      <c r="K707" t="str">
        <f>SUBSTITUTE(Booking_Data[[#This Row],[TRIM_TA]],"INR","")</f>
        <v>45000</v>
      </c>
      <c r="L707" t="str">
        <f>SUBSTITUTE(Booking_Data[[#This Row],[Removing "INR"]],",","")</f>
        <v>45000</v>
      </c>
      <c r="M707">
        <f>VALUE(Booking_Data[[#This Row],[Removing "Comma"]])</f>
        <v>45000</v>
      </c>
      <c r="N707">
        <f>_xlfn.XLOOKUP(Booking_Data[[#This Row],[Agent_cleaned]],Agent_List[Agent],Agent_List[Commission %])</f>
        <v>0.06</v>
      </c>
      <c r="O707">
        <f>Booking_Data[[#This Row],[Total_Amount_Clean]]*Booking_Data[[#This Row],[Commission_Perct]]</f>
        <v>2700</v>
      </c>
    </row>
    <row r="708" spans="1:15" x14ac:dyDescent="0.3">
      <c r="A708" t="s">
        <v>767</v>
      </c>
      <c r="B708" t="s">
        <v>42</v>
      </c>
      <c r="C708" t="str">
        <f>TRIM(Booking_Data[[#This Row],[Agent]])</f>
        <v>Sameer</v>
      </c>
      <c r="D708" t="s">
        <v>14</v>
      </c>
      <c r="E708" t="s">
        <v>19</v>
      </c>
      <c r="F708" s="1">
        <v>45668</v>
      </c>
      <c r="H708" t="s">
        <v>26</v>
      </c>
      <c r="I708" t="s">
        <v>1061</v>
      </c>
      <c r="J708" t="str">
        <f>TRIM(Booking_Data[[#This Row],[Total Amount]])</f>
        <v>55000</v>
      </c>
      <c r="K708" t="str">
        <f>SUBSTITUTE(Booking_Data[[#This Row],[TRIM_TA]],"INR","")</f>
        <v>55000</v>
      </c>
      <c r="L708" t="str">
        <f>SUBSTITUTE(Booking_Data[[#This Row],[Removing "INR"]],",","")</f>
        <v>55000</v>
      </c>
      <c r="M708">
        <f>VALUE(Booking_Data[[#This Row],[Removing "Comma"]])</f>
        <v>55000</v>
      </c>
      <c r="N708">
        <f>_xlfn.XLOOKUP(Booking_Data[[#This Row],[Agent_cleaned]],Agent_List[Agent],Agent_List[Commission %])</f>
        <v>7.0000000000000007E-2</v>
      </c>
      <c r="O708">
        <f>Booking_Data[[#This Row],[Total_Amount_Clean]]*Booking_Data[[#This Row],[Commission_Perct]]</f>
        <v>3850.0000000000005</v>
      </c>
    </row>
    <row r="709" spans="1:15" x14ac:dyDescent="0.3">
      <c r="A709" t="s">
        <v>768</v>
      </c>
      <c r="B709" t="s">
        <v>39</v>
      </c>
      <c r="C709" t="str">
        <f>TRIM(Booking_Data[[#This Row],[Agent]])</f>
        <v>Arjun</v>
      </c>
      <c r="D709" t="s">
        <v>29</v>
      </c>
      <c r="E709" t="s">
        <v>40</v>
      </c>
      <c r="F709" s="1">
        <v>45795</v>
      </c>
      <c r="H709" t="s">
        <v>26</v>
      </c>
      <c r="I709" t="s">
        <v>1061</v>
      </c>
      <c r="J709" t="str">
        <f>TRIM(Booking_Data[[#This Row],[Total Amount]])</f>
        <v>55000</v>
      </c>
      <c r="K709" t="str">
        <f>SUBSTITUTE(Booking_Data[[#This Row],[TRIM_TA]],"INR","")</f>
        <v>55000</v>
      </c>
      <c r="L709" t="str">
        <f>SUBSTITUTE(Booking_Data[[#This Row],[Removing "INR"]],",","")</f>
        <v>55000</v>
      </c>
      <c r="M709">
        <f>VALUE(Booking_Data[[#This Row],[Removing "Comma"]])</f>
        <v>55000</v>
      </c>
      <c r="N709">
        <f>_xlfn.XLOOKUP(Booking_Data[[#This Row],[Agent_cleaned]],Agent_List[Agent],Agent_List[Commission %])</f>
        <v>0.06</v>
      </c>
      <c r="O709">
        <f>Booking_Data[[#This Row],[Total_Amount_Clean]]*Booking_Data[[#This Row],[Commission_Perct]]</f>
        <v>3300</v>
      </c>
    </row>
    <row r="710" spans="1:15" x14ac:dyDescent="0.3">
      <c r="A710" t="s">
        <v>769</v>
      </c>
      <c r="B710" t="s">
        <v>31</v>
      </c>
      <c r="C710" t="str">
        <f>TRIM(Booking_Data[[#This Row],[Agent]])</f>
        <v>Deepa</v>
      </c>
      <c r="D710" t="s">
        <v>35</v>
      </c>
      <c r="E710" t="s">
        <v>11</v>
      </c>
      <c r="F710" s="1">
        <v>45678</v>
      </c>
      <c r="G710" s="2">
        <v>45683</v>
      </c>
      <c r="H710" t="s">
        <v>16</v>
      </c>
      <c r="I710" t="s">
        <v>17</v>
      </c>
      <c r="J710" t="str">
        <f>TRIM(Booking_Data[[#This Row],[Total Amount]])</f>
        <v>45,000 INR</v>
      </c>
      <c r="K710" t="str">
        <f>SUBSTITUTE(Booking_Data[[#This Row],[TRIM_TA]],"INR","")</f>
        <v xml:space="preserve">45,000 </v>
      </c>
      <c r="L710" t="str">
        <f>SUBSTITUTE(Booking_Data[[#This Row],[Removing "INR"]],",","")</f>
        <v xml:space="preserve">45000 </v>
      </c>
      <c r="M710">
        <f>VALUE(Booking_Data[[#This Row],[Removing "Comma"]])</f>
        <v>45000</v>
      </c>
      <c r="N710">
        <f>_xlfn.XLOOKUP(Booking_Data[[#This Row],[Agent_cleaned]],Agent_List[Agent],Agent_List[Commission %])</f>
        <v>0.06</v>
      </c>
      <c r="O710">
        <f>Booking_Data[[#This Row],[Total_Amount_Clean]]*Booking_Data[[#This Row],[Commission_Perct]]</f>
        <v>2700</v>
      </c>
    </row>
    <row r="711" spans="1:15" x14ac:dyDescent="0.3">
      <c r="A711" t="s">
        <v>770</v>
      </c>
      <c r="B711" t="s">
        <v>31</v>
      </c>
      <c r="C711" t="str">
        <f>TRIM(Booking_Data[[#This Row],[Agent]])</f>
        <v>Deepa</v>
      </c>
      <c r="D711" t="s">
        <v>10</v>
      </c>
      <c r="E711" t="s">
        <v>11</v>
      </c>
      <c r="F711" s="1">
        <v>45747</v>
      </c>
      <c r="G711" s="2">
        <v>45756</v>
      </c>
      <c r="H711" t="s">
        <v>16</v>
      </c>
      <c r="I711" t="s">
        <v>1062</v>
      </c>
      <c r="J711" t="str">
        <f>TRIM(Booking_Data[[#This Row],[Total Amount]])</f>
        <v>25000</v>
      </c>
      <c r="K711" t="str">
        <f>SUBSTITUTE(Booking_Data[[#This Row],[TRIM_TA]],"INR","")</f>
        <v>25000</v>
      </c>
      <c r="L711" t="str">
        <f>SUBSTITUTE(Booking_Data[[#This Row],[Removing "INR"]],",","")</f>
        <v>25000</v>
      </c>
      <c r="M711">
        <f>VALUE(Booking_Data[[#This Row],[Removing "Comma"]])</f>
        <v>25000</v>
      </c>
      <c r="N711">
        <f>_xlfn.XLOOKUP(Booking_Data[[#This Row],[Agent_cleaned]],Agent_List[Agent],Agent_List[Commission %])</f>
        <v>0.06</v>
      </c>
      <c r="O711">
        <f>Booking_Data[[#This Row],[Total_Amount_Clean]]*Booking_Data[[#This Row],[Commission_Perct]]</f>
        <v>1500</v>
      </c>
    </row>
    <row r="712" spans="1:15" x14ac:dyDescent="0.3">
      <c r="A712" t="s">
        <v>771</v>
      </c>
      <c r="B712" t="s">
        <v>56</v>
      </c>
      <c r="C712" t="str">
        <f>TRIM(Booking_Data[[#This Row],[Agent]])</f>
        <v>Vikram</v>
      </c>
      <c r="D712" t="s">
        <v>29</v>
      </c>
      <c r="E712" t="s">
        <v>11</v>
      </c>
      <c r="F712" s="1">
        <v>45898</v>
      </c>
      <c r="G712" s="2">
        <v>45905</v>
      </c>
      <c r="H712" t="s">
        <v>16</v>
      </c>
      <c r="I712" t="s">
        <v>1062</v>
      </c>
      <c r="J712" t="str">
        <f>TRIM(Booking_Data[[#This Row],[Total Amount]])</f>
        <v>25000</v>
      </c>
      <c r="K712" t="str">
        <f>SUBSTITUTE(Booking_Data[[#This Row],[TRIM_TA]],"INR","")</f>
        <v>25000</v>
      </c>
      <c r="L712" t="str">
        <f>SUBSTITUTE(Booking_Data[[#This Row],[Removing "INR"]],",","")</f>
        <v>25000</v>
      </c>
      <c r="M712">
        <f>VALUE(Booking_Data[[#This Row],[Removing "Comma"]])</f>
        <v>25000</v>
      </c>
      <c r="N712">
        <f>_xlfn.XLOOKUP(Booking_Data[[#This Row],[Agent_cleaned]],Agent_List[Agent],Agent_List[Commission %])</f>
        <v>7.0000000000000007E-2</v>
      </c>
      <c r="O712">
        <f>Booking_Data[[#This Row],[Total_Amount_Clean]]*Booking_Data[[#This Row],[Commission_Perct]]</f>
        <v>1750.0000000000002</v>
      </c>
    </row>
    <row r="713" spans="1:15" x14ac:dyDescent="0.3">
      <c r="A713" t="s">
        <v>772</v>
      </c>
      <c r="B713" t="s">
        <v>56</v>
      </c>
      <c r="C713" t="str">
        <f>TRIM(Booking_Data[[#This Row],[Agent]])</f>
        <v>Vikram</v>
      </c>
      <c r="D713" t="s">
        <v>29</v>
      </c>
      <c r="E713" t="s">
        <v>15</v>
      </c>
      <c r="F713" s="1">
        <v>45923</v>
      </c>
      <c r="G713" s="2">
        <v>45929</v>
      </c>
      <c r="H713" t="s">
        <v>16</v>
      </c>
      <c r="I713" t="s">
        <v>1060</v>
      </c>
      <c r="J713" t="str">
        <f>TRIM(Booking_Data[[#This Row],[Total Amount]])</f>
        <v>15000</v>
      </c>
      <c r="K713" t="str">
        <f>SUBSTITUTE(Booking_Data[[#This Row],[TRIM_TA]],"INR","")</f>
        <v>15000</v>
      </c>
      <c r="L713" t="str">
        <f>SUBSTITUTE(Booking_Data[[#This Row],[Removing "INR"]],",","")</f>
        <v>15000</v>
      </c>
      <c r="M713">
        <f>VALUE(Booking_Data[[#This Row],[Removing "Comma"]])</f>
        <v>15000</v>
      </c>
      <c r="N713">
        <f>_xlfn.XLOOKUP(Booking_Data[[#This Row],[Agent_cleaned]],Agent_List[Agent],Agent_List[Commission %])</f>
        <v>7.0000000000000007E-2</v>
      </c>
      <c r="O713">
        <f>Booking_Data[[#This Row],[Total_Amount_Clean]]*Booking_Data[[#This Row],[Commission_Perct]]</f>
        <v>1050</v>
      </c>
    </row>
    <row r="714" spans="1:15" x14ac:dyDescent="0.3">
      <c r="A714" t="s">
        <v>773</v>
      </c>
      <c r="B714" t="s">
        <v>60</v>
      </c>
      <c r="C714" t="str">
        <f>TRIM(Booking_Data[[#This Row],[Agent]])</f>
        <v>Ritika</v>
      </c>
      <c r="D714" t="s">
        <v>35</v>
      </c>
      <c r="E714" t="s">
        <v>25</v>
      </c>
      <c r="F714" s="1">
        <v>45884</v>
      </c>
      <c r="H714" t="s">
        <v>1063</v>
      </c>
      <c r="I714" t="s">
        <v>1057</v>
      </c>
      <c r="J714" t="str">
        <f>TRIM(Booking_Data[[#This Row],[Total Amount]])</f>
        <v>45000</v>
      </c>
      <c r="K714" t="str">
        <f>SUBSTITUTE(Booking_Data[[#This Row],[TRIM_TA]],"INR","")</f>
        <v>45000</v>
      </c>
      <c r="L714" t="str">
        <f>SUBSTITUTE(Booking_Data[[#This Row],[Removing "INR"]],",","")</f>
        <v>45000</v>
      </c>
      <c r="M714">
        <f>VALUE(Booking_Data[[#This Row],[Removing "Comma"]])</f>
        <v>45000</v>
      </c>
      <c r="N714">
        <f>_xlfn.XLOOKUP(Booking_Data[[#This Row],[Agent_cleaned]],Agent_List[Agent],Agent_List[Commission %])</f>
        <v>0.05</v>
      </c>
      <c r="O714">
        <f>Booking_Data[[#This Row],[Total_Amount_Clean]]*Booking_Data[[#This Row],[Commission_Perct]]</f>
        <v>2250</v>
      </c>
    </row>
    <row r="715" spans="1:15" x14ac:dyDescent="0.3">
      <c r="A715" t="s">
        <v>774</v>
      </c>
      <c r="B715" t="s">
        <v>98</v>
      </c>
      <c r="C715" t="str">
        <f>TRIM(Booking_Data[[#This Row],[Agent]])</f>
        <v>Pooja</v>
      </c>
      <c r="D715" t="s">
        <v>10</v>
      </c>
      <c r="E715" t="s">
        <v>11</v>
      </c>
      <c r="F715" s="1">
        <v>45800</v>
      </c>
      <c r="G715" s="2">
        <v>45820</v>
      </c>
      <c r="H715" t="s">
        <v>16</v>
      </c>
      <c r="I715" t="s">
        <v>1057</v>
      </c>
      <c r="J715" t="str">
        <f>TRIM(Booking_Data[[#This Row],[Total Amount]])</f>
        <v>45000</v>
      </c>
      <c r="K715" t="str">
        <f>SUBSTITUTE(Booking_Data[[#This Row],[TRIM_TA]],"INR","")</f>
        <v>45000</v>
      </c>
      <c r="L715" t="str">
        <f>SUBSTITUTE(Booking_Data[[#This Row],[Removing "INR"]],",","")</f>
        <v>45000</v>
      </c>
      <c r="M715">
        <f>VALUE(Booking_Data[[#This Row],[Removing "Comma"]])</f>
        <v>45000</v>
      </c>
      <c r="N715">
        <f>_xlfn.XLOOKUP(Booking_Data[[#This Row],[Agent_cleaned]],Agent_List[Agent],Agent_List[Commission %])</f>
        <v>0.05</v>
      </c>
      <c r="O715">
        <f>Booking_Data[[#This Row],[Total_Amount_Clean]]*Booking_Data[[#This Row],[Commission_Perct]]</f>
        <v>2250</v>
      </c>
    </row>
    <row r="716" spans="1:15" x14ac:dyDescent="0.3">
      <c r="A716" t="s">
        <v>775</v>
      </c>
      <c r="B716" t="s">
        <v>56</v>
      </c>
      <c r="C716" t="str">
        <f>TRIM(Booking_Data[[#This Row],[Agent]])</f>
        <v>Vikram</v>
      </c>
      <c r="D716" t="s">
        <v>29</v>
      </c>
      <c r="E716" t="s">
        <v>19</v>
      </c>
      <c r="F716" s="1">
        <v>45750</v>
      </c>
      <c r="G716" s="2">
        <v>45755</v>
      </c>
      <c r="H716" t="s">
        <v>16</v>
      </c>
      <c r="I716" t="s">
        <v>1061</v>
      </c>
      <c r="J716" t="str">
        <f>TRIM(Booking_Data[[#This Row],[Total Amount]])</f>
        <v>55000</v>
      </c>
      <c r="K716" t="str">
        <f>SUBSTITUTE(Booking_Data[[#This Row],[TRIM_TA]],"INR","")</f>
        <v>55000</v>
      </c>
      <c r="L716" t="str">
        <f>SUBSTITUTE(Booking_Data[[#This Row],[Removing "INR"]],",","")</f>
        <v>55000</v>
      </c>
      <c r="M716">
        <f>VALUE(Booking_Data[[#This Row],[Removing "Comma"]])</f>
        <v>55000</v>
      </c>
      <c r="N716">
        <f>_xlfn.XLOOKUP(Booking_Data[[#This Row],[Agent_cleaned]],Agent_List[Agent],Agent_List[Commission %])</f>
        <v>7.0000000000000007E-2</v>
      </c>
      <c r="O716">
        <f>Booking_Data[[#This Row],[Total_Amount_Clean]]*Booking_Data[[#This Row],[Commission_Perct]]</f>
        <v>3850.0000000000005</v>
      </c>
    </row>
    <row r="717" spans="1:15" x14ac:dyDescent="0.3">
      <c r="A717" t="s">
        <v>776</v>
      </c>
      <c r="B717" t="s">
        <v>34</v>
      </c>
      <c r="C717" t="str">
        <f>TRIM(Booking_Data[[#This Row],[Agent]])</f>
        <v>Nisha</v>
      </c>
      <c r="D717" t="s">
        <v>14</v>
      </c>
      <c r="E717" t="s">
        <v>11</v>
      </c>
      <c r="F717" s="1">
        <v>45881</v>
      </c>
      <c r="H717" t="s">
        <v>20</v>
      </c>
      <c r="I717" t="s">
        <v>1060</v>
      </c>
      <c r="J717" t="str">
        <f>TRIM(Booking_Data[[#This Row],[Total Amount]])</f>
        <v>15000</v>
      </c>
      <c r="K717" t="str">
        <f>SUBSTITUTE(Booking_Data[[#This Row],[TRIM_TA]],"INR","")</f>
        <v>15000</v>
      </c>
      <c r="L717" t="str">
        <f>SUBSTITUTE(Booking_Data[[#This Row],[Removing "INR"]],",","")</f>
        <v>15000</v>
      </c>
      <c r="M717">
        <f>VALUE(Booking_Data[[#This Row],[Removing "Comma"]])</f>
        <v>15000</v>
      </c>
      <c r="N717">
        <f>_xlfn.XLOOKUP(Booking_Data[[#This Row],[Agent_cleaned]],Agent_List[Agent],Agent_List[Commission %])</f>
        <v>0.06</v>
      </c>
      <c r="O717">
        <f>Booking_Data[[#This Row],[Total_Amount_Clean]]*Booking_Data[[#This Row],[Commission_Perct]]</f>
        <v>900</v>
      </c>
    </row>
    <row r="718" spans="1:15" x14ac:dyDescent="0.3">
      <c r="A718" t="s">
        <v>777</v>
      </c>
      <c r="B718" t="s">
        <v>47</v>
      </c>
      <c r="C718" t="str">
        <f>TRIM(Booking_Data[[#This Row],[Agent]])</f>
        <v>Raj</v>
      </c>
      <c r="D718" t="s">
        <v>14</v>
      </c>
      <c r="E718" t="s">
        <v>15</v>
      </c>
      <c r="F718" s="1">
        <v>45909</v>
      </c>
      <c r="H718" t="s">
        <v>20</v>
      </c>
      <c r="I718" t="s">
        <v>1059</v>
      </c>
      <c r="J718" t="str">
        <f>TRIM(Booking_Data[[#This Row],[Total Amount]])</f>
        <v>65000</v>
      </c>
      <c r="K718" t="str">
        <f>SUBSTITUTE(Booking_Data[[#This Row],[TRIM_TA]],"INR","")</f>
        <v>65000</v>
      </c>
      <c r="L718" t="str">
        <f>SUBSTITUTE(Booking_Data[[#This Row],[Removing "INR"]],",","")</f>
        <v>65000</v>
      </c>
      <c r="M718">
        <f>VALUE(Booking_Data[[#This Row],[Removing "Comma"]])</f>
        <v>65000</v>
      </c>
      <c r="N718">
        <f>_xlfn.XLOOKUP(Booking_Data[[#This Row],[Agent_cleaned]],Agent_List[Agent],Agent_List[Commission %])</f>
        <v>7.0000000000000007E-2</v>
      </c>
      <c r="O718">
        <f>Booking_Data[[#This Row],[Total_Amount_Clean]]*Booking_Data[[#This Row],[Commission_Perct]]</f>
        <v>4550</v>
      </c>
    </row>
    <row r="719" spans="1:15" x14ac:dyDescent="0.3">
      <c r="A719" t="s">
        <v>778</v>
      </c>
      <c r="B719" t="s">
        <v>42</v>
      </c>
      <c r="C719" t="str">
        <f>TRIM(Booking_Data[[#This Row],[Agent]])</f>
        <v>Sameer</v>
      </c>
      <c r="D719" t="s">
        <v>14</v>
      </c>
      <c r="E719" t="s">
        <v>19</v>
      </c>
      <c r="F719" s="1">
        <v>45704</v>
      </c>
      <c r="G719" s="2">
        <v>45729</v>
      </c>
      <c r="H719" t="s">
        <v>16</v>
      </c>
      <c r="I719" t="s">
        <v>1057</v>
      </c>
      <c r="J719" t="str">
        <f>TRIM(Booking_Data[[#This Row],[Total Amount]])</f>
        <v>45000</v>
      </c>
      <c r="K719" t="str">
        <f>SUBSTITUTE(Booking_Data[[#This Row],[TRIM_TA]],"INR","")</f>
        <v>45000</v>
      </c>
      <c r="L719" t="str">
        <f>SUBSTITUTE(Booking_Data[[#This Row],[Removing "INR"]],",","")</f>
        <v>45000</v>
      </c>
      <c r="M719">
        <f>VALUE(Booking_Data[[#This Row],[Removing "Comma"]])</f>
        <v>45000</v>
      </c>
      <c r="N719">
        <f>_xlfn.XLOOKUP(Booking_Data[[#This Row],[Agent_cleaned]],Agent_List[Agent],Agent_List[Commission %])</f>
        <v>7.0000000000000007E-2</v>
      </c>
      <c r="O719">
        <f>Booking_Data[[#This Row],[Total_Amount_Clean]]*Booking_Data[[#This Row],[Commission_Perct]]</f>
        <v>3150.0000000000005</v>
      </c>
    </row>
    <row r="720" spans="1:15" x14ac:dyDescent="0.3">
      <c r="A720" t="s">
        <v>779</v>
      </c>
      <c r="B720" t="s">
        <v>31</v>
      </c>
      <c r="C720" t="str">
        <f>TRIM(Booking_Data[[#This Row],[Agent]])</f>
        <v>Deepa</v>
      </c>
      <c r="D720" t="s">
        <v>10</v>
      </c>
      <c r="E720" t="s">
        <v>15</v>
      </c>
      <c r="F720" s="1">
        <v>45898</v>
      </c>
      <c r="G720" s="2">
        <v>45923</v>
      </c>
      <c r="H720" t="s">
        <v>16</v>
      </c>
      <c r="I720" t="s">
        <v>1060</v>
      </c>
      <c r="J720" t="str">
        <f>TRIM(Booking_Data[[#This Row],[Total Amount]])</f>
        <v>15000</v>
      </c>
      <c r="K720" t="str">
        <f>SUBSTITUTE(Booking_Data[[#This Row],[TRIM_TA]],"INR","")</f>
        <v>15000</v>
      </c>
      <c r="L720" t="str">
        <f>SUBSTITUTE(Booking_Data[[#This Row],[Removing "INR"]],",","")</f>
        <v>15000</v>
      </c>
      <c r="M720">
        <f>VALUE(Booking_Data[[#This Row],[Removing "Comma"]])</f>
        <v>15000</v>
      </c>
      <c r="N720">
        <f>_xlfn.XLOOKUP(Booking_Data[[#This Row],[Agent_cleaned]],Agent_List[Agent],Agent_List[Commission %])</f>
        <v>0.06</v>
      </c>
      <c r="O720">
        <f>Booking_Data[[#This Row],[Total_Amount_Clean]]*Booking_Data[[#This Row],[Commission_Perct]]</f>
        <v>900</v>
      </c>
    </row>
    <row r="721" spans="1:15" x14ac:dyDescent="0.3">
      <c r="A721" t="s">
        <v>780</v>
      </c>
      <c r="B721" t="s">
        <v>56</v>
      </c>
      <c r="C721" t="str">
        <f>TRIM(Booking_Data[[#This Row],[Agent]])</f>
        <v>Vikram</v>
      </c>
      <c r="D721" t="s">
        <v>29</v>
      </c>
      <c r="E721" t="s">
        <v>19</v>
      </c>
      <c r="F721" s="1">
        <v>45836</v>
      </c>
      <c r="G721" s="2">
        <v>45857</v>
      </c>
      <c r="H721" t="s">
        <v>16</v>
      </c>
      <c r="I721" t="s">
        <v>1060</v>
      </c>
      <c r="J721" t="str">
        <f>TRIM(Booking_Data[[#This Row],[Total Amount]])</f>
        <v>15000</v>
      </c>
      <c r="K721" t="str">
        <f>SUBSTITUTE(Booking_Data[[#This Row],[TRIM_TA]],"INR","")</f>
        <v>15000</v>
      </c>
      <c r="L721" t="str">
        <f>SUBSTITUTE(Booking_Data[[#This Row],[Removing "INR"]],",","")</f>
        <v>15000</v>
      </c>
      <c r="M721">
        <f>VALUE(Booking_Data[[#This Row],[Removing "Comma"]])</f>
        <v>15000</v>
      </c>
      <c r="N721">
        <f>_xlfn.XLOOKUP(Booking_Data[[#This Row],[Agent_cleaned]],Agent_List[Agent],Agent_List[Commission %])</f>
        <v>7.0000000000000007E-2</v>
      </c>
      <c r="O721">
        <f>Booking_Data[[#This Row],[Total_Amount_Clean]]*Booking_Data[[#This Row],[Commission_Perct]]</f>
        <v>1050</v>
      </c>
    </row>
    <row r="722" spans="1:15" x14ac:dyDescent="0.3">
      <c r="A722" t="s">
        <v>781</v>
      </c>
      <c r="B722" t="s">
        <v>112</v>
      </c>
      <c r="C722" t="str">
        <f>TRIM(Booking_Data[[#This Row],[Agent]])</f>
        <v>Tina</v>
      </c>
      <c r="D722" t="s">
        <v>10</v>
      </c>
      <c r="E722" t="s">
        <v>40</v>
      </c>
      <c r="F722" s="1">
        <v>45867</v>
      </c>
      <c r="H722" t="s">
        <v>20</v>
      </c>
      <c r="I722" t="s">
        <v>17</v>
      </c>
      <c r="J722" t="str">
        <f>TRIM(Booking_Data[[#This Row],[Total Amount]])</f>
        <v>45,000 INR</v>
      </c>
      <c r="K722" t="str">
        <f>SUBSTITUTE(Booking_Data[[#This Row],[TRIM_TA]],"INR","")</f>
        <v xml:space="preserve">45,000 </v>
      </c>
      <c r="L722" t="str">
        <f>SUBSTITUTE(Booking_Data[[#This Row],[Removing "INR"]],",","")</f>
        <v xml:space="preserve">45000 </v>
      </c>
      <c r="M722">
        <f>VALUE(Booking_Data[[#This Row],[Removing "Comma"]])</f>
        <v>45000</v>
      </c>
      <c r="N722">
        <f>_xlfn.XLOOKUP(Booking_Data[[#This Row],[Agent_cleaned]],Agent_List[Agent],Agent_List[Commission %])</f>
        <v>7.0000000000000007E-2</v>
      </c>
      <c r="O722">
        <f>Booking_Data[[#This Row],[Total_Amount_Clean]]*Booking_Data[[#This Row],[Commission_Perct]]</f>
        <v>3150.0000000000005</v>
      </c>
    </row>
    <row r="723" spans="1:15" x14ac:dyDescent="0.3">
      <c r="A723" t="s">
        <v>782</v>
      </c>
      <c r="B723" t="s">
        <v>31</v>
      </c>
      <c r="C723" t="str">
        <f>TRIM(Booking_Data[[#This Row],[Agent]])</f>
        <v>Deepa</v>
      </c>
      <c r="D723" t="s">
        <v>14</v>
      </c>
      <c r="E723" t="s">
        <v>25</v>
      </c>
      <c r="F723" s="1">
        <v>45828</v>
      </c>
      <c r="G723" s="2">
        <v>45831</v>
      </c>
      <c r="H723" t="s">
        <v>16</v>
      </c>
      <c r="I723" t="s">
        <v>1061</v>
      </c>
      <c r="J723" t="str">
        <f>TRIM(Booking_Data[[#This Row],[Total Amount]])</f>
        <v>55000</v>
      </c>
      <c r="K723" t="str">
        <f>SUBSTITUTE(Booking_Data[[#This Row],[TRIM_TA]],"INR","")</f>
        <v>55000</v>
      </c>
      <c r="L723" t="str">
        <f>SUBSTITUTE(Booking_Data[[#This Row],[Removing "INR"]],",","")</f>
        <v>55000</v>
      </c>
      <c r="M723">
        <f>VALUE(Booking_Data[[#This Row],[Removing "Comma"]])</f>
        <v>55000</v>
      </c>
      <c r="N723">
        <f>_xlfn.XLOOKUP(Booking_Data[[#This Row],[Agent_cleaned]],Agent_List[Agent],Agent_List[Commission %])</f>
        <v>0.06</v>
      </c>
      <c r="O723">
        <f>Booking_Data[[#This Row],[Total_Amount_Clean]]*Booking_Data[[#This Row],[Commission_Perct]]</f>
        <v>3300</v>
      </c>
    </row>
    <row r="724" spans="1:15" x14ac:dyDescent="0.3">
      <c r="A724" t="s">
        <v>783</v>
      </c>
      <c r="B724" t="s">
        <v>98</v>
      </c>
      <c r="C724" t="str">
        <f>TRIM(Booking_Data[[#This Row],[Agent]])</f>
        <v>Pooja</v>
      </c>
      <c r="D724" t="s">
        <v>35</v>
      </c>
      <c r="E724" t="s">
        <v>25</v>
      </c>
      <c r="F724" s="1">
        <v>45822</v>
      </c>
      <c r="G724" s="2">
        <v>45828</v>
      </c>
      <c r="H724" t="s">
        <v>16</v>
      </c>
      <c r="I724" t="s">
        <v>1060</v>
      </c>
      <c r="J724" t="str">
        <f>TRIM(Booking_Data[[#This Row],[Total Amount]])</f>
        <v>15000</v>
      </c>
      <c r="K724" t="str">
        <f>SUBSTITUTE(Booking_Data[[#This Row],[TRIM_TA]],"INR","")</f>
        <v>15000</v>
      </c>
      <c r="L724" t="str">
        <f>SUBSTITUTE(Booking_Data[[#This Row],[Removing "INR"]],",","")</f>
        <v>15000</v>
      </c>
      <c r="M724">
        <f>VALUE(Booking_Data[[#This Row],[Removing "Comma"]])</f>
        <v>15000</v>
      </c>
      <c r="N724">
        <f>_xlfn.XLOOKUP(Booking_Data[[#This Row],[Agent_cleaned]],Agent_List[Agent],Agent_List[Commission %])</f>
        <v>0.05</v>
      </c>
      <c r="O724">
        <f>Booking_Data[[#This Row],[Total_Amount_Clean]]*Booking_Data[[#This Row],[Commission_Perct]]</f>
        <v>750</v>
      </c>
    </row>
    <row r="725" spans="1:15" x14ac:dyDescent="0.3">
      <c r="A725" t="s">
        <v>784</v>
      </c>
      <c r="B725" t="s">
        <v>52</v>
      </c>
      <c r="C725" t="str">
        <f>TRIM(Booking_Data[[#This Row],[Agent]])</f>
        <v>Meena</v>
      </c>
      <c r="D725" t="s">
        <v>29</v>
      </c>
      <c r="E725" t="s">
        <v>15</v>
      </c>
      <c r="F725" s="1">
        <v>45711</v>
      </c>
      <c r="H725" t="s">
        <v>20</v>
      </c>
      <c r="I725" t="s">
        <v>1062</v>
      </c>
      <c r="J725" t="str">
        <f>TRIM(Booking_Data[[#This Row],[Total Amount]])</f>
        <v>25000</v>
      </c>
      <c r="K725" t="str">
        <f>SUBSTITUTE(Booking_Data[[#This Row],[TRIM_TA]],"INR","")</f>
        <v>25000</v>
      </c>
      <c r="L725" t="str">
        <f>SUBSTITUTE(Booking_Data[[#This Row],[Removing "INR"]],",","")</f>
        <v>25000</v>
      </c>
      <c r="M725">
        <f>VALUE(Booking_Data[[#This Row],[Removing "Comma"]])</f>
        <v>25000</v>
      </c>
      <c r="N725">
        <f>_xlfn.XLOOKUP(Booking_Data[[#This Row],[Agent_cleaned]],Agent_List[Agent],Agent_List[Commission %])</f>
        <v>0.06</v>
      </c>
      <c r="O725">
        <f>Booking_Data[[#This Row],[Total_Amount_Clean]]*Booking_Data[[#This Row],[Commission_Perct]]</f>
        <v>1500</v>
      </c>
    </row>
    <row r="726" spans="1:15" x14ac:dyDescent="0.3">
      <c r="A726" t="s">
        <v>785</v>
      </c>
      <c r="B726" t="s">
        <v>79</v>
      </c>
      <c r="C726" t="str">
        <f>TRIM(Booking_Data[[#This Row],[Agent]])</f>
        <v>Monika</v>
      </c>
      <c r="D726" t="s">
        <v>29</v>
      </c>
      <c r="E726" t="s">
        <v>25</v>
      </c>
      <c r="F726" s="1">
        <v>45740</v>
      </c>
      <c r="G726" s="2">
        <v>45765</v>
      </c>
      <c r="H726" t="s">
        <v>16</v>
      </c>
      <c r="I726" t="s">
        <v>1062</v>
      </c>
      <c r="J726" t="str">
        <f>TRIM(Booking_Data[[#This Row],[Total Amount]])</f>
        <v>25000</v>
      </c>
      <c r="K726" t="str">
        <f>SUBSTITUTE(Booking_Data[[#This Row],[TRIM_TA]],"INR","")</f>
        <v>25000</v>
      </c>
      <c r="L726" t="str">
        <f>SUBSTITUTE(Booking_Data[[#This Row],[Removing "INR"]],",","")</f>
        <v>25000</v>
      </c>
      <c r="M726">
        <f>VALUE(Booking_Data[[#This Row],[Removing "Comma"]])</f>
        <v>25000</v>
      </c>
      <c r="N726">
        <f>_xlfn.XLOOKUP(Booking_Data[[#This Row],[Agent_cleaned]],Agent_List[Agent],Agent_List[Commission %])</f>
        <v>0.05</v>
      </c>
      <c r="O726">
        <f>Booking_Data[[#This Row],[Total_Amount_Clean]]*Booking_Data[[#This Row],[Commission_Perct]]</f>
        <v>1250</v>
      </c>
    </row>
    <row r="727" spans="1:15" x14ac:dyDescent="0.3">
      <c r="A727" t="s">
        <v>786</v>
      </c>
      <c r="B727" t="s">
        <v>42</v>
      </c>
      <c r="C727" t="str">
        <f>TRIM(Booking_Data[[#This Row],[Agent]])</f>
        <v>Sameer</v>
      </c>
      <c r="D727" t="s">
        <v>37</v>
      </c>
      <c r="E727" t="s">
        <v>15</v>
      </c>
      <c r="F727" s="1">
        <v>45826</v>
      </c>
      <c r="H727" t="s">
        <v>20</v>
      </c>
      <c r="I727" t="s">
        <v>1058</v>
      </c>
      <c r="J727" t="str">
        <f>TRIM(Booking_Data[[#This Row],[Total Amount]])</f>
        <v>35000</v>
      </c>
      <c r="K727" t="str">
        <f>SUBSTITUTE(Booking_Data[[#This Row],[TRIM_TA]],"INR","")</f>
        <v>35000</v>
      </c>
      <c r="L727" t="str">
        <f>SUBSTITUTE(Booking_Data[[#This Row],[Removing "INR"]],",","")</f>
        <v>35000</v>
      </c>
      <c r="M727">
        <f>VALUE(Booking_Data[[#This Row],[Removing "Comma"]])</f>
        <v>35000</v>
      </c>
      <c r="N727">
        <f>_xlfn.XLOOKUP(Booking_Data[[#This Row],[Agent_cleaned]],Agent_List[Agent],Agent_List[Commission %])</f>
        <v>7.0000000000000007E-2</v>
      </c>
      <c r="O727">
        <f>Booking_Data[[#This Row],[Total_Amount_Clean]]*Booking_Data[[#This Row],[Commission_Perct]]</f>
        <v>2450.0000000000005</v>
      </c>
    </row>
    <row r="728" spans="1:15" x14ac:dyDescent="0.3">
      <c r="A728" t="s">
        <v>787</v>
      </c>
      <c r="B728" t="s">
        <v>34</v>
      </c>
      <c r="C728" t="str">
        <f>TRIM(Booking_Data[[#This Row],[Agent]])</f>
        <v>Nisha</v>
      </c>
      <c r="D728" t="s">
        <v>37</v>
      </c>
      <c r="E728" t="s">
        <v>15</v>
      </c>
      <c r="F728" s="1">
        <v>45868</v>
      </c>
      <c r="G728" s="2">
        <v>45889</v>
      </c>
      <c r="H728" t="s">
        <v>16</v>
      </c>
      <c r="I728" t="s">
        <v>1061</v>
      </c>
      <c r="J728" t="str">
        <f>TRIM(Booking_Data[[#This Row],[Total Amount]])</f>
        <v>55000</v>
      </c>
      <c r="K728" t="str">
        <f>SUBSTITUTE(Booking_Data[[#This Row],[TRIM_TA]],"INR","")</f>
        <v>55000</v>
      </c>
      <c r="L728" t="str">
        <f>SUBSTITUTE(Booking_Data[[#This Row],[Removing "INR"]],",","")</f>
        <v>55000</v>
      </c>
      <c r="M728">
        <f>VALUE(Booking_Data[[#This Row],[Removing "Comma"]])</f>
        <v>55000</v>
      </c>
      <c r="N728">
        <f>_xlfn.XLOOKUP(Booking_Data[[#This Row],[Agent_cleaned]],Agent_List[Agent],Agent_List[Commission %])</f>
        <v>0.06</v>
      </c>
      <c r="O728">
        <f>Booking_Data[[#This Row],[Total_Amount_Clean]]*Booking_Data[[#This Row],[Commission_Perct]]</f>
        <v>3300</v>
      </c>
    </row>
    <row r="729" spans="1:15" x14ac:dyDescent="0.3">
      <c r="A729" t="s">
        <v>788</v>
      </c>
      <c r="B729" t="s">
        <v>31</v>
      </c>
      <c r="C729" t="str">
        <f>TRIM(Booking_Data[[#This Row],[Agent]])</f>
        <v>Deepa</v>
      </c>
      <c r="D729" t="s">
        <v>67</v>
      </c>
      <c r="E729" t="s">
        <v>15</v>
      </c>
      <c r="F729" s="1">
        <v>45911</v>
      </c>
      <c r="G729" s="2">
        <v>45927</v>
      </c>
      <c r="H729" t="s">
        <v>16</v>
      </c>
      <c r="I729" t="s">
        <v>17</v>
      </c>
      <c r="J729" t="str">
        <f>TRIM(Booking_Data[[#This Row],[Total Amount]])</f>
        <v>45,000 INR</v>
      </c>
      <c r="K729" t="str">
        <f>SUBSTITUTE(Booking_Data[[#This Row],[TRIM_TA]],"INR","")</f>
        <v xml:space="preserve">45,000 </v>
      </c>
      <c r="L729" t="str">
        <f>SUBSTITUTE(Booking_Data[[#This Row],[Removing "INR"]],",","")</f>
        <v xml:space="preserve">45000 </v>
      </c>
      <c r="M729">
        <f>VALUE(Booking_Data[[#This Row],[Removing "Comma"]])</f>
        <v>45000</v>
      </c>
      <c r="N729">
        <f>_xlfn.XLOOKUP(Booking_Data[[#This Row],[Agent_cleaned]],Agent_List[Agent],Agent_List[Commission %])</f>
        <v>0.06</v>
      </c>
      <c r="O729">
        <f>Booking_Data[[#This Row],[Total_Amount_Clean]]*Booking_Data[[#This Row],[Commission_Perct]]</f>
        <v>2700</v>
      </c>
    </row>
    <row r="730" spans="1:15" x14ac:dyDescent="0.3">
      <c r="A730" t="s">
        <v>789</v>
      </c>
      <c r="B730" t="s">
        <v>44</v>
      </c>
      <c r="C730" t="str">
        <f>TRIM(Booking_Data[[#This Row],[Agent]])</f>
        <v>Karan</v>
      </c>
      <c r="D730" t="s">
        <v>67</v>
      </c>
      <c r="E730" t="s">
        <v>25</v>
      </c>
      <c r="F730" s="1">
        <v>45805</v>
      </c>
      <c r="G730" s="2">
        <v>45820</v>
      </c>
      <c r="H730" t="s">
        <v>16</v>
      </c>
      <c r="I730" t="s">
        <v>1059</v>
      </c>
      <c r="J730" t="str">
        <f>TRIM(Booking_Data[[#This Row],[Total Amount]])</f>
        <v>65000</v>
      </c>
      <c r="K730" t="str">
        <f>SUBSTITUTE(Booking_Data[[#This Row],[TRIM_TA]],"INR","")</f>
        <v>65000</v>
      </c>
      <c r="L730" t="str">
        <f>SUBSTITUTE(Booking_Data[[#This Row],[Removing "INR"]],",","")</f>
        <v>65000</v>
      </c>
      <c r="M730">
        <f>VALUE(Booking_Data[[#This Row],[Removing "Comma"]])</f>
        <v>65000</v>
      </c>
      <c r="N730">
        <f>_xlfn.XLOOKUP(Booking_Data[[#This Row],[Agent_cleaned]],Agent_List[Agent],Agent_List[Commission %])</f>
        <v>0.05</v>
      </c>
      <c r="O730">
        <f>Booking_Data[[#This Row],[Total_Amount_Clean]]*Booking_Data[[#This Row],[Commission_Perct]]</f>
        <v>3250</v>
      </c>
    </row>
    <row r="731" spans="1:15" x14ac:dyDescent="0.3">
      <c r="A731" t="s">
        <v>790</v>
      </c>
      <c r="B731" t="s">
        <v>24</v>
      </c>
      <c r="C731" t="str">
        <f>TRIM(Booking_Data[[#This Row],[Agent]])</f>
        <v>Ramesh</v>
      </c>
      <c r="D731" t="s">
        <v>37</v>
      </c>
      <c r="E731" t="s">
        <v>15</v>
      </c>
      <c r="F731" s="1">
        <v>45863</v>
      </c>
      <c r="H731" t="s">
        <v>20</v>
      </c>
      <c r="I731" t="s">
        <v>1058</v>
      </c>
      <c r="J731" t="str">
        <f>TRIM(Booking_Data[[#This Row],[Total Amount]])</f>
        <v>35000</v>
      </c>
      <c r="K731" t="str">
        <f>SUBSTITUTE(Booking_Data[[#This Row],[TRIM_TA]],"INR","")</f>
        <v>35000</v>
      </c>
      <c r="L731" t="str">
        <f>SUBSTITUTE(Booking_Data[[#This Row],[Removing "INR"]],",","")</f>
        <v>35000</v>
      </c>
      <c r="M731">
        <f>VALUE(Booking_Data[[#This Row],[Removing "Comma"]])</f>
        <v>35000</v>
      </c>
      <c r="N731">
        <f>_xlfn.XLOOKUP(Booking_Data[[#This Row],[Agent_cleaned]],Agent_List[Agent],Agent_List[Commission %])</f>
        <v>7.0000000000000007E-2</v>
      </c>
      <c r="O731">
        <f>Booking_Data[[#This Row],[Total_Amount_Clean]]*Booking_Data[[#This Row],[Commission_Perct]]</f>
        <v>2450.0000000000005</v>
      </c>
    </row>
    <row r="732" spans="1:15" x14ac:dyDescent="0.3">
      <c r="A732" t="s">
        <v>791</v>
      </c>
      <c r="B732" t="s">
        <v>47</v>
      </c>
      <c r="C732" t="str">
        <f>TRIM(Booking_Data[[#This Row],[Agent]])</f>
        <v>Raj</v>
      </c>
      <c r="D732" t="s">
        <v>10</v>
      </c>
      <c r="E732" t="s">
        <v>25</v>
      </c>
      <c r="F732" s="1">
        <v>45676</v>
      </c>
      <c r="G732" s="2">
        <v>45701</v>
      </c>
      <c r="H732" t="s">
        <v>16</v>
      </c>
      <c r="I732" t="s">
        <v>1062</v>
      </c>
      <c r="J732" t="str">
        <f>TRIM(Booking_Data[[#This Row],[Total Amount]])</f>
        <v>25000</v>
      </c>
      <c r="K732" t="str">
        <f>SUBSTITUTE(Booking_Data[[#This Row],[TRIM_TA]],"INR","")</f>
        <v>25000</v>
      </c>
      <c r="L732" t="str">
        <f>SUBSTITUTE(Booking_Data[[#This Row],[Removing "INR"]],",","")</f>
        <v>25000</v>
      </c>
      <c r="M732">
        <f>VALUE(Booking_Data[[#This Row],[Removing "Comma"]])</f>
        <v>25000</v>
      </c>
      <c r="N732">
        <f>_xlfn.XLOOKUP(Booking_Data[[#This Row],[Agent_cleaned]],Agent_List[Agent],Agent_List[Commission %])</f>
        <v>7.0000000000000007E-2</v>
      </c>
      <c r="O732">
        <f>Booking_Data[[#This Row],[Total_Amount_Clean]]*Booking_Data[[#This Row],[Commission_Perct]]</f>
        <v>1750.0000000000002</v>
      </c>
    </row>
    <row r="733" spans="1:15" x14ac:dyDescent="0.3">
      <c r="A733" t="s">
        <v>792</v>
      </c>
      <c r="B733" t="s">
        <v>22</v>
      </c>
      <c r="C733" t="str">
        <f>TRIM(Booking_Data[[#This Row],[Agent]])</f>
        <v>Suresh</v>
      </c>
      <c r="D733" t="s">
        <v>37</v>
      </c>
      <c r="E733" t="s">
        <v>15</v>
      </c>
      <c r="F733" s="1">
        <v>45890</v>
      </c>
      <c r="H733" t="s">
        <v>20</v>
      </c>
      <c r="I733" t="s">
        <v>17</v>
      </c>
      <c r="J733" t="str">
        <f>TRIM(Booking_Data[[#This Row],[Total Amount]])</f>
        <v>45,000 INR</v>
      </c>
      <c r="K733" t="str">
        <f>SUBSTITUTE(Booking_Data[[#This Row],[TRIM_TA]],"INR","")</f>
        <v xml:space="preserve">45,000 </v>
      </c>
      <c r="L733" t="str">
        <f>SUBSTITUTE(Booking_Data[[#This Row],[Removing "INR"]],",","")</f>
        <v xml:space="preserve">45000 </v>
      </c>
      <c r="M733">
        <f>VALUE(Booking_Data[[#This Row],[Removing "Comma"]])</f>
        <v>45000</v>
      </c>
      <c r="N733">
        <f>_xlfn.XLOOKUP(Booking_Data[[#This Row],[Agent_cleaned]],Agent_List[Agent],Agent_List[Commission %])</f>
        <v>0.06</v>
      </c>
      <c r="O733">
        <f>Booking_Data[[#This Row],[Total_Amount_Clean]]*Booking_Data[[#This Row],[Commission_Perct]]</f>
        <v>2700</v>
      </c>
    </row>
    <row r="734" spans="1:15" x14ac:dyDescent="0.3">
      <c r="A734" t="s">
        <v>793</v>
      </c>
      <c r="B734" t="s">
        <v>47</v>
      </c>
      <c r="C734" t="str">
        <f>TRIM(Booking_Data[[#This Row],[Agent]])</f>
        <v>Raj</v>
      </c>
      <c r="D734" t="s">
        <v>67</v>
      </c>
      <c r="E734" t="s">
        <v>11</v>
      </c>
      <c r="F734" s="1">
        <v>45703</v>
      </c>
      <c r="H734" t="s">
        <v>20</v>
      </c>
      <c r="I734" t="s">
        <v>1058</v>
      </c>
      <c r="J734" t="str">
        <f>TRIM(Booking_Data[[#This Row],[Total Amount]])</f>
        <v>35000</v>
      </c>
      <c r="K734" t="str">
        <f>SUBSTITUTE(Booking_Data[[#This Row],[TRIM_TA]],"INR","")</f>
        <v>35000</v>
      </c>
      <c r="L734" t="str">
        <f>SUBSTITUTE(Booking_Data[[#This Row],[Removing "INR"]],",","")</f>
        <v>35000</v>
      </c>
      <c r="M734">
        <f>VALUE(Booking_Data[[#This Row],[Removing "Comma"]])</f>
        <v>35000</v>
      </c>
      <c r="N734">
        <f>_xlfn.XLOOKUP(Booking_Data[[#This Row],[Agent_cleaned]],Agent_List[Agent],Agent_List[Commission %])</f>
        <v>7.0000000000000007E-2</v>
      </c>
      <c r="O734">
        <f>Booking_Data[[#This Row],[Total_Amount_Clean]]*Booking_Data[[#This Row],[Commission_Perct]]</f>
        <v>2450.0000000000005</v>
      </c>
    </row>
    <row r="735" spans="1:15" x14ac:dyDescent="0.3">
      <c r="A735" t="s">
        <v>794</v>
      </c>
      <c r="B735" t="s">
        <v>306</v>
      </c>
      <c r="C735" t="str">
        <f>TRIM(Booking_Data[[#This Row],[Agent]])</f>
        <v>Gaurav</v>
      </c>
      <c r="D735" t="s">
        <v>29</v>
      </c>
      <c r="E735" t="s">
        <v>15</v>
      </c>
      <c r="F735" s="1">
        <v>45819</v>
      </c>
      <c r="H735" t="s">
        <v>20</v>
      </c>
      <c r="I735" t="s">
        <v>1061</v>
      </c>
      <c r="J735" t="str">
        <f>TRIM(Booking_Data[[#This Row],[Total Amount]])</f>
        <v>55000</v>
      </c>
      <c r="K735" t="str">
        <f>SUBSTITUTE(Booking_Data[[#This Row],[TRIM_TA]],"INR","")</f>
        <v>55000</v>
      </c>
      <c r="L735" t="str">
        <f>SUBSTITUTE(Booking_Data[[#This Row],[Removing "INR"]],",","")</f>
        <v>55000</v>
      </c>
      <c r="M735">
        <f>VALUE(Booking_Data[[#This Row],[Removing "Comma"]])</f>
        <v>55000</v>
      </c>
      <c r="N735">
        <f>_xlfn.XLOOKUP(Booking_Data[[#This Row],[Agent_cleaned]],Agent_List[Agent],Agent_List[Commission %])</f>
        <v>7.0000000000000007E-2</v>
      </c>
      <c r="O735">
        <f>Booking_Data[[#This Row],[Total_Amount_Clean]]*Booking_Data[[#This Row],[Commission_Perct]]</f>
        <v>3850.0000000000005</v>
      </c>
    </row>
    <row r="736" spans="1:15" x14ac:dyDescent="0.3">
      <c r="A736" t="s">
        <v>795</v>
      </c>
      <c r="B736" t="s">
        <v>22</v>
      </c>
      <c r="C736" t="str">
        <f>TRIM(Booking_Data[[#This Row],[Agent]])</f>
        <v>Suresh</v>
      </c>
      <c r="D736" t="s">
        <v>67</v>
      </c>
      <c r="E736" t="s">
        <v>19</v>
      </c>
      <c r="F736" s="1">
        <v>45787</v>
      </c>
      <c r="G736" s="2">
        <v>45806</v>
      </c>
      <c r="H736" t="s">
        <v>16</v>
      </c>
      <c r="I736" t="s">
        <v>17</v>
      </c>
      <c r="J736" t="str">
        <f>TRIM(Booking_Data[[#This Row],[Total Amount]])</f>
        <v>45,000 INR</v>
      </c>
      <c r="K736" t="str">
        <f>SUBSTITUTE(Booking_Data[[#This Row],[TRIM_TA]],"INR","")</f>
        <v xml:space="preserve">45,000 </v>
      </c>
      <c r="L736" t="str">
        <f>SUBSTITUTE(Booking_Data[[#This Row],[Removing "INR"]],",","")</f>
        <v xml:space="preserve">45000 </v>
      </c>
      <c r="M736">
        <f>VALUE(Booking_Data[[#This Row],[Removing "Comma"]])</f>
        <v>45000</v>
      </c>
      <c r="N736">
        <f>_xlfn.XLOOKUP(Booking_Data[[#This Row],[Agent_cleaned]],Agent_List[Agent],Agent_List[Commission %])</f>
        <v>0.06</v>
      </c>
      <c r="O736">
        <f>Booking_Data[[#This Row],[Total_Amount_Clean]]*Booking_Data[[#This Row],[Commission_Perct]]</f>
        <v>2700</v>
      </c>
    </row>
    <row r="737" spans="1:15" x14ac:dyDescent="0.3">
      <c r="A737" t="s">
        <v>796</v>
      </c>
      <c r="B737" t="s">
        <v>54</v>
      </c>
      <c r="C737" t="str">
        <f>TRIM(Booking_Data[[#This Row],[Agent]])</f>
        <v>Divya</v>
      </c>
      <c r="D737" t="s">
        <v>35</v>
      </c>
      <c r="E737" t="s">
        <v>15</v>
      </c>
      <c r="F737" s="1">
        <v>45864</v>
      </c>
      <c r="G737" s="2">
        <v>45879</v>
      </c>
      <c r="H737" t="s">
        <v>16</v>
      </c>
      <c r="I737" t="s">
        <v>1057</v>
      </c>
      <c r="J737" t="str">
        <f>TRIM(Booking_Data[[#This Row],[Total Amount]])</f>
        <v>45000</v>
      </c>
      <c r="K737" t="str">
        <f>SUBSTITUTE(Booking_Data[[#This Row],[TRIM_TA]],"INR","")</f>
        <v>45000</v>
      </c>
      <c r="L737" t="str">
        <f>SUBSTITUTE(Booking_Data[[#This Row],[Removing "INR"]],",","")</f>
        <v>45000</v>
      </c>
      <c r="M737">
        <f>VALUE(Booking_Data[[#This Row],[Removing "Comma"]])</f>
        <v>45000</v>
      </c>
      <c r="N737">
        <f>_xlfn.XLOOKUP(Booking_Data[[#This Row],[Agent_cleaned]],Agent_List[Agent],Agent_List[Commission %])</f>
        <v>7.0000000000000007E-2</v>
      </c>
      <c r="O737">
        <f>Booking_Data[[#This Row],[Total_Amount_Clean]]*Booking_Data[[#This Row],[Commission_Perct]]</f>
        <v>3150.0000000000005</v>
      </c>
    </row>
    <row r="738" spans="1:15" x14ac:dyDescent="0.3">
      <c r="A738" t="s">
        <v>797</v>
      </c>
      <c r="B738" t="s">
        <v>24</v>
      </c>
      <c r="C738" t="str">
        <f>TRIM(Booking_Data[[#This Row],[Agent]])</f>
        <v>Ramesh</v>
      </c>
      <c r="D738" t="s">
        <v>29</v>
      </c>
      <c r="E738" t="s">
        <v>19</v>
      </c>
      <c r="F738" s="1">
        <v>45921</v>
      </c>
      <c r="G738" s="2">
        <v>45943</v>
      </c>
      <c r="H738" t="s">
        <v>16</v>
      </c>
      <c r="I738" t="s">
        <v>1060</v>
      </c>
      <c r="J738" t="str">
        <f>TRIM(Booking_Data[[#This Row],[Total Amount]])</f>
        <v>15000</v>
      </c>
      <c r="K738" t="str">
        <f>SUBSTITUTE(Booking_Data[[#This Row],[TRIM_TA]],"INR","")</f>
        <v>15000</v>
      </c>
      <c r="L738" t="str">
        <f>SUBSTITUTE(Booking_Data[[#This Row],[Removing "INR"]],",","")</f>
        <v>15000</v>
      </c>
      <c r="M738">
        <f>VALUE(Booking_Data[[#This Row],[Removing "Comma"]])</f>
        <v>15000</v>
      </c>
      <c r="N738">
        <f>_xlfn.XLOOKUP(Booking_Data[[#This Row],[Agent_cleaned]],Agent_List[Agent],Agent_List[Commission %])</f>
        <v>7.0000000000000007E-2</v>
      </c>
      <c r="O738">
        <f>Booking_Data[[#This Row],[Total_Amount_Clean]]*Booking_Data[[#This Row],[Commission_Perct]]</f>
        <v>1050</v>
      </c>
    </row>
    <row r="739" spans="1:15" x14ac:dyDescent="0.3">
      <c r="A739" t="s">
        <v>798</v>
      </c>
      <c r="B739" t="s">
        <v>42</v>
      </c>
      <c r="C739" t="str">
        <f>TRIM(Booking_Data[[#This Row],[Agent]])</f>
        <v>Sameer</v>
      </c>
      <c r="D739" t="s">
        <v>67</v>
      </c>
      <c r="E739" t="s">
        <v>19</v>
      </c>
      <c r="F739" s="1">
        <v>45658</v>
      </c>
      <c r="G739" s="2">
        <v>45688</v>
      </c>
      <c r="H739" t="s">
        <v>16</v>
      </c>
      <c r="I739" t="s">
        <v>1061</v>
      </c>
      <c r="J739" t="str">
        <f>TRIM(Booking_Data[[#This Row],[Total Amount]])</f>
        <v>55000</v>
      </c>
      <c r="K739" t="str">
        <f>SUBSTITUTE(Booking_Data[[#This Row],[TRIM_TA]],"INR","")</f>
        <v>55000</v>
      </c>
      <c r="L739" t="str">
        <f>SUBSTITUTE(Booking_Data[[#This Row],[Removing "INR"]],",","")</f>
        <v>55000</v>
      </c>
      <c r="M739">
        <f>VALUE(Booking_Data[[#This Row],[Removing "Comma"]])</f>
        <v>55000</v>
      </c>
      <c r="N739">
        <f>_xlfn.XLOOKUP(Booking_Data[[#This Row],[Agent_cleaned]],Agent_List[Agent],Agent_List[Commission %])</f>
        <v>7.0000000000000007E-2</v>
      </c>
      <c r="O739">
        <f>Booking_Data[[#This Row],[Total_Amount_Clean]]*Booking_Data[[#This Row],[Commission_Perct]]</f>
        <v>3850.0000000000005</v>
      </c>
    </row>
    <row r="740" spans="1:15" x14ac:dyDescent="0.3">
      <c r="A740" t="s">
        <v>799</v>
      </c>
      <c r="B740" t="s">
        <v>49</v>
      </c>
      <c r="C740" t="str">
        <f>TRIM(Booking_Data[[#This Row],[Agent]])</f>
        <v>Sonia</v>
      </c>
      <c r="D740" t="s">
        <v>37</v>
      </c>
      <c r="E740" t="s">
        <v>25</v>
      </c>
      <c r="F740" s="1">
        <v>45894</v>
      </c>
      <c r="H740" t="s">
        <v>26</v>
      </c>
      <c r="I740" t="s">
        <v>17</v>
      </c>
      <c r="J740" t="str">
        <f>TRIM(Booking_Data[[#This Row],[Total Amount]])</f>
        <v>45,000 INR</v>
      </c>
      <c r="K740" t="str">
        <f>SUBSTITUTE(Booking_Data[[#This Row],[TRIM_TA]],"INR","")</f>
        <v xml:space="preserve">45,000 </v>
      </c>
      <c r="L740" t="str">
        <f>SUBSTITUTE(Booking_Data[[#This Row],[Removing "INR"]],",","")</f>
        <v xml:space="preserve">45000 </v>
      </c>
      <c r="M740">
        <f>VALUE(Booking_Data[[#This Row],[Removing "Comma"]])</f>
        <v>45000</v>
      </c>
      <c r="N740">
        <f>_xlfn.XLOOKUP(Booking_Data[[#This Row],[Agent_cleaned]],Agent_List[Agent],Agent_List[Commission %])</f>
        <v>7.0000000000000007E-2</v>
      </c>
      <c r="O740">
        <f>Booking_Data[[#This Row],[Total_Amount_Clean]]*Booking_Data[[#This Row],[Commission_Perct]]</f>
        <v>3150.0000000000005</v>
      </c>
    </row>
    <row r="741" spans="1:15" x14ac:dyDescent="0.3">
      <c r="A741" t="s">
        <v>800</v>
      </c>
      <c r="B741" t="s">
        <v>98</v>
      </c>
      <c r="C741" t="str">
        <f>TRIM(Booking_Data[[#This Row],[Agent]])</f>
        <v>Pooja</v>
      </c>
      <c r="D741" t="s">
        <v>10</v>
      </c>
      <c r="E741" t="s">
        <v>11</v>
      </c>
      <c r="F741" s="1">
        <v>45869</v>
      </c>
      <c r="G741" s="2">
        <v>45898</v>
      </c>
      <c r="H741" t="s">
        <v>16</v>
      </c>
      <c r="I741" t="s">
        <v>1062</v>
      </c>
      <c r="J741" t="str">
        <f>TRIM(Booking_Data[[#This Row],[Total Amount]])</f>
        <v>25000</v>
      </c>
      <c r="K741" t="str">
        <f>SUBSTITUTE(Booking_Data[[#This Row],[TRIM_TA]],"INR","")</f>
        <v>25000</v>
      </c>
      <c r="L741" t="str">
        <f>SUBSTITUTE(Booking_Data[[#This Row],[Removing "INR"]],",","")</f>
        <v>25000</v>
      </c>
      <c r="M741">
        <f>VALUE(Booking_Data[[#This Row],[Removing "Comma"]])</f>
        <v>25000</v>
      </c>
      <c r="N741">
        <f>_xlfn.XLOOKUP(Booking_Data[[#This Row],[Agent_cleaned]],Agent_List[Agent],Agent_List[Commission %])</f>
        <v>0.05</v>
      </c>
      <c r="O741">
        <f>Booking_Data[[#This Row],[Total_Amount_Clean]]*Booking_Data[[#This Row],[Commission_Perct]]</f>
        <v>1250</v>
      </c>
    </row>
    <row r="742" spans="1:15" x14ac:dyDescent="0.3">
      <c r="A742" t="s">
        <v>801</v>
      </c>
      <c r="B742" t="s">
        <v>52</v>
      </c>
      <c r="C742" t="str">
        <f>TRIM(Booking_Data[[#This Row],[Agent]])</f>
        <v>Meena</v>
      </c>
      <c r="D742" t="s">
        <v>10</v>
      </c>
      <c r="E742" t="s">
        <v>15</v>
      </c>
      <c r="F742" s="1">
        <v>45685</v>
      </c>
      <c r="G742" s="2">
        <v>45704</v>
      </c>
      <c r="H742" t="s">
        <v>16</v>
      </c>
      <c r="I742" t="s">
        <v>1059</v>
      </c>
      <c r="J742" t="str">
        <f>TRIM(Booking_Data[[#This Row],[Total Amount]])</f>
        <v>65000</v>
      </c>
      <c r="K742" t="str">
        <f>SUBSTITUTE(Booking_Data[[#This Row],[TRIM_TA]],"INR","")</f>
        <v>65000</v>
      </c>
      <c r="L742" t="str">
        <f>SUBSTITUTE(Booking_Data[[#This Row],[Removing "INR"]],",","")</f>
        <v>65000</v>
      </c>
      <c r="M742">
        <f>VALUE(Booking_Data[[#This Row],[Removing "Comma"]])</f>
        <v>65000</v>
      </c>
      <c r="N742">
        <f>_xlfn.XLOOKUP(Booking_Data[[#This Row],[Agent_cleaned]],Agent_List[Agent],Agent_List[Commission %])</f>
        <v>0.06</v>
      </c>
      <c r="O742">
        <f>Booking_Data[[#This Row],[Total_Amount_Clean]]*Booking_Data[[#This Row],[Commission_Perct]]</f>
        <v>3900</v>
      </c>
    </row>
    <row r="743" spans="1:15" x14ac:dyDescent="0.3">
      <c r="A743" t="s">
        <v>802</v>
      </c>
      <c r="B743" t="s">
        <v>31</v>
      </c>
      <c r="C743" t="str">
        <f>TRIM(Booking_Data[[#This Row],[Agent]])</f>
        <v>Deepa</v>
      </c>
      <c r="D743" t="s">
        <v>14</v>
      </c>
      <c r="E743" t="s">
        <v>25</v>
      </c>
      <c r="F743" s="1">
        <v>45754</v>
      </c>
      <c r="H743" t="s">
        <v>26</v>
      </c>
      <c r="I743" t="s">
        <v>1062</v>
      </c>
      <c r="J743" t="str">
        <f>TRIM(Booking_Data[[#This Row],[Total Amount]])</f>
        <v>25000</v>
      </c>
      <c r="K743" t="str">
        <f>SUBSTITUTE(Booking_Data[[#This Row],[TRIM_TA]],"INR","")</f>
        <v>25000</v>
      </c>
      <c r="L743" t="str">
        <f>SUBSTITUTE(Booking_Data[[#This Row],[Removing "INR"]],",","")</f>
        <v>25000</v>
      </c>
      <c r="M743">
        <f>VALUE(Booking_Data[[#This Row],[Removing "Comma"]])</f>
        <v>25000</v>
      </c>
      <c r="N743">
        <f>_xlfn.XLOOKUP(Booking_Data[[#This Row],[Agent_cleaned]],Agent_List[Agent],Agent_List[Commission %])</f>
        <v>0.06</v>
      </c>
      <c r="O743">
        <f>Booking_Data[[#This Row],[Total_Amount_Clean]]*Booking_Data[[#This Row],[Commission_Perct]]</f>
        <v>1500</v>
      </c>
    </row>
    <row r="744" spans="1:15" x14ac:dyDescent="0.3">
      <c r="A744" t="s">
        <v>803</v>
      </c>
      <c r="B744" t="s">
        <v>54</v>
      </c>
      <c r="C744" t="str">
        <f>TRIM(Booking_Data[[#This Row],[Agent]])</f>
        <v>Divya</v>
      </c>
      <c r="D744" t="s">
        <v>29</v>
      </c>
      <c r="E744" t="s">
        <v>11</v>
      </c>
      <c r="F744" s="1">
        <v>45923</v>
      </c>
      <c r="G744" s="2">
        <v>45944</v>
      </c>
      <c r="H744" t="s">
        <v>16</v>
      </c>
      <c r="I744" t="s">
        <v>17</v>
      </c>
      <c r="J744" t="str">
        <f>TRIM(Booking_Data[[#This Row],[Total Amount]])</f>
        <v>45,000 INR</v>
      </c>
      <c r="K744" t="str">
        <f>SUBSTITUTE(Booking_Data[[#This Row],[TRIM_TA]],"INR","")</f>
        <v xml:space="preserve">45,000 </v>
      </c>
      <c r="L744" t="str">
        <f>SUBSTITUTE(Booking_Data[[#This Row],[Removing "INR"]],",","")</f>
        <v xml:space="preserve">45000 </v>
      </c>
      <c r="M744">
        <f>VALUE(Booking_Data[[#This Row],[Removing "Comma"]])</f>
        <v>45000</v>
      </c>
      <c r="N744">
        <f>_xlfn.XLOOKUP(Booking_Data[[#This Row],[Agent_cleaned]],Agent_List[Agent],Agent_List[Commission %])</f>
        <v>7.0000000000000007E-2</v>
      </c>
      <c r="O744">
        <f>Booking_Data[[#This Row],[Total_Amount_Clean]]*Booking_Data[[#This Row],[Commission_Perct]]</f>
        <v>3150.0000000000005</v>
      </c>
    </row>
    <row r="745" spans="1:15" x14ac:dyDescent="0.3">
      <c r="A745" t="s">
        <v>804</v>
      </c>
      <c r="B745" t="s">
        <v>31</v>
      </c>
      <c r="C745" t="str">
        <f>TRIM(Booking_Data[[#This Row],[Agent]])</f>
        <v>Deepa</v>
      </c>
      <c r="D745" t="s">
        <v>10</v>
      </c>
      <c r="E745" t="s">
        <v>15</v>
      </c>
      <c r="F745" s="1">
        <v>45843</v>
      </c>
      <c r="G745" s="2">
        <v>45864</v>
      </c>
      <c r="H745" t="s">
        <v>16</v>
      </c>
      <c r="I745" t="s">
        <v>1060</v>
      </c>
      <c r="J745" t="str">
        <f>TRIM(Booking_Data[[#This Row],[Total Amount]])</f>
        <v>15000</v>
      </c>
      <c r="K745" t="str">
        <f>SUBSTITUTE(Booking_Data[[#This Row],[TRIM_TA]],"INR","")</f>
        <v>15000</v>
      </c>
      <c r="L745" t="str">
        <f>SUBSTITUTE(Booking_Data[[#This Row],[Removing "INR"]],",","")</f>
        <v>15000</v>
      </c>
      <c r="M745">
        <f>VALUE(Booking_Data[[#This Row],[Removing "Comma"]])</f>
        <v>15000</v>
      </c>
      <c r="N745">
        <f>_xlfn.XLOOKUP(Booking_Data[[#This Row],[Agent_cleaned]],Agent_List[Agent],Agent_List[Commission %])</f>
        <v>0.06</v>
      </c>
      <c r="O745">
        <f>Booking_Data[[#This Row],[Total_Amount_Clean]]*Booking_Data[[#This Row],[Commission_Perct]]</f>
        <v>900</v>
      </c>
    </row>
    <row r="746" spans="1:15" x14ac:dyDescent="0.3">
      <c r="A746" t="s">
        <v>805</v>
      </c>
      <c r="B746" t="s">
        <v>60</v>
      </c>
      <c r="C746" t="str">
        <f>TRIM(Booking_Data[[#This Row],[Agent]])</f>
        <v>Ritika</v>
      </c>
      <c r="D746" t="s">
        <v>67</v>
      </c>
      <c r="E746" t="s">
        <v>40</v>
      </c>
      <c r="F746" s="1">
        <v>45913</v>
      </c>
      <c r="G746" s="2">
        <v>45933</v>
      </c>
      <c r="H746" t="s">
        <v>16</v>
      </c>
      <c r="I746" t="s">
        <v>1059</v>
      </c>
      <c r="J746" t="str">
        <f>TRIM(Booking_Data[[#This Row],[Total Amount]])</f>
        <v>65000</v>
      </c>
      <c r="K746" t="str">
        <f>SUBSTITUTE(Booking_Data[[#This Row],[TRIM_TA]],"INR","")</f>
        <v>65000</v>
      </c>
      <c r="L746" t="str">
        <f>SUBSTITUTE(Booking_Data[[#This Row],[Removing "INR"]],",","")</f>
        <v>65000</v>
      </c>
      <c r="M746">
        <f>VALUE(Booking_Data[[#This Row],[Removing "Comma"]])</f>
        <v>65000</v>
      </c>
      <c r="N746">
        <f>_xlfn.XLOOKUP(Booking_Data[[#This Row],[Agent_cleaned]],Agent_List[Agent],Agent_List[Commission %])</f>
        <v>0.05</v>
      </c>
      <c r="O746">
        <f>Booking_Data[[#This Row],[Total_Amount_Clean]]*Booking_Data[[#This Row],[Commission_Perct]]</f>
        <v>3250</v>
      </c>
    </row>
    <row r="747" spans="1:15" x14ac:dyDescent="0.3">
      <c r="A747" t="s">
        <v>806</v>
      </c>
      <c r="B747" t="s">
        <v>31</v>
      </c>
      <c r="C747" t="str">
        <f>TRIM(Booking_Data[[#This Row],[Agent]])</f>
        <v>Deepa</v>
      </c>
      <c r="D747" t="s">
        <v>29</v>
      </c>
      <c r="E747" t="s">
        <v>15</v>
      </c>
      <c r="F747" s="1">
        <v>45884</v>
      </c>
      <c r="G747" s="2">
        <v>45895</v>
      </c>
      <c r="H747" t="s">
        <v>16</v>
      </c>
      <c r="I747" t="s">
        <v>17</v>
      </c>
      <c r="J747" t="str">
        <f>TRIM(Booking_Data[[#This Row],[Total Amount]])</f>
        <v>45,000 INR</v>
      </c>
      <c r="K747" t="str">
        <f>SUBSTITUTE(Booking_Data[[#This Row],[TRIM_TA]],"INR","")</f>
        <v xml:space="preserve">45,000 </v>
      </c>
      <c r="L747" t="str">
        <f>SUBSTITUTE(Booking_Data[[#This Row],[Removing "INR"]],",","")</f>
        <v xml:space="preserve">45000 </v>
      </c>
      <c r="M747">
        <f>VALUE(Booking_Data[[#This Row],[Removing "Comma"]])</f>
        <v>45000</v>
      </c>
      <c r="N747">
        <f>_xlfn.XLOOKUP(Booking_Data[[#This Row],[Agent_cleaned]],Agent_List[Agent],Agent_List[Commission %])</f>
        <v>0.06</v>
      </c>
      <c r="O747">
        <f>Booking_Data[[#This Row],[Total_Amount_Clean]]*Booking_Data[[#This Row],[Commission_Perct]]</f>
        <v>2700</v>
      </c>
    </row>
    <row r="748" spans="1:15" x14ac:dyDescent="0.3">
      <c r="A748" t="s">
        <v>807</v>
      </c>
      <c r="B748" t="s">
        <v>66</v>
      </c>
      <c r="C748" t="str">
        <f>TRIM(Booking_Data[[#This Row],[Agent]])</f>
        <v>Avtar</v>
      </c>
      <c r="D748" t="s">
        <v>67</v>
      </c>
      <c r="E748" t="s">
        <v>19</v>
      </c>
      <c r="F748" s="1">
        <v>45684</v>
      </c>
      <c r="G748" s="2">
        <v>45712</v>
      </c>
      <c r="H748" t="s">
        <v>16</v>
      </c>
      <c r="I748" t="s">
        <v>1061</v>
      </c>
      <c r="J748" t="str">
        <f>TRIM(Booking_Data[[#This Row],[Total Amount]])</f>
        <v>55000</v>
      </c>
      <c r="K748" t="str">
        <f>SUBSTITUTE(Booking_Data[[#This Row],[TRIM_TA]],"INR","")</f>
        <v>55000</v>
      </c>
      <c r="L748" t="str">
        <f>SUBSTITUTE(Booking_Data[[#This Row],[Removing "INR"]],",","")</f>
        <v>55000</v>
      </c>
      <c r="M748">
        <f>VALUE(Booking_Data[[#This Row],[Removing "Comma"]])</f>
        <v>55000</v>
      </c>
      <c r="N748">
        <f>_xlfn.XLOOKUP(Booking_Data[[#This Row],[Agent_cleaned]],Agent_List[Agent],Agent_List[Commission %])</f>
        <v>0.06</v>
      </c>
      <c r="O748">
        <f>Booking_Data[[#This Row],[Total_Amount_Clean]]*Booking_Data[[#This Row],[Commission_Perct]]</f>
        <v>3300</v>
      </c>
    </row>
    <row r="749" spans="1:15" x14ac:dyDescent="0.3">
      <c r="A749" t="s">
        <v>808</v>
      </c>
      <c r="B749" t="s">
        <v>66</v>
      </c>
      <c r="C749" t="str">
        <f>TRIM(Booking_Data[[#This Row],[Agent]])</f>
        <v>Avtar</v>
      </c>
      <c r="D749" t="s">
        <v>10</v>
      </c>
      <c r="E749" t="s">
        <v>19</v>
      </c>
      <c r="F749" s="1">
        <v>45762</v>
      </c>
      <c r="H749" t="s">
        <v>20</v>
      </c>
      <c r="I749" t="s">
        <v>1062</v>
      </c>
      <c r="J749" t="str">
        <f>TRIM(Booking_Data[[#This Row],[Total Amount]])</f>
        <v>25000</v>
      </c>
      <c r="K749" t="str">
        <f>SUBSTITUTE(Booking_Data[[#This Row],[TRIM_TA]],"INR","")</f>
        <v>25000</v>
      </c>
      <c r="L749" t="str">
        <f>SUBSTITUTE(Booking_Data[[#This Row],[Removing "INR"]],",","")</f>
        <v>25000</v>
      </c>
      <c r="M749">
        <f>VALUE(Booking_Data[[#This Row],[Removing "Comma"]])</f>
        <v>25000</v>
      </c>
      <c r="N749">
        <f>_xlfn.XLOOKUP(Booking_Data[[#This Row],[Agent_cleaned]],Agent_List[Agent],Agent_List[Commission %])</f>
        <v>0.06</v>
      </c>
      <c r="O749">
        <f>Booking_Data[[#This Row],[Total_Amount_Clean]]*Booking_Data[[#This Row],[Commission_Perct]]</f>
        <v>1500</v>
      </c>
    </row>
    <row r="750" spans="1:15" x14ac:dyDescent="0.3">
      <c r="A750" t="s">
        <v>809</v>
      </c>
      <c r="B750" t="s">
        <v>22</v>
      </c>
      <c r="C750" t="str">
        <f>TRIM(Booking_Data[[#This Row],[Agent]])</f>
        <v>Suresh</v>
      </c>
      <c r="D750" t="s">
        <v>10</v>
      </c>
      <c r="E750" t="s">
        <v>40</v>
      </c>
      <c r="F750" s="1">
        <v>45794</v>
      </c>
      <c r="G750" s="2">
        <v>45815</v>
      </c>
      <c r="H750" t="s">
        <v>16</v>
      </c>
      <c r="I750" t="s">
        <v>1061</v>
      </c>
      <c r="J750" t="str">
        <f>TRIM(Booking_Data[[#This Row],[Total Amount]])</f>
        <v>55000</v>
      </c>
      <c r="K750" t="str">
        <f>SUBSTITUTE(Booking_Data[[#This Row],[TRIM_TA]],"INR","")</f>
        <v>55000</v>
      </c>
      <c r="L750" t="str">
        <f>SUBSTITUTE(Booking_Data[[#This Row],[Removing "INR"]],",","")</f>
        <v>55000</v>
      </c>
      <c r="M750">
        <f>VALUE(Booking_Data[[#This Row],[Removing "Comma"]])</f>
        <v>55000</v>
      </c>
      <c r="N750">
        <f>_xlfn.XLOOKUP(Booking_Data[[#This Row],[Agent_cleaned]],Agent_List[Agent],Agent_List[Commission %])</f>
        <v>0.06</v>
      </c>
      <c r="O750">
        <f>Booking_Data[[#This Row],[Total_Amount_Clean]]*Booking_Data[[#This Row],[Commission_Perct]]</f>
        <v>3300</v>
      </c>
    </row>
    <row r="751" spans="1:15" x14ac:dyDescent="0.3">
      <c r="A751" t="s">
        <v>810</v>
      </c>
      <c r="B751" t="s">
        <v>13</v>
      </c>
      <c r="C751" t="str">
        <f>TRIM(Booking_Data[[#This Row],[Agent]])</f>
        <v>Gaurav</v>
      </c>
      <c r="D751" t="s">
        <v>14</v>
      </c>
      <c r="E751" t="s">
        <v>25</v>
      </c>
      <c r="F751" s="1">
        <v>45725</v>
      </c>
      <c r="G751" s="2">
        <v>45736</v>
      </c>
      <c r="H751" t="s">
        <v>16</v>
      </c>
      <c r="I751" t="s">
        <v>1059</v>
      </c>
      <c r="J751" t="str">
        <f>TRIM(Booking_Data[[#This Row],[Total Amount]])</f>
        <v>65000</v>
      </c>
      <c r="K751" t="str">
        <f>SUBSTITUTE(Booking_Data[[#This Row],[TRIM_TA]],"INR","")</f>
        <v>65000</v>
      </c>
      <c r="L751" t="str">
        <f>SUBSTITUTE(Booking_Data[[#This Row],[Removing "INR"]],",","")</f>
        <v>65000</v>
      </c>
      <c r="M751">
        <f>VALUE(Booking_Data[[#This Row],[Removing "Comma"]])</f>
        <v>65000</v>
      </c>
      <c r="N751">
        <f>_xlfn.XLOOKUP(Booking_Data[[#This Row],[Agent_cleaned]],Agent_List[Agent],Agent_List[Commission %])</f>
        <v>7.0000000000000007E-2</v>
      </c>
      <c r="O751">
        <f>Booking_Data[[#This Row],[Total_Amount_Clean]]*Booking_Data[[#This Row],[Commission_Perct]]</f>
        <v>4550</v>
      </c>
    </row>
    <row r="752" spans="1:15" x14ac:dyDescent="0.3">
      <c r="A752" t="s">
        <v>811</v>
      </c>
      <c r="B752" t="s">
        <v>34</v>
      </c>
      <c r="C752" t="str">
        <f>TRIM(Booking_Data[[#This Row],[Agent]])</f>
        <v>Nisha</v>
      </c>
      <c r="D752" t="s">
        <v>10</v>
      </c>
      <c r="E752" t="s">
        <v>11</v>
      </c>
      <c r="F752" s="1">
        <v>45805</v>
      </c>
      <c r="H752" t="s">
        <v>20</v>
      </c>
      <c r="I752" t="s">
        <v>1059</v>
      </c>
      <c r="J752" t="str">
        <f>TRIM(Booking_Data[[#This Row],[Total Amount]])</f>
        <v>65000</v>
      </c>
      <c r="K752" t="str">
        <f>SUBSTITUTE(Booking_Data[[#This Row],[TRIM_TA]],"INR","")</f>
        <v>65000</v>
      </c>
      <c r="L752" t="str">
        <f>SUBSTITUTE(Booking_Data[[#This Row],[Removing "INR"]],",","")</f>
        <v>65000</v>
      </c>
      <c r="M752">
        <f>VALUE(Booking_Data[[#This Row],[Removing "Comma"]])</f>
        <v>65000</v>
      </c>
      <c r="N752">
        <f>_xlfn.XLOOKUP(Booking_Data[[#This Row],[Agent_cleaned]],Agent_List[Agent],Agent_List[Commission %])</f>
        <v>0.06</v>
      </c>
      <c r="O752">
        <f>Booking_Data[[#This Row],[Total_Amount_Clean]]*Booking_Data[[#This Row],[Commission_Perct]]</f>
        <v>3900</v>
      </c>
    </row>
    <row r="753" spans="1:15" x14ac:dyDescent="0.3">
      <c r="A753" t="s">
        <v>812</v>
      </c>
      <c r="B753" t="s">
        <v>24</v>
      </c>
      <c r="C753" t="str">
        <f>TRIM(Booking_Data[[#This Row],[Agent]])</f>
        <v>Ramesh</v>
      </c>
      <c r="D753" t="s">
        <v>29</v>
      </c>
      <c r="E753" t="s">
        <v>15</v>
      </c>
      <c r="F753" s="1">
        <v>45882</v>
      </c>
      <c r="H753" t="s">
        <v>20</v>
      </c>
      <c r="I753" t="s">
        <v>1062</v>
      </c>
      <c r="J753" t="str">
        <f>TRIM(Booking_Data[[#This Row],[Total Amount]])</f>
        <v>25000</v>
      </c>
      <c r="K753" t="str">
        <f>SUBSTITUTE(Booking_Data[[#This Row],[TRIM_TA]],"INR","")</f>
        <v>25000</v>
      </c>
      <c r="L753" t="str">
        <f>SUBSTITUTE(Booking_Data[[#This Row],[Removing "INR"]],",","")</f>
        <v>25000</v>
      </c>
      <c r="M753">
        <f>VALUE(Booking_Data[[#This Row],[Removing "Comma"]])</f>
        <v>25000</v>
      </c>
      <c r="N753">
        <f>_xlfn.XLOOKUP(Booking_Data[[#This Row],[Agent_cleaned]],Agent_List[Agent],Agent_List[Commission %])</f>
        <v>7.0000000000000007E-2</v>
      </c>
      <c r="O753">
        <f>Booking_Data[[#This Row],[Total_Amount_Clean]]*Booking_Data[[#This Row],[Commission_Perct]]</f>
        <v>1750.0000000000002</v>
      </c>
    </row>
    <row r="754" spans="1:15" x14ac:dyDescent="0.3">
      <c r="A754" t="s">
        <v>813</v>
      </c>
      <c r="B754" t="s">
        <v>49</v>
      </c>
      <c r="C754" t="str">
        <f>TRIM(Booking_Data[[#This Row],[Agent]])</f>
        <v>Sonia</v>
      </c>
      <c r="D754" t="s">
        <v>35</v>
      </c>
      <c r="E754" t="s">
        <v>19</v>
      </c>
      <c r="F754" s="1">
        <v>45906</v>
      </c>
      <c r="G754" s="2">
        <v>45911</v>
      </c>
      <c r="H754" t="s">
        <v>16</v>
      </c>
      <c r="I754" t="s">
        <v>1061</v>
      </c>
      <c r="J754" t="str">
        <f>TRIM(Booking_Data[[#This Row],[Total Amount]])</f>
        <v>55000</v>
      </c>
      <c r="K754" t="str">
        <f>SUBSTITUTE(Booking_Data[[#This Row],[TRIM_TA]],"INR","")</f>
        <v>55000</v>
      </c>
      <c r="L754" t="str">
        <f>SUBSTITUTE(Booking_Data[[#This Row],[Removing "INR"]],",","")</f>
        <v>55000</v>
      </c>
      <c r="M754">
        <f>VALUE(Booking_Data[[#This Row],[Removing "Comma"]])</f>
        <v>55000</v>
      </c>
      <c r="N754">
        <f>_xlfn.XLOOKUP(Booking_Data[[#This Row],[Agent_cleaned]],Agent_List[Agent],Agent_List[Commission %])</f>
        <v>7.0000000000000007E-2</v>
      </c>
      <c r="O754">
        <f>Booking_Data[[#This Row],[Total_Amount_Clean]]*Booking_Data[[#This Row],[Commission_Perct]]</f>
        <v>3850.0000000000005</v>
      </c>
    </row>
    <row r="755" spans="1:15" x14ac:dyDescent="0.3">
      <c r="A755" t="s">
        <v>814</v>
      </c>
      <c r="B755" t="s">
        <v>79</v>
      </c>
      <c r="C755" t="str">
        <f>TRIM(Booking_Data[[#This Row],[Agent]])</f>
        <v>Monika</v>
      </c>
      <c r="D755" t="s">
        <v>29</v>
      </c>
      <c r="E755" t="s">
        <v>40</v>
      </c>
      <c r="F755" s="1">
        <v>45672</v>
      </c>
      <c r="G755" s="2">
        <v>45687</v>
      </c>
      <c r="H755" t="s">
        <v>16</v>
      </c>
      <c r="I755" t="s">
        <v>1061</v>
      </c>
      <c r="J755" t="str">
        <f>TRIM(Booking_Data[[#This Row],[Total Amount]])</f>
        <v>55000</v>
      </c>
      <c r="K755" t="str">
        <f>SUBSTITUTE(Booking_Data[[#This Row],[TRIM_TA]],"INR","")</f>
        <v>55000</v>
      </c>
      <c r="L755" t="str">
        <f>SUBSTITUTE(Booking_Data[[#This Row],[Removing "INR"]],",","")</f>
        <v>55000</v>
      </c>
      <c r="M755">
        <f>VALUE(Booking_Data[[#This Row],[Removing "Comma"]])</f>
        <v>55000</v>
      </c>
      <c r="N755">
        <f>_xlfn.XLOOKUP(Booking_Data[[#This Row],[Agent_cleaned]],Agent_List[Agent],Agent_List[Commission %])</f>
        <v>0.05</v>
      </c>
      <c r="O755">
        <f>Booking_Data[[#This Row],[Total_Amount_Clean]]*Booking_Data[[#This Row],[Commission_Perct]]</f>
        <v>2750</v>
      </c>
    </row>
    <row r="756" spans="1:15" x14ac:dyDescent="0.3">
      <c r="A756" t="s">
        <v>815</v>
      </c>
      <c r="B756" t="s">
        <v>39</v>
      </c>
      <c r="C756" t="str">
        <f>TRIM(Booking_Data[[#This Row],[Agent]])</f>
        <v>Arjun</v>
      </c>
      <c r="D756" t="s">
        <v>14</v>
      </c>
      <c r="E756" t="s">
        <v>19</v>
      </c>
      <c r="F756" s="1">
        <v>45780</v>
      </c>
      <c r="G756" s="2">
        <v>45783</v>
      </c>
      <c r="H756" t="s">
        <v>16</v>
      </c>
      <c r="I756" t="s">
        <v>1059</v>
      </c>
      <c r="J756" t="str">
        <f>TRIM(Booking_Data[[#This Row],[Total Amount]])</f>
        <v>65000</v>
      </c>
      <c r="K756" t="str">
        <f>SUBSTITUTE(Booking_Data[[#This Row],[TRIM_TA]],"INR","")</f>
        <v>65000</v>
      </c>
      <c r="L756" t="str">
        <f>SUBSTITUTE(Booking_Data[[#This Row],[Removing "INR"]],",","")</f>
        <v>65000</v>
      </c>
      <c r="M756">
        <f>VALUE(Booking_Data[[#This Row],[Removing "Comma"]])</f>
        <v>65000</v>
      </c>
      <c r="N756">
        <f>_xlfn.XLOOKUP(Booking_Data[[#This Row],[Agent_cleaned]],Agent_List[Agent],Agent_List[Commission %])</f>
        <v>0.06</v>
      </c>
      <c r="O756">
        <f>Booking_Data[[#This Row],[Total_Amount_Clean]]*Booking_Data[[#This Row],[Commission_Perct]]</f>
        <v>3900</v>
      </c>
    </row>
    <row r="757" spans="1:15" x14ac:dyDescent="0.3">
      <c r="A757" t="s">
        <v>816</v>
      </c>
      <c r="B757" t="s">
        <v>98</v>
      </c>
      <c r="C757" t="str">
        <f>TRIM(Booking_Data[[#This Row],[Agent]])</f>
        <v>Pooja</v>
      </c>
      <c r="D757" t="s">
        <v>10</v>
      </c>
      <c r="E757" t="s">
        <v>15</v>
      </c>
      <c r="F757" s="1">
        <v>45817</v>
      </c>
      <c r="G757" s="2">
        <v>45833</v>
      </c>
      <c r="H757" t="s">
        <v>16</v>
      </c>
      <c r="I757" t="s">
        <v>17</v>
      </c>
      <c r="J757" t="str">
        <f>TRIM(Booking_Data[[#This Row],[Total Amount]])</f>
        <v>45,000 INR</v>
      </c>
      <c r="K757" t="str">
        <f>SUBSTITUTE(Booking_Data[[#This Row],[TRIM_TA]],"INR","")</f>
        <v xml:space="preserve">45,000 </v>
      </c>
      <c r="L757" t="str">
        <f>SUBSTITUTE(Booking_Data[[#This Row],[Removing "INR"]],",","")</f>
        <v xml:space="preserve">45000 </v>
      </c>
      <c r="M757">
        <f>VALUE(Booking_Data[[#This Row],[Removing "Comma"]])</f>
        <v>45000</v>
      </c>
      <c r="N757">
        <f>_xlfn.XLOOKUP(Booking_Data[[#This Row],[Agent_cleaned]],Agent_List[Agent],Agent_List[Commission %])</f>
        <v>0.05</v>
      </c>
      <c r="O757">
        <f>Booking_Data[[#This Row],[Total_Amount_Clean]]*Booking_Data[[#This Row],[Commission_Perct]]</f>
        <v>2250</v>
      </c>
    </row>
    <row r="758" spans="1:15" x14ac:dyDescent="0.3">
      <c r="A758" t="s">
        <v>817</v>
      </c>
      <c r="B758" t="s">
        <v>79</v>
      </c>
      <c r="C758" t="str">
        <f>TRIM(Booking_Data[[#This Row],[Agent]])</f>
        <v>Monika</v>
      </c>
      <c r="D758" t="s">
        <v>67</v>
      </c>
      <c r="E758" t="s">
        <v>11</v>
      </c>
      <c r="F758" s="1">
        <v>45665</v>
      </c>
      <c r="G758" s="2">
        <v>45680</v>
      </c>
      <c r="H758" t="s">
        <v>16</v>
      </c>
      <c r="I758" t="s">
        <v>1060</v>
      </c>
      <c r="J758" t="str">
        <f>TRIM(Booking_Data[[#This Row],[Total Amount]])</f>
        <v>15000</v>
      </c>
      <c r="K758" t="str">
        <f>SUBSTITUTE(Booking_Data[[#This Row],[TRIM_TA]],"INR","")</f>
        <v>15000</v>
      </c>
      <c r="L758" t="str">
        <f>SUBSTITUTE(Booking_Data[[#This Row],[Removing "INR"]],",","")</f>
        <v>15000</v>
      </c>
      <c r="M758">
        <f>VALUE(Booking_Data[[#This Row],[Removing "Comma"]])</f>
        <v>15000</v>
      </c>
      <c r="N758">
        <f>_xlfn.XLOOKUP(Booking_Data[[#This Row],[Agent_cleaned]],Agent_List[Agent],Agent_List[Commission %])</f>
        <v>0.05</v>
      </c>
      <c r="O758">
        <f>Booking_Data[[#This Row],[Total_Amount_Clean]]*Booking_Data[[#This Row],[Commission_Perct]]</f>
        <v>750</v>
      </c>
    </row>
    <row r="759" spans="1:15" x14ac:dyDescent="0.3">
      <c r="A759" t="s">
        <v>818</v>
      </c>
      <c r="B759" t="s">
        <v>44</v>
      </c>
      <c r="C759" t="str">
        <f>TRIM(Booking_Data[[#This Row],[Agent]])</f>
        <v>Karan</v>
      </c>
      <c r="D759" t="s">
        <v>67</v>
      </c>
      <c r="E759" t="s">
        <v>19</v>
      </c>
      <c r="F759" s="1">
        <v>45866</v>
      </c>
      <c r="G759" s="2">
        <v>45887</v>
      </c>
      <c r="H759" t="s">
        <v>16</v>
      </c>
      <c r="I759" t="s">
        <v>1058</v>
      </c>
      <c r="J759" t="str">
        <f>TRIM(Booking_Data[[#This Row],[Total Amount]])</f>
        <v>35000</v>
      </c>
      <c r="K759" t="str">
        <f>SUBSTITUTE(Booking_Data[[#This Row],[TRIM_TA]],"INR","")</f>
        <v>35000</v>
      </c>
      <c r="L759" t="str">
        <f>SUBSTITUTE(Booking_Data[[#This Row],[Removing "INR"]],",","")</f>
        <v>35000</v>
      </c>
      <c r="M759">
        <f>VALUE(Booking_Data[[#This Row],[Removing "Comma"]])</f>
        <v>35000</v>
      </c>
      <c r="N759">
        <f>_xlfn.XLOOKUP(Booking_Data[[#This Row],[Agent_cleaned]],Agent_List[Agent],Agent_List[Commission %])</f>
        <v>0.05</v>
      </c>
      <c r="O759">
        <f>Booking_Data[[#This Row],[Total_Amount_Clean]]*Booking_Data[[#This Row],[Commission_Perct]]</f>
        <v>1750</v>
      </c>
    </row>
    <row r="760" spans="1:15" x14ac:dyDescent="0.3">
      <c r="A760" t="s">
        <v>819</v>
      </c>
      <c r="B760" t="s">
        <v>9</v>
      </c>
      <c r="C760" t="str">
        <f>TRIM(Booking_Data[[#This Row],[Agent]])</f>
        <v>Anil</v>
      </c>
      <c r="D760" t="s">
        <v>14</v>
      </c>
      <c r="E760" t="s">
        <v>19</v>
      </c>
      <c r="F760" s="1">
        <v>45705</v>
      </c>
      <c r="H760" t="s">
        <v>20</v>
      </c>
      <c r="I760" t="s">
        <v>1057</v>
      </c>
      <c r="J760" t="str">
        <f>TRIM(Booking_Data[[#This Row],[Total Amount]])</f>
        <v>45000</v>
      </c>
      <c r="K760" t="str">
        <f>SUBSTITUTE(Booking_Data[[#This Row],[TRIM_TA]],"INR","")</f>
        <v>45000</v>
      </c>
      <c r="L760" t="str">
        <f>SUBSTITUTE(Booking_Data[[#This Row],[Removing "INR"]],",","")</f>
        <v>45000</v>
      </c>
      <c r="M760">
        <f>VALUE(Booking_Data[[#This Row],[Removing "Comma"]])</f>
        <v>45000</v>
      </c>
      <c r="N760">
        <f>_xlfn.XLOOKUP(Booking_Data[[#This Row],[Agent_cleaned]],Agent_List[Agent],Agent_List[Commission %])</f>
        <v>7.0000000000000007E-2</v>
      </c>
      <c r="O760">
        <f>Booking_Data[[#This Row],[Total_Amount_Clean]]*Booking_Data[[#This Row],[Commission_Perct]]</f>
        <v>3150.0000000000005</v>
      </c>
    </row>
    <row r="761" spans="1:15" x14ac:dyDescent="0.3">
      <c r="A761" t="s">
        <v>820</v>
      </c>
      <c r="B761" t="s">
        <v>79</v>
      </c>
      <c r="C761" t="str">
        <f>TRIM(Booking_Data[[#This Row],[Agent]])</f>
        <v>Monika</v>
      </c>
      <c r="D761" t="s">
        <v>10</v>
      </c>
      <c r="E761" t="s">
        <v>15</v>
      </c>
      <c r="F761" s="1">
        <v>45773</v>
      </c>
      <c r="G761" s="2">
        <v>45783</v>
      </c>
      <c r="H761" t="s">
        <v>16</v>
      </c>
      <c r="I761" t="s">
        <v>17</v>
      </c>
      <c r="J761" t="str">
        <f>TRIM(Booking_Data[[#This Row],[Total Amount]])</f>
        <v>45,000 INR</v>
      </c>
      <c r="K761" t="str">
        <f>SUBSTITUTE(Booking_Data[[#This Row],[TRIM_TA]],"INR","")</f>
        <v xml:space="preserve">45,000 </v>
      </c>
      <c r="L761" t="str">
        <f>SUBSTITUTE(Booking_Data[[#This Row],[Removing "INR"]],",","")</f>
        <v xml:space="preserve">45000 </v>
      </c>
      <c r="M761">
        <f>VALUE(Booking_Data[[#This Row],[Removing "Comma"]])</f>
        <v>45000</v>
      </c>
      <c r="N761">
        <f>_xlfn.XLOOKUP(Booking_Data[[#This Row],[Agent_cleaned]],Agent_List[Agent],Agent_List[Commission %])</f>
        <v>0.05</v>
      </c>
      <c r="O761">
        <f>Booking_Data[[#This Row],[Total_Amount_Clean]]*Booking_Data[[#This Row],[Commission_Perct]]</f>
        <v>2250</v>
      </c>
    </row>
    <row r="762" spans="1:15" x14ac:dyDescent="0.3">
      <c r="A762" t="s">
        <v>821</v>
      </c>
      <c r="B762" t="s">
        <v>79</v>
      </c>
      <c r="C762" t="str">
        <f>TRIM(Booking_Data[[#This Row],[Agent]])</f>
        <v>Monika</v>
      </c>
      <c r="D762" t="s">
        <v>67</v>
      </c>
      <c r="E762" t="s">
        <v>25</v>
      </c>
      <c r="F762" s="1">
        <v>45716</v>
      </c>
      <c r="H762" t="s">
        <v>20</v>
      </c>
      <c r="I762" t="s">
        <v>1060</v>
      </c>
      <c r="J762" t="str">
        <f>TRIM(Booking_Data[[#This Row],[Total Amount]])</f>
        <v>15000</v>
      </c>
      <c r="K762" t="str">
        <f>SUBSTITUTE(Booking_Data[[#This Row],[TRIM_TA]],"INR","")</f>
        <v>15000</v>
      </c>
      <c r="L762" t="str">
        <f>SUBSTITUTE(Booking_Data[[#This Row],[Removing "INR"]],",","")</f>
        <v>15000</v>
      </c>
      <c r="M762">
        <f>VALUE(Booking_Data[[#This Row],[Removing "Comma"]])</f>
        <v>15000</v>
      </c>
      <c r="N762">
        <f>_xlfn.XLOOKUP(Booking_Data[[#This Row],[Agent_cleaned]],Agent_List[Agent],Agent_List[Commission %])</f>
        <v>0.05</v>
      </c>
      <c r="O762">
        <f>Booking_Data[[#This Row],[Total_Amount_Clean]]*Booking_Data[[#This Row],[Commission_Perct]]</f>
        <v>750</v>
      </c>
    </row>
    <row r="763" spans="1:15" x14ac:dyDescent="0.3">
      <c r="A763" t="s">
        <v>822</v>
      </c>
      <c r="B763" t="s">
        <v>28</v>
      </c>
      <c r="C763" t="str">
        <f>TRIM(Booking_Data[[#This Row],[Agent]])</f>
        <v>Amit</v>
      </c>
      <c r="D763" t="s">
        <v>10</v>
      </c>
      <c r="E763" t="s">
        <v>11</v>
      </c>
      <c r="F763" s="1">
        <v>45894</v>
      </c>
      <c r="H763" t="s">
        <v>20</v>
      </c>
      <c r="I763" t="s">
        <v>1057</v>
      </c>
      <c r="J763" t="str">
        <f>TRIM(Booking_Data[[#This Row],[Total Amount]])</f>
        <v>45000</v>
      </c>
      <c r="K763" t="str">
        <f>SUBSTITUTE(Booking_Data[[#This Row],[TRIM_TA]],"INR","")</f>
        <v>45000</v>
      </c>
      <c r="L763" t="str">
        <f>SUBSTITUTE(Booking_Data[[#This Row],[Removing "INR"]],",","")</f>
        <v>45000</v>
      </c>
      <c r="M763">
        <f>VALUE(Booking_Data[[#This Row],[Removing "Comma"]])</f>
        <v>45000</v>
      </c>
      <c r="N763">
        <f>_xlfn.XLOOKUP(Booking_Data[[#This Row],[Agent_cleaned]],Agent_List[Agent],Agent_List[Commission %])</f>
        <v>0.05</v>
      </c>
      <c r="O763">
        <f>Booking_Data[[#This Row],[Total_Amount_Clean]]*Booking_Data[[#This Row],[Commission_Perct]]</f>
        <v>2250</v>
      </c>
    </row>
    <row r="764" spans="1:15" x14ac:dyDescent="0.3">
      <c r="A764" t="s">
        <v>823</v>
      </c>
      <c r="B764" t="s">
        <v>54</v>
      </c>
      <c r="C764" t="str">
        <f>TRIM(Booking_Data[[#This Row],[Agent]])</f>
        <v>Divya</v>
      </c>
      <c r="D764" t="s">
        <v>10</v>
      </c>
      <c r="E764" t="s">
        <v>19</v>
      </c>
      <c r="F764" s="1">
        <v>45718</v>
      </c>
      <c r="H764" t="s">
        <v>26</v>
      </c>
      <c r="I764" t="s">
        <v>1062</v>
      </c>
      <c r="J764" t="str">
        <f>TRIM(Booking_Data[[#This Row],[Total Amount]])</f>
        <v>25000</v>
      </c>
      <c r="K764" t="str">
        <f>SUBSTITUTE(Booking_Data[[#This Row],[TRIM_TA]],"INR","")</f>
        <v>25000</v>
      </c>
      <c r="L764" t="str">
        <f>SUBSTITUTE(Booking_Data[[#This Row],[Removing "INR"]],",","")</f>
        <v>25000</v>
      </c>
      <c r="M764">
        <f>VALUE(Booking_Data[[#This Row],[Removing "Comma"]])</f>
        <v>25000</v>
      </c>
      <c r="N764">
        <f>_xlfn.XLOOKUP(Booking_Data[[#This Row],[Agent_cleaned]],Agent_List[Agent],Agent_List[Commission %])</f>
        <v>7.0000000000000007E-2</v>
      </c>
      <c r="O764">
        <f>Booking_Data[[#This Row],[Total_Amount_Clean]]*Booking_Data[[#This Row],[Commission_Perct]]</f>
        <v>1750.0000000000002</v>
      </c>
    </row>
    <row r="765" spans="1:15" x14ac:dyDescent="0.3">
      <c r="A765" t="s">
        <v>824</v>
      </c>
      <c r="B765" t="s">
        <v>49</v>
      </c>
      <c r="C765" t="str">
        <f>TRIM(Booking_Data[[#This Row],[Agent]])</f>
        <v>Sonia</v>
      </c>
      <c r="D765" t="s">
        <v>37</v>
      </c>
      <c r="E765" t="s">
        <v>19</v>
      </c>
      <c r="F765" s="1">
        <v>45913</v>
      </c>
      <c r="H765" t="s">
        <v>20</v>
      </c>
      <c r="I765" t="s">
        <v>17</v>
      </c>
      <c r="J765" t="str">
        <f>TRIM(Booking_Data[[#This Row],[Total Amount]])</f>
        <v>45,000 INR</v>
      </c>
      <c r="K765" t="str">
        <f>SUBSTITUTE(Booking_Data[[#This Row],[TRIM_TA]],"INR","")</f>
        <v xml:space="preserve">45,000 </v>
      </c>
      <c r="L765" t="str">
        <f>SUBSTITUTE(Booking_Data[[#This Row],[Removing "INR"]],",","")</f>
        <v xml:space="preserve">45000 </v>
      </c>
      <c r="M765">
        <f>VALUE(Booking_Data[[#This Row],[Removing "Comma"]])</f>
        <v>45000</v>
      </c>
      <c r="N765">
        <f>_xlfn.XLOOKUP(Booking_Data[[#This Row],[Agent_cleaned]],Agent_List[Agent],Agent_List[Commission %])</f>
        <v>7.0000000000000007E-2</v>
      </c>
      <c r="O765">
        <f>Booking_Data[[#This Row],[Total_Amount_Clean]]*Booking_Data[[#This Row],[Commission_Perct]]</f>
        <v>3150.0000000000005</v>
      </c>
    </row>
    <row r="766" spans="1:15" x14ac:dyDescent="0.3">
      <c r="A766" t="s">
        <v>825</v>
      </c>
      <c r="B766" t="s">
        <v>42</v>
      </c>
      <c r="C766" t="str">
        <f>TRIM(Booking_Data[[#This Row],[Agent]])</f>
        <v>Sameer</v>
      </c>
      <c r="D766" t="s">
        <v>29</v>
      </c>
      <c r="E766" t="s">
        <v>11</v>
      </c>
      <c r="F766" s="1">
        <v>45807</v>
      </c>
      <c r="H766" t="s">
        <v>20</v>
      </c>
      <c r="I766" t="s">
        <v>1061</v>
      </c>
      <c r="J766" t="str">
        <f>TRIM(Booking_Data[[#This Row],[Total Amount]])</f>
        <v>55000</v>
      </c>
      <c r="K766" t="str">
        <f>SUBSTITUTE(Booking_Data[[#This Row],[TRIM_TA]],"INR","")</f>
        <v>55000</v>
      </c>
      <c r="L766" t="str">
        <f>SUBSTITUTE(Booking_Data[[#This Row],[Removing "INR"]],",","")</f>
        <v>55000</v>
      </c>
      <c r="M766">
        <f>VALUE(Booking_Data[[#This Row],[Removing "Comma"]])</f>
        <v>55000</v>
      </c>
      <c r="N766">
        <f>_xlfn.XLOOKUP(Booking_Data[[#This Row],[Agent_cleaned]],Agent_List[Agent],Agent_List[Commission %])</f>
        <v>7.0000000000000007E-2</v>
      </c>
      <c r="O766">
        <f>Booking_Data[[#This Row],[Total_Amount_Clean]]*Booking_Data[[#This Row],[Commission_Perct]]</f>
        <v>3850.0000000000005</v>
      </c>
    </row>
    <row r="767" spans="1:15" x14ac:dyDescent="0.3">
      <c r="A767" t="s">
        <v>826</v>
      </c>
      <c r="B767" t="s">
        <v>34</v>
      </c>
      <c r="C767" t="str">
        <f>TRIM(Booking_Data[[#This Row],[Agent]])</f>
        <v>Nisha</v>
      </c>
      <c r="D767" t="s">
        <v>10</v>
      </c>
      <c r="E767" t="s">
        <v>40</v>
      </c>
      <c r="F767" s="1">
        <v>45918</v>
      </c>
      <c r="H767" t="s">
        <v>20</v>
      </c>
      <c r="I767" t="s">
        <v>17</v>
      </c>
      <c r="J767" t="str">
        <f>TRIM(Booking_Data[[#This Row],[Total Amount]])</f>
        <v>45,000 INR</v>
      </c>
      <c r="K767" t="str">
        <f>SUBSTITUTE(Booking_Data[[#This Row],[TRIM_TA]],"INR","")</f>
        <v xml:space="preserve">45,000 </v>
      </c>
      <c r="L767" t="str">
        <f>SUBSTITUTE(Booking_Data[[#This Row],[Removing "INR"]],",","")</f>
        <v xml:space="preserve">45000 </v>
      </c>
      <c r="M767">
        <f>VALUE(Booking_Data[[#This Row],[Removing "Comma"]])</f>
        <v>45000</v>
      </c>
      <c r="N767">
        <f>_xlfn.XLOOKUP(Booking_Data[[#This Row],[Agent_cleaned]],Agent_List[Agent],Agent_List[Commission %])</f>
        <v>0.06</v>
      </c>
      <c r="O767">
        <f>Booking_Data[[#This Row],[Total_Amount_Clean]]*Booking_Data[[#This Row],[Commission_Perct]]</f>
        <v>2700</v>
      </c>
    </row>
    <row r="768" spans="1:15" x14ac:dyDescent="0.3">
      <c r="A768" t="s">
        <v>827</v>
      </c>
      <c r="B768" t="s">
        <v>93</v>
      </c>
      <c r="C768" t="str">
        <f>TRIM(Booking_Data[[#This Row],[Agent]])</f>
        <v>Avtar</v>
      </c>
      <c r="D768" t="s">
        <v>37</v>
      </c>
      <c r="E768" t="s">
        <v>19</v>
      </c>
      <c r="F768" s="1">
        <v>45797</v>
      </c>
      <c r="H768" t="s">
        <v>20</v>
      </c>
      <c r="I768" t="s">
        <v>1057</v>
      </c>
      <c r="J768" t="str">
        <f>TRIM(Booking_Data[[#This Row],[Total Amount]])</f>
        <v>45000</v>
      </c>
      <c r="K768" t="str">
        <f>SUBSTITUTE(Booking_Data[[#This Row],[TRIM_TA]],"INR","")</f>
        <v>45000</v>
      </c>
      <c r="L768" t="str">
        <f>SUBSTITUTE(Booking_Data[[#This Row],[Removing "INR"]],",","")</f>
        <v>45000</v>
      </c>
      <c r="M768">
        <f>VALUE(Booking_Data[[#This Row],[Removing "Comma"]])</f>
        <v>45000</v>
      </c>
      <c r="N768">
        <f>_xlfn.XLOOKUP(Booking_Data[[#This Row],[Agent_cleaned]],Agent_List[Agent],Agent_List[Commission %])</f>
        <v>0.06</v>
      </c>
      <c r="O768">
        <f>Booking_Data[[#This Row],[Total_Amount_Clean]]*Booking_Data[[#This Row],[Commission_Perct]]</f>
        <v>2700</v>
      </c>
    </row>
    <row r="769" spans="1:15" x14ac:dyDescent="0.3">
      <c r="A769" t="s">
        <v>828</v>
      </c>
      <c r="B769" t="s">
        <v>44</v>
      </c>
      <c r="C769" t="str">
        <f>TRIM(Booking_Data[[#This Row],[Agent]])</f>
        <v>Karan</v>
      </c>
      <c r="D769" t="s">
        <v>14</v>
      </c>
      <c r="E769" t="s">
        <v>11</v>
      </c>
      <c r="F769" s="1">
        <v>45870</v>
      </c>
      <c r="H769" t="s">
        <v>20</v>
      </c>
      <c r="I769" t="s">
        <v>1059</v>
      </c>
      <c r="J769" t="str">
        <f>TRIM(Booking_Data[[#This Row],[Total Amount]])</f>
        <v>65000</v>
      </c>
      <c r="K769" t="str">
        <f>SUBSTITUTE(Booking_Data[[#This Row],[TRIM_TA]],"INR","")</f>
        <v>65000</v>
      </c>
      <c r="L769" t="str">
        <f>SUBSTITUTE(Booking_Data[[#This Row],[Removing "INR"]],",","")</f>
        <v>65000</v>
      </c>
      <c r="M769">
        <f>VALUE(Booking_Data[[#This Row],[Removing "Comma"]])</f>
        <v>65000</v>
      </c>
      <c r="N769">
        <f>_xlfn.XLOOKUP(Booking_Data[[#This Row],[Agent_cleaned]],Agent_List[Agent],Agent_List[Commission %])</f>
        <v>0.05</v>
      </c>
      <c r="O769">
        <f>Booking_Data[[#This Row],[Total_Amount_Clean]]*Booking_Data[[#This Row],[Commission_Perct]]</f>
        <v>3250</v>
      </c>
    </row>
    <row r="770" spans="1:15" x14ac:dyDescent="0.3">
      <c r="A770" t="s">
        <v>829</v>
      </c>
      <c r="B770" t="s">
        <v>54</v>
      </c>
      <c r="C770" t="str">
        <f>TRIM(Booking_Data[[#This Row],[Agent]])</f>
        <v>Divya</v>
      </c>
      <c r="D770" t="s">
        <v>67</v>
      </c>
      <c r="E770" t="s">
        <v>25</v>
      </c>
      <c r="F770" s="1">
        <v>45905</v>
      </c>
      <c r="G770" s="2">
        <v>45914</v>
      </c>
      <c r="H770" t="s">
        <v>16</v>
      </c>
      <c r="I770" t="s">
        <v>1060</v>
      </c>
      <c r="J770" t="str">
        <f>TRIM(Booking_Data[[#This Row],[Total Amount]])</f>
        <v>15000</v>
      </c>
      <c r="K770" t="str">
        <f>SUBSTITUTE(Booking_Data[[#This Row],[TRIM_TA]],"INR","")</f>
        <v>15000</v>
      </c>
      <c r="L770" t="str">
        <f>SUBSTITUTE(Booking_Data[[#This Row],[Removing "INR"]],",","")</f>
        <v>15000</v>
      </c>
      <c r="M770">
        <f>VALUE(Booking_Data[[#This Row],[Removing "Comma"]])</f>
        <v>15000</v>
      </c>
      <c r="N770">
        <f>_xlfn.XLOOKUP(Booking_Data[[#This Row],[Agent_cleaned]],Agent_List[Agent],Agent_List[Commission %])</f>
        <v>7.0000000000000007E-2</v>
      </c>
      <c r="O770">
        <f>Booking_Data[[#This Row],[Total_Amount_Clean]]*Booking_Data[[#This Row],[Commission_Perct]]</f>
        <v>1050</v>
      </c>
    </row>
    <row r="771" spans="1:15" x14ac:dyDescent="0.3">
      <c r="A771" t="s">
        <v>830</v>
      </c>
      <c r="B771" t="s">
        <v>79</v>
      </c>
      <c r="C771" t="str">
        <f>TRIM(Booking_Data[[#This Row],[Agent]])</f>
        <v>Monika</v>
      </c>
      <c r="D771" t="s">
        <v>29</v>
      </c>
      <c r="E771" t="s">
        <v>40</v>
      </c>
      <c r="F771" s="1">
        <v>45899</v>
      </c>
      <c r="G771" s="2">
        <v>45918</v>
      </c>
      <c r="H771" t="s">
        <v>16</v>
      </c>
      <c r="I771" t="s">
        <v>1060</v>
      </c>
      <c r="J771" t="str">
        <f>TRIM(Booking_Data[[#This Row],[Total Amount]])</f>
        <v>15000</v>
      </c>
      <c r="K771" t="str">
        <f>SUBSTITUTE(Booking_Data[[#This Row],[TRIM_TA]],"INR","")</f>
        <v>15000</v>
      </c>
      <c r="L771" t="str">
        <f>SUBSTITUTE(Booking_Data[[#This Row],[Removing "INR"]],",","")</f>
        <v>15000</v>
      </c>
      <c r="M771">
        <f>VALUE(Booking_Data[[#This Row],[Removing "Comma"]])</f>
        <v>15000</v>
      </c>
      <c r="N771">
        <f>_xlfn.XLOOKUP(Booking_Data[[#This Row],[Agent_cleaned]],Agent_List[Agent],Agent_List[Commission %])</f>
        <v>0.05</v>
      </c>
      <c r="O771">
        <f>Booking_Data[[#This Row],[Total_Amount_Clean]]*Booking_Data[[#This Row],[Commission_Perct]]</f>
        <v>750</v>
      </c>
    </row>
    <row r="772" spans="1:15" x14ac:dyDescent="0.3">
      <c r="A772" t="s">
        <v>831</v>
      </c>
      <c r="B772" t="s">
        <v>60</v>
      </c>
      <c r="C772" t="str">
        <f>TRIM(Booking_Data[[#This Row],[Agent]])</f>
        <v>Ritika</v>
      </c>
      <c r="D772" t="s">
        <v>35</v>
      </c>
      <c r="E772" t="s">
        <v>40</v>
      </c>
      <c r="F772" s="1">
        <v>45782</v>
      </c>
      <c r="G772" s="2">
        <v>45784</v>
      </c>
      <c r="H772" t="s">
        <v>16</v>
      </c>
      <c r="I772" t="s">
        <v>1057</v>
      </c>
      <c r="J772" t="str">
        <f>TRIM(Booking_Data[[#This Row],[Total Amount]])</f>
        <v>45000</v>
      </c>
      <c r="K772" t="str">
        <f>SUBSTITUTE(Booking_Data[[#This Row],[TRIM_TA]],"INR","")</f>
        <v>45000</v>
      </c>
      <c r="L772" t="str">
        <f>SUBSTITUTE(Booking_Data[[#This Row],[Removing "INR"]],",","")</f>
        <v>45000</v>
      </c>
      <c r="M772">
        <f>VALUE(Booking_Data[[#This Row],[Removing "Comma"]])</f>
        <v>45000</v>
      </c>
      <c r="N772">
        <f>_xlfn.XLOOKUP(Booking_Data[[#This Row],[Agent_cleaned]],Agent_List[Agent],Agent_List[Commission %])</f>
        <v>0.05</v>
      </c>
      <c r="O772">
        <f>Booking_Data[[#This Row],[Total_Amount_Clean]]*Booking_Data[[#This Row],[Commission_Perct]]</f>
        <v>2250</v>
      </c>
    </row>
    <row r="773" spans="1:15" x14ac:dyDescent="0.3">
      <c r="A773" t="s">
        <v>832</v>
      </c>
      <c r="B773" t="s">
        <v>39</v>
      </c>
      <c r="C773" t="str">
        <f>TRIM(Booking_Data[[#This Row],[Agent]])</f>
        <v>Arjun</v>
      </c>
      <c r="D773" t="s">
        <v>67</v>
      </c>
      <c r="E773" t="s">
        <v>25</v>
      </c>
      <c r="F773" s="1">
        <v>45891</v>
      </c>
      <c r="G773" s="2">
        <v>45903</v>
      </c>
      <c r="H773" t="s">
        <v>16</v>
      </c>
      <c r="I773" t="s">
        <v>1060</v>
      </c>
      <c r="J773" t="str">
        <f>TRIM(Booking_Data[[#This Row],[Total Amount]])</f>
        <v>15000</v>
      </c>
      <c r="K773" t="str">
        <f>SUBSTITUTE(Booking_Data[[#This Row],[TRIM_TA]],"INR","")</f>
        <v>15000</v>
      </c>
      <c r="L773" t="str">
        <f>SUBSTITUTE(Booking_Data[[#This Row],[Removing "INR"]],",","")</f>
        <v>15000</v>
      </c>
      <c r="M773">
        <f>VALUE(Booking_Data[[#This Row],[Removing "Comma"]])</f>
        <v>15000</v>
      </c>
      <c r="N773">
        <f>_xlfn.XLOOKUP(Booking_Data[[#This Row],[Agent_cleaned]],Agent_List[Agent],Agent_List[Commission %])</f>
        <v>0.06</v>
      </c>
      <c r="O773">
        <f>Booking_Data[[#This Row],[Total_Amount_Clean]]*Booking_Data[[#This Row],[Commission_Perct]]</f>
        <v>900</v>
      </c>
    </row>
    <row r="774" spans="1:15" x14ac:dyDescent="0.3">
      <c r="A774" t="s">
        <v>833</v>
      </c>
      <c r="B774" t="s">
        <v>112</v>
      </c>
      <c r="C774" t="str">
        <f>TRIM(Booking_Data[[#This Row],[Agent]])</f>
        <v>Tina</v>
      </c>
      <c r="D774" t="s">
        <v>29</v>
      </c>
      <c r="E774" t="s">
        <v>11</v>
      </c>
      <c r="F774" s="1">
        <v>45732</v>
      </c>
      <c r="G774" s="2">
        <v>45749</v>
      </c>
      <c r="H774" t="s">
        <v>16</v>
      </c>
      <c r="I774" t="s">
        <v>1059</v>
      </c>
      <c r="J774" t="str">
        <f>TRIM(Booking_Data[[#This Row],[Total Amount]])</f>
        <v>65000</v>
      </c>
      <c r="K774" t="str">
        <f>SUBSTITUTE(Booking_Data[[#This Row],[TRIM_TA]],"INR","")</f>
        <v>65000</v>
      </c>
      <c r="L774" t="str">
        <f>SUBSTITUTE(Booking_Data[[#This Row],[Removing "INR"]],",","")</f>
        <v>65000</v>
      </c>
      <c r="M774">
        <f>VALUE(Booking_Data[[#This Row],[Removing "Comma"]])</f>
        <v>65000</v>
      </c>
      <c r="N774">
        <f>_xlfn.XLOOKUP(Booking_Data[[#This Row],[Agent_cleaned]],Agent_List[Agent],Agent_List[Commission %])</f>
        <v>7.0000000000000007E-2</v>
      </c>
      <c r="O774">
        <f>Booking_Data[[#This Row],[Total_Amount_Clean]]*Booking_Data[[#This Row],[Commission_Perct]]</f>
        <v>4550</v>
      </c>
    </row>
    <row r="775" spans="1:15" x14ac:dyDescent="0.3">
      <c r="A775" t="s">
        <v>834</v>
      </c>
      <c r="B775" t="s">
        <v>54</v>
      </c>
      <c r="C775" t="str">
        <f>TRIM(Booking_Data[[#This Row],[Agent]])</f>
        <v>Divya</v>
      </c>
      <c r="D775" t="s">
        <v>35</v>
      </c>
      <c r="E775" t="s">
        <v>15</v>
      </c>
      <c r="F775" s="1">
        <v>45854</v>
      </c>
      <c r="H775" t="s">
        <v>20</v>
      </c>
      <c r="I775" t="s">
        <v>17</v>
      </c>
      <c r="J775" t="str">
        <f>TRIM(Booking_Data[[#This Row],[Total Amount]])</f>
        <v>45,000 INR</v>
      </c>
      <c r="K775" t="str">
        <f>SUBSTITUTE(Booking_Data[[#This Row],[TRIM_TA]],"INR","")</f>
        <v xml:space="preserve">45,000 </v>
      </c>
      <c r="L775" t="str">
        <f>SUBSTITUTE(Booking_Data[[#This Row],[Removing "INR"]],",","")</f>
        <v xml:space="preserve">45000 </v>
      </c>
      <c r="M775">
        <f>VALUE(Booking_Data[[#This Row],[Removing "Comma"]])</f>
        <v>45000</v>
      </c>
      <c r="N775">
        <f>_xlfn.XLOOKUP(Booking_Data[[#This Row],[Agent_cleaned]],Agent_List[Agent],Agent_List[Commission %])</f>
        <v>7.0000000000000007E-2</v>
      </c>
      <c r="O775">
        <f>Booking_Data[[#This Row],[Total_Amount_Clean]]*Booking_Data[[#This Row],[Commission_Perct]]</f>
        <v>3150.0000000000005</v>
      </c>
    </row>
    <row r="776" spans="1:15" x14ac:dyDescent="0.3">
      <c r="A776" t="s">
        <v>835</v>
      </c>
      <c r="B776" t="s">
        <v>31</v>
      </c>
      <c r="C776" t="str">
        <f>TRIM(Booking_Data[[#This Row],[Agent]])</f>
        <v>Deepa</v>
      </c>
      <c r="D776" t="s">
        <v>67</v>
      </c>
      <c r="E776" t="s">
        <v>25</v>
      </c>
      <c r="F776" s="1">
        <v>45755</v>
      </c>
      <c r="G776" s="2">
        <v>45758</v>
      </c>
      <c r="H776" t="s">
        <v>16</v>
      </c>
      <c r="I776" t="s">
        <v>1060</v>
      </c>
      <c r="J776" t="str">
        <f>TRIM(Booking_Data[[#This Row],[Total Amount]])</f>
        <v>15000</v>
      </c>
      <c r="K776" t="str">
        <f>SUBSTITUTE(Booking_Data[[#This Row],[TRIM_TA]],"INR","")</f>
        <v>15000</v>
      </c>
      <c r="L776" t="str">
        <f>SUBSTITUTE(Booking_Data[[#This Row],[Removing "INR"]],",","")</f>
        <v>15000</v>
      </c>
      <c r="M776">
        <f>VALUE(Booking_Data[[#This Row],[Removing "Comma"]])</f>
        <v>15000</v>
      </c>
      <c r="N776">
        <f>_xlfn.XLOOKUP(Booking_Data[[#This Row],[Agent_cleaned]],Agent_List[Agent],Agent_List[Commission %])</f>
        <v>0.06</v>
      </c>
      <c r="O776">
        <f>Booking_Data[[#This Row],[Total_Amount_Clean]]*Booking_Data[[#This Row],[Commission_Perct]]</f>
        <v>900</v>
      </c>
    </row>
    <row r="777" spans="1:15" x14ac:dyDescent="0.3">
      <c r="A777" t="s">
        <v>836</v>
      </c>
      <c r="B777" t="s">
        <v>79</v>
      </c>
      <c r="C777" t="str">
        <f>TRIM(Booking_Data[[#This Row],[Agent]])</f>
        <v>Monika</v>
      </c>
      <c r="D777" t="s">
        <v>29</v>
      </c>
      <c r="E777" t="s">
        <v>11</v>
      </c>
      <c r="F777" s="1">
        <v>45918</v>
      </c>
      <c r="G777" s="2">
        <v>45928</v>
      </c>
      <c r="H777" t="s">
        <v>16</v>
      </c>
      <c r="I777" t="s">
        <v>1057</v>
      </c>
      <c r="J777" t="str">
        <f>TRIM(Booking_Data[[#This Row],[Total Amount]])</f>
        <v>45000</v>
      </c>
      <c r="K777" t="str">
        <f>SUBSTITUTE(Booking_Data[[#This Row],[TRIM_TA]],"INR","")</f>
        <v>45000</v>
      </c>
      <c r="L777" t="str">
        <f>SUBSTITUTE(Booking_Data[[#This Row],[Removing "INR"]],",","")</f>
        <v>45000</v>
      </c>
      <c r="M777">
        <f>VALUE(Booking_Data[[#This Row],[Removing "Comma"]])</f>
        <v>45000</v>
      </c>
      <c r="N777">
        <f>_xlfn.XLOOKUP(Booking_Data[[#This Row],[Agent_cleaned]],Agent_List[Agent],Agent_List[Commission %])</f>
        <v>0.05</v>
      </c>
      <c r="O777">
        <f>Booking_Data[[#This Row],[Total_Amount_Clean]]*Booking_Data[[#This Row],[Commission_Perct]]</f>
        <v>2250</v>
      </c>
    </row>
    <row r="778" spans="1:15" x14ac:dyDescent="0.3">
      <c r="A778" t="s">
        <v>837</v>
      </c>
      <c r="B778" t="s">
        <v>22</v>
      </c>
      <c r="C778" t="str">
        <f>TRIM(Booking_Data[[#This Row],[Agent]])</f>
        <v>Suresh</v>
      </c>
      <c r="D778" t="s">
        <v>67</v>
      </c>
      <c r="E778" t="s">
        <v>25</v>
      </c>
      <c r="F778" s="1">
        <v>45727</v>
      </c>
      <c r="H778" t="s">
        <v>26</v>
      </c>
      <c r="I778" t="s">
        <v>1058</v>
      </c>
      <c r="J778" t="str">
        <f>TRIM(Booking_Data[[#This Row],[Total Amount]])</f>
        <v>35000</v>
      </c>
      <c r="K778" t="str">
        <f>SUBSTITUTE(Booking_Data[[#This Row],[TRIM_TA]],"INR","")</f>
        <v>35000</v>
      </c>
      <c r="L778" t="str">
        <f>SUBSTITUTE(Booking_Data[[#This Row],[Removing "INR"]],",","")</f>
        <v>35000</v>
      </c>
      <c r="M778">
        <f>VALUE(Booking_Data[[#This Row],[Removing "Comma"]])</f>
        <v>35000</v>
      </c>
      <c r="N778">
        <f>_xlfn.XLOOKUP(Booking_Data[[#This Row],[Agent_cleaned]],Agent_List[Agent],Agent_List[Commission %])</f>
        <v>0.06</v>
      </c>
      <c r="O778">
        <f>Booking_Data[[#This Row],[Total_Amount_Clean]]*Booking_Data[[#This Row],[Commission_Perct]]</f>
        <v>2100</v>
      </c>
    </row>
    <row r="779" spans="1:15" x14ac:dyDescent="0.3">
      <c r="A779" t="s">
        <v>838</v>
      </c>
      <c r="B779" t="s">
        <v>79</v>
      </c>
      <c r="C779" t="str">
        <f>TRIM(Booking_Data[[#This Row],[Agent]])</f>
        <v>Monika</v>
      </c>
      <c r="D779" t="s">
        <v>67</v>
      </c>
      <c r="E779" t="s">
        <v>25</v>
      </c>
      <c r="F779" s="1">
        <v>45693</v>
      </c>
      <c r="H779" t="s">
        <v>26</v>
      </c>
      <c r="I779" t="s">
        <v>1058</v>
      </c>
      <c r="J779" t="str">
        <f>TRIM(Booking_Data[[#This Row],[Total Amount]])</f>
        <v>35000</v>
      </c>
      <c r="K779" t="str">
        <f>SUBSTITUTE(Booking_Data[[#This Row],[TRIM_TA]],"INR","")</f>
        <v>35000</v>
      </c>
      <c r="L779" t="str">
        <f>SUBSTITUTE(Booking_Data[[#This Row],[Removing "INR"]],",","")</f>
        <v>35000</v>
      </c>
      <c r="M779">
        <f>VALUE(Booking_Data[[#This Row],[Removing "Comma"]])</f>
        <v>35000</v>
      </c>
      <c r="N779">
        <f>_xlfn.XLOOKUP(Booking_Data[[#This Row],[Agent_cleaned]],Agent_List[Agent],Agent_List[Commission %])</f>
        <v>0.05</v>
      </c>
      <c r="O779">
        <f>Booking_Data[[#This Row],[Total_Amount_Clean]]*Booking_Data[[#This Row],[Commission_Perct]]</f>
        <v>1750</v>
      </c>
    </row>
    <row r="780" spans="1:15" x14ac:dyDescent="0.3">
      <c r="A780" t="s">
        <v>839</v>
      </c>
      <c r="B780" t="s">
        <v>34</v>
      </c>
      <c r="C780" t="str">
        <f>TRIM(Booking_Data[[#This Row],[Agent]])</f>
        <v>Nisha</v>
      </c>
      <c r="D780" t="s">
        <v>35</v>
      </c>
      <c r="E780" t="s">
        <v>19</v>
      </c>
      <c r="F780" s="1">
        <v>45799</v>
      </c>
      <c r="H780" t="s">
        <v>20</v>
      </c>
      <c r="I780" t="s">
        <v>1062</v>
      </c>
      <c r="J780" t="str">
        <f>TRIM(Booking_Data[[#This Row],[Total Amount]])</f>
        <v>25000</v>
      </c>
      <c r="K780" t="str">
        <f>SUBSTITUTE(Booking_Data[[#This Row],[TRIM_TA]],"INR","")</f>
        <v>25000</v>
      </c>
      <c r="L780" t="str">
        <f>SUBSTITUTE(Booking_Data[[#This Row],[Removing "INR"]],",","")</f>
        <v>25000</v>
      </c>
      <c r="M780">
        <f>VALUE(Booking_Data[[#This Row],[Removing "Comma"]])</f>
        <v>25000</v>
      </c>
      <c r="N780">
        <f>_xlfn.XLOOKUP(Booking_Data[[#This Row],[Agent_cleaned]],Agent_List[Agent],Agent_List[Commission %])</f>
        <v>0.06</v>
      </c>
      <c r="O780">
        <f>Booking_Data[[#This Row],[Total_Amount_Clean]]*Booking_Data[[#This Row],[Commission_Perct]]</f>
        <v>1500</v>
      </c>
    </row>
    <row r="781" spans="1:15" x14ac:dyDescent="0.3">
      <c r="A781" t="s">
        <v>840</v>
      </c>
      <c r="B781" t="s">
        <v>60</v>
      </c>
      <c r="C781" t="str">
        <f>TRIM(Booking_Data[[#This Row],[Agent]])</f>
        <v>Ritika</v>
      </c>
      <c r="D781" t="s">
        <v>67</v>
      </c>
      <c r="E781" t="s">
        <v>11</v>
      </c>
      <c r="F781" s="1">
        <v>45870</v>
      </c>
      <c r="H781" t="s">
        <v>20</v>
      </c>
      <c r="I781" t="s">
        <v>1060</v>
      </c>
      <c r="J781" t="str">
        <f>TRIM(Booking_Data[[#This Row],[Total Amount]])</f>
        <v>15000</v>
      </c>
      <c r="K781" t="str">
        <f>SUBSTITUTE(Booking_Data[[#This Row],[TRIM_TA]],"INR","")</f>
        <v>15000</v>
      </c>
      <c r="L781" t="str">
        <f>SUBSTITUTE(Booking_Data[[#This Row],[Removing "INR"]],",","")</f>
        <v>15000</v>
      </c>
      <c r="M781">
        <f>VALUE(Booking_Data[[#This Row],[Removing "Comma"]])</f>
        <v>15000</v>
      </c>
      <c r="N781">
        <f>_xlfn.XLOOKUP(Booking_Data[[#This Row],[Agent_cleaned]],Agent_List[Agent],Agent_List[Commission %])</f>
        <v>0.05</v>
      </c>
      <c r="O781">
        <f>Booking_Data[[#This Row],[Total_Amount_Clean]]*Booking_Data[[#This Row],[Commission_Perct]]</f>
        <v>750</v>
      </c>
    </row>
    <row r="782" spans="1:15" x14ac:dyDescent="0.3">
      <c r="A782" t="s">
        <v>841</v>
      </c>
      <c r="B782" t="s">
        <v>31</v>
      </c>
      <c r="C782" t="str">
        <f>TRIM(Booking_Data[[#This Row],[Agent]])</f>
        <v>Deepa</v>
      </c>
      <c r="D782" t="s">
        <v>67</v>
      </c>
      <c r="E782" t="s">
        <v>15</v>
      </c>
      <c r="F782" s="1">
        <v>45832</v>
      </c>
      <c r="G782" s="2">
        <v>45847</v>
      </c>
      <c r="H782" t="s">
        <v>16</v>
      </c>
      <c r="I782" t="s">
        <v>17</v>
      </c>
      <c r="J782" t="str">
        <f>TRIM(Booking_Data[[#This Row],[Total Amount]])</f>
        <v>45,000 INR</v>
      </c>
      <c r="K782" t="str">
        <f>SUBSTITUTE(Booking_Data[[#This Row],[TRIM_TA]],"INR","")</f>
        <v xml:space="preserve">45,000 </v>
      </c>
      <c r="L782" t="str">
        <f>SUBSTITUTE(Booking_Data[[#This Row],[Removing "INR"]],",","")</f>
        <v xml:space="preserve">45000 </v>
      </c>
      <c r="M782">
        <f>VALUE(Booking_Data[[#This Row],[Removing "Comma"]])</f>
        <v>45000</v>
      </c>
      <c r="N782">
        <f>_xlfn.XLOOKUP(Booking_Data[[#This Row],[Agent_cleaned]],Agent_List[Agent],Agent_List[Commission %])</f>
        <v>0.06</v>
      </c>
      <c r="O782">
        <f>Booking_Data[[#This Row],[Total_Amount_Clean]]*Booking_Data[[#This Row],[Commission_Perct]]</f>
        <v>2700</v>
      </c>
    </row>
    <row r="783" spans="1:15" x14ac:dyDescent="0.3">
      <c r="A783" t="s">
        <v>842</v>
      </c>
      <c r="B783" t="s">
        <v>112</v>
      </c>
      <c r="C783" t="str">
        <f>TRIM(Booking_Data[[#This Row],[Agent]])</f>
        <v>Tina</v>
      </c>
      <c r="D783" t="s">
        <v>35</v>
      </c>
      <c r="E783" t="s">
        <v>19</v>
      </c>
      <c r="F783" s="1">
        <v>45917</v>
      </c>
      <c r="H783" t="s">
        <v>26</v>
      </c>
      <c r="I783" t="s">
        <v>1057</v>
      </c>
      <c r="J783" t="str">
        <f>TRIM(Booking_Data[[#This Row],[Total Amount]])</f>
        <v>45000</v>
      </c>
      <c r="K783" t="str">
        <f>SUBSTITUTE(Booking_Data[[#This Row],[TRIM_TA]],"INR","")</f>
        <v>45000</v>
      </c>
      <c r="L783" t="str">
        <f>SUBSTITUTE(Booking_Data[[#This Row],[Removing "INR"]],",","")</f>
        <v>45000</v>
      </c>
      <c r="M783">
        <f>VALUE(Booking_Data[[#This Row],[Removing "Comma"]])</f>
        <v>45000</v>
      </c>
      <c r="N783">
        <f>_xlfn.XLOOKUP(Booking_Data[[#This Row],[Agent_cleaned]],Agent_List[Agent],Agent_List[Commission %])</f>
        <v>7.0000000000000007E-2</v>
      </c>
      <c r="O783">
        <f>Booking_Data[[#This Row],[Total_Amount_Clean]]*Booking_Data[[#This Row],[Commission_Perct]]</f>
        <v>3150.0000000000005</v>
      </c>
    </row>
    <row r="784" spans="1:15" x14ac:dyDescent="0.3">
      <c r="A784" t="s">
        <v>843</v>
      </c>
      <c r="B784" t="s">
        <v>66</v>
      </c>
      <c r="C784" t="str">
        <f>TRIM(Booking_Data[[#This Row],[Agent]])</f>
        <v>Avtar</v>
      </c>
      <c r="D784" t="s">
        <v>14</v>
      </c>
      <c r="E784" t="s">
        <v>25</v>
      </c>
      <c r="F784" s="1">
        <v>45794</v>
      </c>
      <c r="H784" t="s">
        <v>20</v>
      </c>
      <c r="I784" t="s">
        <v>1060</v>
      </c>
      <c r="J784" t="str">
        <f>TRIM(Booking_Data[[#This Row],[Total Amount]])</f>
        <v>15000</v>
      </c>
      <c r="K784" t="str">
        <f>SUBSTITUTE(Booking_Data[[#This Row],[TRIM_TA]],"INR","")</f>
        <v>15000</v>
      </c>
      <c r="L784" t="str">
        <f>SUBSTITUTE(Booking_Data[[#This Row],[Removing "INR"]],",","")</f>
        <v>15000</v>
      </c>
      <c r="M784">
        <f>VALUE(Booking_Data[[#This Row],[Removing "Comma"]])</f>
        <v>15000</v>
      </c>
      <c r="N784">
        <f>_xlfn.XLOOKUP(Booking_Data[[#This Row],[Agent_cleaned]],Agent_List[Agent],Agent_List[Commission %])</f>
        <v>0.06</v>
      </c>
      <c r="O784">
        <f>Booking_Data[[#This Row],[Total_Amount_Clean]]*Booking_Data[[#This Row],[Commission_Perct]]</f>
        <v>900</v>
      </c>
    </row>
    <row r="785" spans="1:15" x14ac:dyDescent="0.3">
      <c r="A785" t="s">
        <v>844</v>
      </c>
      <c r="B785" t="s">
        <v>34</v>
      </c>
      <c r="C785" t="str">
        <f>TRIM(Booking_Data[[#This Row],[Agent]])</f>
        <v>Nisha</v>
      </c>
      <c r="D785" t="s">
        <v>10</v>
      </c>
      <c r="E785" t="s">
        <v>25</v>
      </c>
      <c r="F785" s="1">
        <v>45659</v>
      </c>
      <c r="G785" s="2">
        <v>45674</v>
      </c>
      <c r="H785" t="s">
        <v>16</v>
      </c>
      <c r="I785" t="s">
        <v>1061</v>
      </c>
      <c r="J785" t="str">
        <f>TRIM(Booking_Data[[#This Row],[Total Amount]])</f>
        <v>55000</v>
      </c>
      <c r="K785" t="str">
        <f>SUBSTITUTE(Booking_Data[[#This Row],[TRIM_TA]],"INR","")</f>
        <v>55000</v>
      </c>
      <c r="L785" t="str">
        <f>SUBSTITUTE(Booking_Data[[#This Row],[Removing "INR"]],",","")</f>
        <v>55000</v>
      </c>
      <c r="M785">
        <f>VALUE(Booking_Data[[#This Row],[Removing "Comma"]])</f>
        <v>55000</v>
      </c>
      <c r="N785">
        <f>_xlfn.XLOOKUP(Booking_Data[[#This Row],[Agent_cleaned]],Agent_List[Agent],Agent_List[Commission %])</f>
        <v>0.06</v>
      </c>
      <c r="O785">
        <f>Booking_Data[[#This Row],[Total_Amount_Clean]]*Booking_Data[[#This Row],[Commission_Perct]]</f>
        <v>3300</v>
      </c>
    </row>
    <row r="786" spans="1:15" x14ac:dyDescent="0.3">
      <c r="A786" t="s">
        <v>845</v>
      </c>
      <c r="B786" t="s">
        <v>98</v>
      </c>
      <c r="C786" t="str">
        <f>TRIM(Booking_Data[[#This Row],[Agent]])</f>
        <v>Pooja</v>
      </c>
      <c r="D786" t="s">
        <v>67</v>
      </c>
      <c r="E786" t="s">
        <v>25</v>
      </c>
      <c r="F786" s="1">
        <v>45802</v>
      </c>
      <c r="G786" s="2">
        <v>45804</v>
      </c>
      <c r="H786" t="s">
        <v>16</v>
      </c>
      <c r="I786" t="s">
        <v>1059</v>
      </c>
      <c r="J786" t="str">
        <f>TRIM(Booking_Data[[#This Row],[Total Amount]])</f>
        <v>65000</v>
      </c>
      <c r="K786" t="str">
        <f>SUBSTITUTE(Booking_Data[[#This Row],[TRIM_TA]],"INR","")</f>
        <v>65000</v>
      </c>
      <c r="L786" t="str">
        <f>SUBSTITUTE(Booking_Data[[#This Row],[Removing "INR"]],",","")</f>
        <v>65000</v>
      </c>
      <c r="M786">
        <f>VALUE(Booking_Data[[#This Row],[Removing "Comma"]])</f>
        <v>65000</v>
      </c>
      <c r="N786">
        <f>_xlfn.XLOOKUP(Booking_Data[[#This Row],[Agent_cleaned]],Agent_List[Agent],Agent_List[Commission %])</f>
        <v>0.05</v>
      </c>
      <c r="O786">
        <f>Booking_Data[[#This Row],[Total_Amount_Clean]]*Booking_Data[[#This Row],[Commission_Perct]]</f>
        <v>3250</v>
      </c>
    </row>
    <row r="787" spans="1:15" x14ac:dyDescent="0.3">
      <c r="A787" t="s">
        <v>846</v>
      </c>
      <c r="B787" t="s">
        <v>13</v>
      </c>
      <c r="C787" t="str">
        <f>TRIM(Booking_Data[[#This Row],[Agent]])</f>
        <v>Gaurav</v>
      </c>
      <c r="D787" t="s">
        <v>37</v>
      </c>
      <c r="E787" t="s">
        <v>11</v>
      </c>
      <c r="F787" s="1">
        <v>45810</v>
      </c>
      <c r="G787" s="2">
        <v>45812</v>
      </c>
      <c r="H787" t="s">
        <v>16</v>
      </c>
      <c r="I787" t="s">
        <v>1060</v>
      </c>
      <c r="J787" t="str">
        <f>TRIM(Booking_Data[[#This Row],[Total Amount]])</f>
        <v>15000</v>
      </c>
      <c r="K787" t="str">
        <f>SUBSTITUTE(Booking_Data[[#This Row],[TRIM_TA]],"INR","")</f>
        <v>15000</v>
      </c>
      <c r="L787" t="str">
        <f>SUBSTITUTE(Booking_Data[[#This Row],[Removing "INR"]],",","")</f>
        <v>15000</v>
      </c>
      <c r="M787">
        <f>VALUE(Booking_Data[[#This Row],[Removing "Comma"]])</f>
        <v>15000</v>
      </c>
      <c r="N787">
        <f>_xlfn.XLOOKUP(Booking_Data[[#This Row],[Agent_cleaned]],Agent_List[Agent],Agent_List[Commission %])</f>
        <v>7.0000000000000007E-2</v>
      </c>
      <c r="O787">
        <f>Booking_Data[[#This Row],[Total_Amount_Clean]]*Booking_Data[[#This Row],[Commission_Perct]]</f>
        <v>1050</v>
      </c>
    </row>
    <row r="788" spans="1:15" x14ac:dyDescent="0.3">
      <c r="A788" t="s">
        <v>847</v>
      </c>
      <c r="B788" t="s">
        <v>44</v>
      </c>
      <c r="C788" t="str">
        <f>TRIM(Booking_Data[[#This Row],[Agent]])</f>
        <v>Karan</v>
      </c>
      <c r="D788" t="s">
        <v>67</v>
      </c>
      <c r="E788" t="s">
        <v>11</v>
      </c>
      <c r="F788" s="1">
        <v>45908</v>
      </c>
      <c r="H788" t="s">
        <v>26</v>
      </c>
      <c r="I788" t="s">
        <v>1060</v>
      </c>
      <c r="J788" t="str">
        <f>TRIM(Booking_Data[[#This Row],[Total Amount]])</f>
        <v>15000</v>
      </c>
      <c r="K788" t="str">
        <f>SUBSTITUTE(Booking_Data[[#This Row],[TRIM_TA]],"INR","")</f>
        <v>15000</v>
      </c>
      <c r="L788" t="str">
        <f>SUBSTITUTE(Booking_Data[[#This Row],[Removing "INR"]],",","")</f>
        <v>15000</v>
      </c>
      <c r="M788">
        <f>VALUE(Booking_Data[[#This Row],[Removing "Comma"]])</f>
        <v>15000</v>
      </c>
      <c r="N788">
        <f>_xlfn.XLOOKUP(Booking_Data[[#This Row],[Agent_cleaned]],Agent_List[Agent],Agent_List[Commission %])</f>
        <v>0.05</v>
      </c>
      <c r="O788">
        <f>Booking_Data[[#This Row],[Total_Amount_Clean]]*Booking_Data[[#This Row],[Commission_Perct]]</f>
        <v>750</v>
      </c>
    </row>
    <row r="789" spans="1:15" x14ac:dyDescent="0.3">
      <c r="A789" t="s">
        <v>848</v>
      </c>
      <c r="B789" t="s">
        <v>79</v>
      </c>
      <c r="C789" t="str">
        <f>TRIM(Booking_Data[[#This Row],[Agent]])</f>
        <v>Monika</v>
      </c>
      <c r="D789" t="s">
        <v>67</v>
      </c>
      <c r="E789" t="s">
        <v>19</v>
      </c>
      <c r="F789" s="1">
        <v>45734</v>
      </c>
      <c r="G789" s="2">
        <v>45746</v>
      </c>
      <c r="H789" t="s">
        <v>16</v>
      </c>
      <c r="I789" t="s">
        <v>1058</v>
      </c>
      <c r="J789" t="str">
        <f>TRIM(Booking_Data[[#This Row],[Total Amount]])</f>
        <v>35000</v>
      </c>
      <c r="K789" t="str">
        <f>SUBSTITUTE(Booking_Data[[#This Row],[TRIM_TA]],"INR","")</f>
        <v>35000</v>
      </c>
      <c r="L789" t="str">
        <f>SUBSTITUTE(Booking_Data[[#This Row],[Removing "INR"]],",","")</f>
        <v>35000</v>
      </c>
      <c r="M789">
        <f>VALUE(Booking_Data[[#This Row],[Removing "Comma"]])</f>
        <v>35000</v>
      </c>
      <c r="N789">
        <f>_xlfn.XLOOKUP(Booking_Data[[#This Row],[Agent_cleaned]],Agent_List[Agent],Agent_List[Commission %])</f>
        <v>0.05</v>
      </c>
      <c r="O789">
        <f>Booking_Data[[#This Row],[Total_Amount_Clean]]*Booking_Data[[#This Row],[Commission_Perct]]</f>
        <v>1750</v>
      </c>
    </row>
    <row r="790" spans="1:15" x14ac:dyDescent="0.3">
      <c r="A790" t="s">
        <v>849</v>
      </c>
      <c r="B790" t="s">
        <v>54</v>
      </c>
      <c r="C790" t="str">
        <f>TRIM(Booking_Data[[#This Row],[Agent]])</f>
        <v>Divya</v>
      </c>
      <c r="D790" t="s">
        <v>29</v>
      </c>
      <c r="E790" t="s">
        <v>15</v>
      </c>
      <c r="F790" s="1">
        <v>45886</v>
      </c>
      <c r="H790" t="s">
        <v>20</v>
      </c>
      <c r="I790" t="s">
        <v>1059</v>
      </c>
      <c r="J790" t="str">
        <f>TRIM(Booking_Data[[#This Row],[Total Amount]])</f>
        <v>65000</v>
      </c>
      <c r="K790" t="str">
        <f>SUBSTITUTE(Booking_Data[[#This Row],[TRIM_TA]],"INR","")</f>
        <v>65000</v>
      </c>
      <c r="L790" t="str">
        <f>SUBSTITUTE(Booking_Data[[#This Row],[Removing "INR"]],",","")</f>
        <v>65000</v>
      </c>
      <c r="M790">
        <f>VALUE(Booking_Data[[#This Row],[Removing "Comma"]])</f>
        <v>65000</v>
      </c>
      <c r="N790">
        <f>_xlfn.XLOOKUP(Booking_Data[[#This Row],[Agent_cleaned]],Agent_List[Agent],Agent_List[Commission %])</f>
        <v>7.0000000000000007E-2</v>
      </c>
      <c r="O790">
        <f>Booking_Data[[#This Row],[Total_Amount_Clean]]*Booking_Data[[#This Row],[Commission_Perct]]</f>
        <v>4550</v>
      </c>
    </row>
    <row r="791" spans="1:15" x14ac:dyDescent="0.3">
      <c r="A791" t="s">
        <v>850</v>
      </c>
      <c r="B791" t="s">
        <v>34</v>
      </c>
      <c r="C791" t="str">
        <f>TRIM(Booking_Data[[#This Row],[Agent]])</f>
        <v>Nisha</v>
      </c>
      <c r="D791" t="s">
        <v>10</v>
      </c>
      <c r="E791" t="s">
        <v>19</v>
      </c>
      <c r="F791" s="1">
        <v>45905</v>
      </c>
      <c r="G791" s="2">
        <v>45932</v>
      </c>
      <c r="H791" t="s">
        <v>16</v>
      </c>
      <c r="I791" t="s">
        <v>1057</v>
      </c>
      <c r="J791" t="str">
        <f>TRIM(Booking_Data[[#This Row],[Total Amount]])</f>
        <v>45000</v>
      </c>
      <c r="K791" t="str">
        <f>SUBSTITUTE(Booking_Data[[#This Row],[TRIM_TA]],"INR","")</f>
        <v>45000</v>
      </c>
      <c r="L791" t="str">
        <f>SUBSTITUTE(Booking_Data[[#This Row],[Removing "INR"]],",","")</f>
        <v>45000</v>
      </c>
      <c r="M791">
        <f>VALUE(Booking_Data[[#This Row],[Removing "Comma"]])</f>
        <v>45000</v>
      </c>
      <c r="N791">
        <f>_xlfn.XLOOKUP(Booking_Data[[#This Row],[Agent_cleaned]],Agent_List[Agent],Agent_List[Commission %])</f>
        <v>0.06</v>
      </c>
      <c r="O791">
        <f>Booking_Data[[#This Row],[Total_Amount_Clean]]*Booking_Data[[#This Row],[Commission_Perct]]</f>
        <v>2700</v>
      </c>
    </row>
    <row r="792" spans="1:15" x14ac:dyDescent="0.3">
      <c r="A792" t="s">
        <v>851</v>
      </c>
      <c r="B792" t="s">
        <v>39</v>
      </c>
      <c r="C792" t="str">
        <f>TRIM(Booking_Data[[#This Row],[Agent]])</f>
        <v>Arjun</v>
      </c>
      <c r="D792" t="s">
        <v>29</v>
      </c>
      <c r="E792" t="s">
        <v>40</v>
      </c>
      <c r="F792" s="1">
        <v>45834</v>
      </c>
      <c r="G792" s="2">
        <v>45844</v>
      </c>
      <c r="H792" t="s">
        <v>16</v>
      </c>
      <c r="I792" t="s">
        <v>1060</v>
      </c>
      <c r="J792" t="str">
        <f>TRIM(Booking_Data[[#This Row],[Total Amount]])</f>
        <v>15000</v>
      </c>
      <c r="K792" t="str">
        <f>SUBSTITUTE(Booking_Data[[#This Row],[TRIM_TA]],"INR","")</f>
        <v>15000</v>
      </c>
      <c r="L792" t="str">
        <f>SUBSTITUTE(Booking_Data[[#This Row],[Removing "INR"]],",","")</f>
        <v>15000</v>
      </c>
      <c r="M792">
        <f>VALUE(Booking_Data[[#This Row],[Removing "Comma"]])</f>
        <v>15000</v>
      </c>
      <c r="N792">
        <f>_xlfn.XLOOKUP(Booking_Data[[#This Row],[Agent_cleaned]],Agent_List[Agent],Agent_List[Commission %])</f>
        <v>0.06</v>
      </c>
      <c r="O792">
        <f>Booking_Data[[#This Row],[Total_Amount_Clean]]*Booking_Data[[#This Row],[Commission_Perct]]</f>
        <v>900</v>
      </c>
    </row>
    <row r="793" spans="1:15" x14ac:dyDescent="0.3">
      <c r="A793" t="s">
        <v>852</v>
      </c>
      <c r="B793" t="s">
        <v>9</v>
      </c>
      <c r="C793" t="str">
        <f>TRIM(Booking_Data[[#This Row],[Agent]])</f>
        <v>Anil</v>
      </c>
      <c r="D793" t="s">
        <v>10</v>
      </c>
      <c r="E793" t="s">
        <v>25</v>
      </c>
      <c r="F793" s="1">
        <v>45828</v>
      </c>
      <c r="G793" s="2">
        <v>45831</v>
      </c>
      <c r="H793" t="s">
        <v>16</v>
      </c>
      <c r="I793" t="s">
        <v>1058</v>
      </c>
      <c r="J793" t="str">
        <f>TRIM(Booking_Data[[#This Row],[Total Amount]])</f>
        <v>35000</v>
      </c>
      <c r="K793" t="str">
        <f>SUBSTITUTE(Booking_Data[[#This Row],[TRIM_TA]],"INR","")</f>
        <v>35000</v>
      </c>
      <c r="L793" t="str">
        <f>SUBSTITUTE(Booking_Data[[#This Row],[Removing "INR"]],",","")</f>
        <v>35000</v>
      </c>
      <c r="M793">
        <f>VALUE(Booking_Data[[#This Row],[Removing "Comma"]])</f>
        <v>35000</v>
      </c>
      <c r="N793">
        <f>_xlfn.XLOOKUP(Booking_Data[[#This Row],[Agent_cleaned]],Agent_List[Agent],Agent_List[Commission %])</f>
        <v>7.0000000000000007E-2</v>
      </c>
      <c r="O793">
        <f>Booking_Data[[#This Row],[Total_Amount_Clean]]*Booking_Data[[#This Row],[Commission_Perct]]</f>
        <v>2450.0000000000005</v>
      </c>
    </row>
    <row r="794" spans="1:15" x14ac:dyDescent="0.3">
      <c r="A794" t="s">
        <v>853</v>
      </c>
      <c r="B794" t="s">
        <v>39</v>
      </c>
      <c r="C794" t="str">
        <f>TRIM(Booking_Data[[#This Row],[Agent]])</f>
        <v>Arjun</v>
      </c>
      <c r="D794" t="s">
        <v>35</v>
      </c>
      <c r="E794" t="s">
        <v>25</v>
      </c>
      <c r="F794" s="1">
        <v>45851</v>
      </c>
      <c r="G794" s="2">
        <v>45872</v>
      </c>
      <c r="H794" t="s">
        <v>16</v>
      </c>
      <c r="I794" t="s">
        <v>1062</v>
      </c>
      <c r="J794" t="str">
        <f>TRIM(Booking_Data[[#This Row],[Total Amount]])</f>
        <v>25000</v>
      </c>
      <c r="K794" t="str">
        <f>SUBSTITUTE(Booking_Data[[#This Row],[TRIM_TA]],"INR","")</f>
        <v>25000</v>
      </c>
      <c r="L794" t="str">
        <f>SUBSTITUTE(Booking_Data[[#This Row],[Removing "INR"]],",","")</f>
        <v>25000</v>
      </c>
      <c r="M794">
        <f>VALUE(Booking_Data[[#This Row],[Removing "Comma"]])</f>
        <v>25000</v>
      </c>
      <c r="N794">
        <f>_xlfn.XLOOKUP(Booking_Data[[#This Row],[Agent_cleaned]],Agent_List[Agent],Agent_List[Commission %])</f>
        <v>0.06</v>
      </c>
      <c r="O794">
        <f>Booking_Data[[#This Row],[Total_Amount_Clean]]*Booking_Data[[#This Row],[Commission_Perct]]</f>
        <v>1500</v>
      </c>
    </row>
    <row r="795" spans="1:15" x14ac:dyDescent="0.3">
      <c r="A795" t="s">
        <v>854</v>
      </c>
      <c r="B795" t="s">
        <v>22</v>
      </c>
      <c r="C795" t="str">
        <f>TRIM(Booking_Data[[#This Row],[Agent]])</f>
        <v>Suresh</v>
      </c>
      <c r="D795" t="s">
        <v>35</v>
      </c>
      <c r="E795" t="s">
        <v>25</v>
      </c>
      <c r="F795" s="1">
        <v>45891</v>
      </c>
      <c r="G795" s="2">
        <v>45919</v>
      </c>
      <c r="H795" t="s">
        <v>16</v>
      </c>
      <c r="I795" t="s">
        <v>1059</v>
      </c>
      <c r="J795" t="str">
        <f>TRIM(Booking_Data[[#This Row],[Total Amount]])</f>
        <v>65000</v>
      </c>
      <c r="K795" t="str">
        <f>SUBSTITUTE(Booking_Data[[#This Row],[TRIM_TA]],"INR","")</f>
        <v>65000</v>
      </c>
      <c r="L795" t="str">
        <f>SUBSTITUTE(Booking_Data[[#This Row],[Removing "INR"]],",","")</f>
        <v>65000</v>
      </c>
      <c r="M795">
        <f>VALUE(Booking_Data[[#This Row],[Removing "Comma"]])</f>
        <v>65000</v>
      </c>
      <c r="N795">
        <f>_xlfn.XLOOKUP(Booking_Data[[#This Row],[Agent_cleaned]],Agent_List[Agent],Agent_List[Commission %])</f>
        <v>0.06</v>
      </c>
      <c r="O795">
        <f>Booking_Data[[#This Row],[Total_Amount_Clean]]*Booking_Data[[#This Row],[Commission_Perct]]</f>
        <v>3900</v>
      </c>
    </row>
    <row r="796" spans="1:15" x14ac:dyDescent="0.3">
      <c r="A796" t="s">
        <v>855</v>
      </c>
      <c r="B796" t="s">
        <v>13</v>
      </c>
      <c r="C796" t="str">
        <f>TRIM(Booking_Data[[#This Row],[Agent]])</f>
        <v>Gaurav</v>
      </c>
      <c r="D796" t="s">
        <v>10</v>
      </c>
      <c r="E796" t="s">
        <v>19</v>
      </c>
      <c r="F796" s="1">
        <v>45822</v>
      </c>
      <c r="G796" s="2">
        <v>45850</v>
      </c>
      <c r="H796" t="s">
        <v>16</v>
      </c>
      <c r="I796" t="s">
        <v>1058</v>
      </c>
      <c r="J796" t="str">
        <f>TRIM(Booking_Data[[#This Row],[Total Amount]])</f>
        <v>35000</v>
      </c>
      <c r="K796" t="str">
        <f>SUBSTITUTE(Booking_Data[[#This Row],[TRIM_TA]],"INR","")</f>
        <v>35000</v>
      </c>
      <c r="L796" t="str">
        <f>SUBSTITUTE(Booking_Data[[#This Row],[Removing "INR"]],",","")</f>
        <v>35000</v>
      </c>
      <c r="M796">
        <f>VALUE(Booking_Data[[#This Row],[Removing "Comma"]])</f>
        <v>35000</v>
      </c>
      <c r="N796">
        <f>_xlfn.XLOOKUP(Booking_Data[[#This Row],[Agent_cleaned]],Agent_List[Agent],Agent_List[Commission %])</f>
        <v>7.0000000000000007E-2</v>
      </c>
      <c r="O796">
        <f>Booking_Data[[#This Row],[Total_Amount_Clean]]*Booking_Data[[#This Row],[Commission_Perct]]</f>
        <v>2450.0000000000005</v>
      </c>
    </row>
    <row r="797" spans="1:15" x14ac:dyDescent="0.3">
      <c r="A797" t="s">
        <v>856</v>
      </c>
      <c r="B797" t="s">
        <v>31</v>
      </c>
      <c r="C797" t="str">
        <f>TRIM(Booking_Data[[#This Row],[Agent]])</f>
        <v>Deepa</v>
      </c>
      <c r="D797" t="s">
        <v>67</v>
      </c>
      <c r="E797" t="s">
        <v>19</v>
      </c>
      <c r="F797" s="1">
        <v>45754</v>
      </c>
      <c r="G797" s="2">
        <v>45757</v>
      </c>
      <c r="H797" t="s">
        <v>16</v>
      </c>
      <c r="I797" t="s">
        <v>1058</v>
      </c>
      <c r="J797" t="str">
        <f>TRIM(Booking_Data[[#This Row],[Total Amount]])</f>
        <v>35000</v>
      </c>
      <c r="K797" t="str">
        <f>SUBSTITUTE(Booking_Data[[#This Row],[TRIM_TA]],"INR","")</f>
        <v>35000</v>
      </c>
      <c r="L797" t="str">
        <f>SUBSTITUTE(Booking_Data[[#This Row],[Removing "INR"]],",","")</f>
        <v>35000</v>
      </c>
      <c r="M797">
        <f>VALUE(Booking_Data[[#This Row],[Removing "Comma"]])</f>
        <v>35000</v>
      </c>
      <c r="N797">
        <f>_xlfn.XLOOKUP(Booking_Data[[#This Row],[Agent_cleaned]],Agent_List[Agent],Agent_List[Commission %])</f>
        <v>0.06</v>
      </c>
      <c r="O797">
        <f>Booking_Data[[#This Row],[Total_Amount_Clean]]*Booking_Data[[#This Row],[Commission_Perct]]</f>
        <v>2100</v>
      </c>
    </row>
    <row r="798" spans="1:15" x14ac:dyDescent="0.3">
      <c r="A798" t="s">
        <v>857</v>
      </c>
      <c r="B798" t="s">
        <v>9</v>
      </c>
      <c r="C798" t="str">
        <f>TRIM(Booking_Data[[#This Row],[Agent]])</f>
        <v>Anil</v>
      </c>
      <c r="D798" t="s">
        <v>14</v>
      </c>
      <c r="E798" t="s">
        <v>25</v>
      </c>
      <c r="F798" s="1">
        <v>45780</v>
      </c>
      <c r="G798" s="2">
        <v>45800</v>
      </c>
      <c r="H798" t="s">
        <v>16</v>
      </c>
      <c r="I798" t="s">
        <v>17</v>
      </c>
      <c r="J798" t="str">
        <f>TRIM(Booking_Data[[#This Row],[Total Amount]])</f>
        <v>45,000 INR</v>
      </c>
      <c r="K798" t="str">
        <f>SUBSTITUTE(Booking_Data[[#This Row],[TRIM_TA]],"INR","")</f>
        <v xml:space="preserve">45,000 </v>
      </c>
      <c r="L798" t="str">
        <f>SUBSTITUTE(Booking_Data[[#This Row],[Removing "INR"]],",","")</f>
        <v xml:space="preserve">45000 </v>
      </c>
      <c r="M798">
        <f>VALUE(Booking_Data[[#This Row],[Removing "Comma"]])</f>
        <v>45000</v>
      </c>
      <c r="N798">
        <f>_xlfn.XLOOKUP(Booking_Data[[#This Row],[Agent_cleaned]],Agent_List[Agent],Agent_List[Commission %])</f>
        <v>7.0000000000000007E-2</v>
      </c>
      <c r="O798">
        <f>Booking_Data[[#This Row],[Total_Amount_Clean]]*Booking_Data[[#This Row],[Commission_Perct]]</f>
        <v>3150.0000000000005</v>
      </c>
    </row>
    <row r="799" spans="1:15" x14ac:dyDescent="0.3">
      <c r="A799" t="s">
        <v>858</v>
      </c>
      <c r="B799" t="s">
        <v>56</v>
      </c>
      <c r="C799" t="str">
        <f>TRIM(Booking_Data[[#This Row],[Agent]])</f>
        <v>Vikram</v>
      </c>
      <c r="D799" t="s">
        <v>67</v>
      </c>
      <c r="E799" t="s">
        <v>19</v>
      </c>
      <c r="F799" s="1">
        <v>45854</v>
      </c>
      <c r="G799" s="2">
        <v>45874</v>
      </c>
      <c r="H799" t="s">
        <v>16</v>
      </c>
      <c r="I799" t="s">
        <v>1058</v>
      </c>
      <c r="J799" t="str">
        <f>TRIM(Booking_Data[[#This Row],[Total Amount]])</f>
        <v>35000</v>
      </c>
      <c r="K799" t="str">
        <f>SUBSTITUTE(Booking_Data[[#This Row],[TRIM_TA]],"INR","")</f>
        <v>35000</v>
      </c>
      <c r="L799" t="str">
        <f>SUBSTITUTE(Booking_Data[[#This Row],[Removing "INR"]],",","")</f>
        <v>35000</v>
      </c>
      <c r="M799">
        <f>VALUE(Booking_Data[[#This Row],[Removing "Comma"]])</f>
        <v>35000</v>
      </c>
      <c r="N799">
        <f>_xlfn.XLOOKUP(Booking_Data[[#This Row],[Agent_cleaned]],Agent_List[Agent],Agent_List[Commission %])</f>
        <v>7.0000000000000007E-2</v>
      </c>
      <c r="O799">
        <f>Booking_Data[[#This Row],[Total_Amount_Clean]]*Booking_Data[[#This Row],[Commission_Perct]]</f>
        <v>2450.0000000000005</v>
      </c>
    </row>
    <row r="800" spans="1:15" x14ac:dyDescent="0.3">
      <c r="A800" t="s">
        <v>859</v>
      </c>
      <c r="B800" t="s">
        <v>79</v>
      </c>
      <c r="C800" t="str">
        <f>TRIM(Booking_Data[[#This Row],[Agent]])</f>
        <v>Monika</v>
      </c>
      <c r="D800" t="s">
        <v>14</v>
      </c>
      <c r="E800" t="s">
        <v>11</v>
      </c>
      <c r="F800" s="1">
        <v>45777</v>
      </c>
      <c r="H800" t="s">
        <v>26</v>
      </c>
      <c r="I800" t="s">
        <v>17</v>
      </c>
      <c r="J800" t="str">
        <f>TRIM(Booking_Data[[#This Row],[Total Amount]])</f>
        <v>45,000 INR</v>
      </c>
      <c r="K800" t="str">
        <f>SUBSTITUTE(Booking_Data[[#This Row],[TRIM_TA]],"INR","")</f>
        <v xml:space="preserve">45,000 </v>
      </c>
      <c r="L800" t="str">
        <f>SUBSTITUTE(Booking_Data[[#This Row],[Removing "INR"]],",","")</f>
        <v xml:space="preserve">45000 </v>
      </c>
      <c r="M800">
        <f>VALUE(Booking_Data[[#This Row],[Removing "Comma"]])</f>
        <v>45000</v>
      </c>
      <c r="N800">
        <f>_xlfn.XLOOKUP(Booking_Data[[#This Row],[Agent_cleaned]],Agent_List[Agent],Agent_List[Commission %])</f>
        <v>0.05</v>
      </c>
      <c r="O800">
        <f>Booking_Data[[#This Row],[Total_Amount_Clean]]*Booking_Data[[#This Row],[Commission_Perct]]</f>
        <v>2250</v>
      </c>
    </row>
    <row r="801" spans="1:15" x14ac:dyDescent="0.3">
      <c r="A801" t="s">
        <v>860</v>
      </c>
      <c r="B801" t="s">
        <v>44</v>
      </c>
      <c r="C801" t="str">
        <f>TRIM(Booking_Data[[#This Row],[Agent]])</f>
        <v>Karan</v>
      </c>
      <c r="D801" t="s">
        <v>29</v>
      </c>
      <c r="E801" t="s">
        <v>11</v>
      </c>
      <c r="F801" s="1">
        <v>45868</v>
      </c>
      <c r="H801" t="s">
        <v>20</v>
      </c>
      <c r="I801" t="s">
        <v>1060</v>
      </c>
      <c r="J801" t="str">
        <f>TRIM(Booking_Data[[#This Row],[Total Amount]])</f>
        <v>15000</v>
      </c>
      <c r="K801" t="str">
        <f>SUBSTITUTE(Booking_Data[[#This Row],[TRIM_TA]],"INR","")</f>
        <v>15000</v>
      </c>
      <c r="L801" t="str">
        <f>SUBSTITUTE(Booking_Data[[#This Row],[Removing "INR"]],",","")</f>
        <v>15000</v>
      </c>
      <c r="M801">
        <f>VALUE(Booking_Data[[#This Row],[Removing "Comma"]])</f>
        <v>15000</v>
      </c>
      <c r="N801">
        <f>_xlfn.XLOOKUP(Booking_Data[[#This Row],[Agent_cleaned]],Agent_List[Agent],Agent_List[Commission %])</f>
        <v>0.05</v>
      </c>
      <c r="O801">
        <f>Booking_Data[[#This Row],[Total_Amount_Clean]]*Booking_Data[[#This Row],[Commission_Perct]]</f>
        <v>750</v>
      </c>
    </row>
    <row r="802" spans="1:15" x14ac:dyDescent="0.3">
      <c r="A802" t="s">
        <v>861</v>
      </c>
      <c r="B802" t="s">
        <v>112</v>
      </c>
      <c r="C802" t="str">
        <f>TRIM(Booking_Data[[#This Row],[Agent]])</f>
        <v>Tina</v>
      </c>
      <c r="D802" t="s">
        <v>14</v>
      </c>
      <c r="E802" t="s">
        <v>19</v>
      </c>
      <c r="F802" s="1">
        <v>45680</v>
      </c>
      <c r="G802" s="2">
        <v>45697</v>
      </c>
      <c r="H802" t="s">
        <v>16</v>
      </c>
      <c r="I802" t="s">
        <v>1060</v>
      </c>
      <c r="J802" t="str">
        <f>TRIM(Booking_Data[[#This Row],[Total Amount]])</f>
        <v>15000</v>
      </c>
      <c r="K802" t="str">
        <f>SUBSTITUTE(Booking_Data[[#This Row],[TRIM_TA]],"INR","")</f>
        <v>15000</v>
      </c>
      <c r="L802" t="str">
        <f>SUBSTITUTE(Booking_Data[[#This Row],[Removing "INR"]],",","")</f>
        <v>15000</v>
      </c>
      <c r="M802">
        <f>VALUE(Booking_Data[[#This Row],[Removing "Comma"]])</f>
        <v>15000</v>
      </c>
      <c r="N802">
        <f>_xlfn.XLOOKUP(Booking_Data[[#This Row],[Agent_cleaned]],Agent_List[Agent],Agent_List[Commission %])</f>
        <v>7.0000000000000007E-2</v>
      </c>
      <c r="O802">
        <f>Booking_Data[[#This Row],[Total_Amount_Clean]]*Booking_Data[[#This Row],[Commission_Perct]]</f>
        <v>1050</v>
      </c>
    </row>
    <row r="803" spans="1:15" x14ac:dyDescent="0.3">
      <c r="A803" t="s">
        <v>862</v>
      </c>
      <c r="B803" t="s">
        <v>54</v>
      </c>
      <c r="C803" t="str">
        <f>TRIM(Booking_Data[[#This Row],[Agent]])</f>
        <v>Divya</v>
      </c>
      <c r="D803" t="s">
        <v>29</v>
      </c>
      <c r="E803" t="s">
        <v>25</v>
      </c>
      <c r="F803" s="1">
        <v>45820</v>
      </c>
      <c r="G803" s="2">
        <v>45833</v>
      </c>
      <c r="H803" t="s">
        <v>16</v>
      </c>
      <c r="I803" t="s">
        <v>1062</v>
      </c>
      <c r="J803" t="str">
        <f>TRIM(Booking_Data[[#This Row],[Total Amount]])</f>
        <v>25000</v>
      </c>
      <c r="K803" t="str">
        <f>SUBSTITUTE(Booking_Data[[#This Row],[TRIM_TA]],"INR","")</f>
        <v>25000</v>
      </c>
      <c r="L803" t="str">
        <f>SUBSTITUTE(Booking_Data[[#This Row],[Removing "INR"]],",","")</f>
        <v>25000</v>
      </c>
      <c r="M803">
        <f>VALUE(Booking_Data[[#This Row],[Removing "Comma"]])</f>
        <v>25000</v>
      </c>
      <c r="N803">
        <f>_xlfn.XLOOKUP(Booking_Data[[#This Row],[Agent_cleaned]],Agent_List[Agent],Agent_List[Commission %])</f>
        <v>7.0000000000000007E-2</v>
      </c>
      <c r="O803">
        <f>Booking_Data[[#This Row],[Total_Amount_Clean]]*Booking_Data[[#This Row],[Commission_Perct]]</f>
        <v>1750.0000000000002</v>
      </c>
    </row>
    <row r="804" spans="1:15" x14ac:dyDescent="0.3">
      <c r="A804" t="s">
        <v>863</v>
      </c>
      <c r="B804" t="s">
        <v>98</v>
      </c>
      <c r="C804" t="str">
        <f>TRIM(Booking_Data[[#This Row],[Agent]])</f>
        <v>Pooja</v>
      </c>
      <c r="D804" t="s">
        <v>35</v>
      </c>
      <c r="E804" t="s">
        <v>19</v>
      </c>
      <c r="F804" s="1">
        <v>45900</v>
      </c>
      <c r="G804" s="2">
        <v>45915</v>
      </c>
      <c r="H804" t="s">
        <v>16</v>
      </c>
      <c r="I804" t="s">
        <v>1061</v>
      </c>
      <c r="J804" t="str">
        <f>TRIM(Booking_Data[[#This Row],[Total Amount]])</f>
        <v>55000</v>
      </c>
      <c r="K804" t="str">
        <f>SUBSTITUTE(Booking_Data[[#This Row],[TRIM_TA]],"INR","")</f>
        <v>55000</v>
      </c>
      <c r="L804" t="str">
        <f>SUBSTITUTE(Booking_Data[[#This Row],[Removing "INR"]],",","")</f>
        <v>55000</v>
      </c>
      <c r="M804">
        <f>VALUE(Booking_Data[[#This Row],[Removing "Comma"]])</f>
        <v>55000</v>
      </c>
      <c r="N804">
        <f>_xlfn.XLOOKUP(Booking_Data[[#This Row],[Agent_cleaned]],Agent_List[Agent],Agent_List[Commission %])</f>
        <v>0.05</v>
      </c>
      <c r="O804">
        <f>Booking_Data[[#This Row],[Total_Amount_Clean]]*Booking_Data[[#This Row],[Commission_Perct]]</f>
        <v>2750</v>
      </c>
    </row>
    <row r="805" spans="1:15" x14ac:dyDescent="0.3">
      <c r="A805" t="s">
        <v>864</v>
      </c>
      <c r="B805" t="s">
        <v>112</v>
      </c>
      <c r="C805" t="str">
        <f>TRIM(Booking_Data[[#This Row],[Agent]])</f>
        <v>Tina</v>
      </c>
      <c r="D805" t="s">
        <v>67</v>
      </c>
      <c r="E805" t="s">
        <v>19</v>
      </c>
      <c r="F805" s="1">
        <v>45853</v>
      </c>
      <c r="G805" s="2">
        <v>45872</v>
      </c>
      <c r="H805" t="s">
        <v>16</v>
      </c>
      <c r="I805" t="s">
        <v>1061</v>
      </c>
      <c r="J805" t="str">
        <f>TRIM(Booking_Data[[#This Row],[Total Amount]])</f>
        <v>55000</v>
      </c>
      <c r="K805" t="str">
        <f>SUBSTITUTE(Booking_Data[[#This Row],[TRIM_TA]],"INR","")</f>
        <v>55000</v>
      </c>
      <c r="L805" t="str">
        <f>SUBSTITUTE(Booking_Data[[#This Row],[Removing "INR"]],",","")</f>
        <v>55000</v>
      </c>
      <c r="M805">
        <f>VALUE(Booking_Data[[#This Row],[Removing "Comma"]])</f>
        <v>55000</v>
      </c>
      <c r="N805">
        <f>_xlfn.XLOOKUP(Booking_Data[[#This Row],[Agent_cleaned]],Agent_List[Agent],Agent_List[Commission %])</f>
        <v>7.0000000000000007E-2</v>
      </c>
      <c r="O805">
        <f>Booking_Data[[#This Row],[Total_Amount_Clean]]*Booking_Data[[#This Row],[Commission_Perct]]</f>
        <v>3850.0000000000005</v>
      </c>
    </row>
    <row r="806" spans="1:15" x14ac:dyDescent="0.3">
      <c r="A806" t="s">
        <v>865</v>
      </c>
      <c r="B806" t="s">
        <v>42</v>
      </c>
      <c r="C806" t="str">
        <f>TRIM(Booking_Data[[#This Row],[Agent]])</f>
        <v>Sameer</v>
      </c>
      <c r="D806" t="s">
        <v>35</v>
      </c>
      <c r="E806" t="s">
        <v>19</v>
      </c>
      <c r="F806" s="1">
        <v>45855</v>
      </c>
      <c r="H806" t="s">
        <v>20</v>
      </c>
      <c r="I806" t="s">
        <v>1061</v>
      </c>
      <c r="J806" t="str">
        <f>TRIM(Booking_Data[[#This Row],[Total Amount]])</f>
        <v>55000</v>
      </c>
      <c r="K806" t="str">
        <f>SUBSTITUTE(Booking_Data[[#This Row],[TRIM_TA]],"INR","")</f>
        <v>55000</v>
      </c>
      <c r="L806" t="str">
        <f>SUBSTITUTE(Booking_Data[[#This Row],[Removing "INR"]],",","")</f>
        <v>55000</v>
      </c>
      <c r="M806">
        <f>VALUE(Booking_Data[[#This Row],[Removing "Comma"]])</f>
        <v>55000</v>
      </c>
      <c r="N806">
        <f>_xlfn.XLOOKUP(Booking_Data[[#This Row],[Agent_cleaned]],Agent_List[Agent],Agent_List[Commission %])</f>
        <v>7.0000000000000007E-2</v>
      </c>
      <c r="O806">
        <f>Booking_Data[[#This Row],[Total_Amount_Clean]]*Booking_Data[[#This Row],[Commission_Perct]]</f>
        <v>3850.0000000000005</v>
      </c>
    </row>
    <row r="807" spans="1:15" x14ac:dyDescent="0.3">
      <c r="A807" t="s">
        <v>866</v>
      </c>
      <c r="B807" t="s">
        <v>9</v>
      </c>
      <c r="C807" t="str">
        <f>TRIM(Booking_Data[[#This Row],[Agent]])</f>
        <v>Anil</v>
      </c>
      <c r="D807" t="s">
        <v>35</v>
      </c>
      <c r="E807" t="s">
        <v>40</v>
      </c>
      <c r="F807" s="1">
        <v>45735</v>
      </c>
      <c r="G807" s="2">
        <v>45753</v>
      </c>
      <c r="H807" t="s">
        <v>16</v>
      </c>
      <c r="I807" t="s">
        <v>17</v>
      </c>
      <c r="J807" t="str">
        <f>TRIM(Booking_Data[[#This Row],[Total Amount]])</f>
        <v>45,000 INR</v>
      </c>
      <c r="K807" t="str">
        <f>SUBSTITUTE(Booking_Data[[#This Row],[TRIM_TA]],"INR","")</f>
        <v xml:space="preserve">45,000 </v>
      </c>
      <c r="L807" t="str">
        <f>SUBSTITUTE(Booking_Data[[#This Row],[Removing "INR"]],",","")</f>
        <v xml:space="preserve">45000 </v>
      </c>
      <c r="M807">
        <f>VALUE(Booking_Data[[#This Row],[Removing "Comma"]])</f>
        <v>45000</v>
      </c>
      <c r="N807">
        <f>_xlfn.XLOOKUP(Booking_Data[[#This Row],[Agent_cleaned]],Agent_List[Agent],Agent_List[Commission %])</f>
        <v>7.0000000000000007E-2</v>
      </c>
      <c r="O807">
        <f>Booking_Data[[#This Row],[Total_Amount_Clean]]*Booking_Data[[#This Row],[Commission_Perct]]</f>
        <v>3150.0000000000005</v>
      </c>
    </row>
    <row r="808" spans="1:15" x14ac:dyDescent="0.3">
      <c r="A808" t="s">
        <v>867</v>
      </c>
      <c r="B808" t="s">
        <v>79</v>
      </c>
      <c r="C808" t="str">
        <f>TRIM(Booking_Data[[#This Row],[Agent]])</f>
        <v>Monika</v>
      </c>
      <c r="D808" t="s">
        <v>67</v>
      </c>
      <c r="E808" t="s">
        <v>11</v>
      </c>
      <c r="F808" s="1">
        <v>45911</v>
      </c>
      <c r="G808" s="2">
        <v>45937</v>
      </c>
      <c r="H808" t="s">
        <v>16</v>
      </c>
      <c r="I808" t="s">
        <v>1059</v>
      </c>
      <c r="J808" t="str">
        <f>TRIM(Booking_Data[[#This Row],[Total Amount]])</f>
        <v>65000</v>
      </c>
      <c r="K808" t="str">
        <f>SUBSTITUTE(Booking_Data[[#This Row],[TRIM_TA]],"INR","")</f>
        <v>65000</v>
      </c>
      <c r="L808" t="str">
        <f>SUBSTITUTE(Booking_Data[[#This Row],[Removing "INR"]],",","")</f>
        <v>65000</v>
      </c>
      <c r="M808">
        <f>VALUE(Booking_Data[[#This Row],[Removing "Comma"]])</f>
        <v>65000</v>
      </c>
      <c r="N808">
        <f>_xlfn.XLOOKUP(Booking_Data[[#This Row],[Agent_cleaned]],Agent_List[Agent],Agent_List[Commission %])</f>
        <v>0.05</v>
      </c>
      <c r="O808">
        <f>Booking_Data[[#This Row],[Total_Amount_Clean]]*Booking_Data[[#This Row],[Commission_Perct]]</f>
        <v>3250</v>
      </c>
    </row>
    <row r="809" spans="1:15" x14ac:dyDescent="0.3">
      <c r="A809" t="s">
        <v>868</v>
      </c>
      <c r="B809" t="s">
        <v>52</v>
      </c>
      <c r="C809" t="str">
        <f>TRIM(Booking_Data[[#This Row],[Agent]])</f>
        <v>Meena</v>
      </c>
      <c r="D809" t="s">
        <v>14</v>
      </c>
      <c r="E809" t="s">
        <v>15</v>
      </c>
      <c r="F809" s="1">
        <v>45676</v>
      </c>
      <c r="G809" s="2">
        <v>45700</v>
      </c>
      <c r="H809" t="s">
        <v>16</v>
      </c>
      <c r="I809" t="s">
        <v>1059</v>
      </c>
      <c r="J809" t="str">
        <f>TRIM(Booking_Data[[#This Row],[Total Amount]])</f>
        <v>65000</v>
      </c>
      <c r="K809" t="str">
        <f>SUBSTITUTE(Booking_Data[[#This Row],[TRIM_TA]],"INR","")</f>
        <v>65000</v>
      </c>
      <c r="L809" t="str">
        <f>SUBSTITUTE(Booking_Data[[#This Row],[Removing "INR"]],",","")</f>
        <v>65000</v>
      </c>
      <c r="M809">
        <f>VALUE(Booking_Data[[#This Row],[Removing "Comma"]])</f>
        <v>65000</v>
      </c>
      <c r="N809">
        <f>_xlfn.XLOOKUP(Booking_Data[[#This Row],[Agent_cleaned]],Agent_List[Agent],Agent_List[Commission %])</f>
        <v>0.06</v>
      </c>
      <c r="O809">
        <f>Booking_Data[[#This Row],[Total_Amount_Clean]]*Booking_Data[[#This Row],[Commission_Perct]]</f>
        <v>3900</v>
      </c>
    </row>
    <row r="810" spans="1:15" x14ac:dyDescent="0.3">
      <c r="A810" t="s">
        <v>869</v>
      </c>
      <c r="B810" t="s">
        <v>24</v>
      </c>
      <c r="C810" t="str">
        <f>TRIM(Booking_Data[[#This Row],[Agent]])</f>
        <v>Ramesh</v>
      </c>
      <c r="D810" t="s">
        <v>14</v>
      </c>
      <c r="E810" t="s">
        <v>15</v>
      </c>
      <c r="F810" s="1">
        <v>45722</v>
      </c>
      <c r="G810" s="2">
        <v>45751</v>
      </c>
      <c r="H810" t="s">
        <v>16</v>
      </c>
      <c r="I810" t="s">
        <v>1062</v>
      </c>
      <c r="J810" t="str">
        <f>TRIM(Booking_Data[[#This Row],[Total Amount]])</f>
        <v>25000</v>
      </c>
      <c r="K810" t="str">
        <f>SUBSTITUTE(Booking_Data[[#This Row],[TRIM_TA]],"INR","")</f>
        <v>25000</v>
      </c>
      <c r="L810" t="str">
        <f>SUBSTITUTE(Booking_Data[[#This Row],[Removing "INR"]],",","")</f>
        <v>25000</v>
      </c>
      <c r="M810">
        <f>VALUE(Booking_Data[[#This Row],[Removing "Comma"]])</f>
        <v>25000</v>
      </c>
      <c r="N810">
        <f>_xlfn.XLOOKUP(Booking_Data[[#This Row],[Agent_cleaned]],Agent_List[Agent],Agent_List[Commission %])</f>
        <v>7.0000000000000007E-2</v>
      </c>
      <c r="O810">
        <f>Booking_Data[[#This Row],[Total_Amount_Clean]]*Booking_Data[[#This Row],[Commission_Perct]]</f>
        <v>1750.0000000000002</v>
      </c>
    </row>
    <row r="811" spans="1:15" x14ac:dyDescent="0.3">
      <c r="A811" t="s">
        <v>870</v>
      </c>
      <c r="B811" t="s">
        <v>44</v>
      </c>
      <c r="C811" t="str">
        <f>TRIM(Booking_Data[[#This Row],[Agent]])</f>
        <v>Karan</v>
      </c>
      <c r="D811" t="s">
        <v>29</v>
      </c>
      <c r="E811" t="s">
        <v>40</v>
      </c>
      <c r="F811" s="1">
        <v>45915</v>
      </c>
      <c r="H811" t="s">
        <v>20</v>
      </c>
      <c r="I811" t="s">
        <v>1059</v>
      </c>
      <c r="J811" t="str">
        <f>TRIM(Booking_Data[[#This Row],[Total Amount]])</f>
        <v>65000</v>
      </c>
      <c r="K811" t="str">
        <f>SUBSTITUTE(Booking_Data[[#This Row],[TRIM_TA]],"INR","")</f>
        <v>65000</v>
      </c>
      <c r="L811" t="str">
        <f>SUBSTITUTE(Booking_Data[[#This Row],[Removing "INR"]],",","")</f>
        <v>65000</v>
      </c>
      <c r="M811">
        <f>VALUE(Booking_Data[[#This Row],[Removing "Comma"]])</f>
        <v>65000</v>
      </c>
      <c r="N811">
        <f>_xlfn.XLOOKUP(Booking_Data[[#This Row],[Agent_cleaned]],Agent_List[Agent],Agent_List[Commission %])</f>
        <v>0.05</v>
      </c>
      <c r="O811">
        <f>Booking_Data[[#This Row],[Total_Amount_Clean]]*Booking_Data[[#This Row],[Commission_Perct]]</f>
        <v>3250</v>
      </c>
    </row>
    <row r="812" spans="1:15" x14ac:dyDescent="0.3">
      <c r="A812" t="s">
        <v>871</v>
      </c>
      <c r="B812" t="s">
        <v>24</v>
      </c>
      <c r="C812" t="str">
        <f>TRIM(Booking_Data[[#This Row],[Agent]])</f>
        <v>Ramesh</v>
      </c>
      <c r="D812" t="s">
        <v>67</v>
      </c>
      <c r="E812" t="s">
        <v>19</v>
      </c>
      <c r="F812" s="1">
        <v>45827</v>
      </c>
      <c r="H812" t="s">
        <v>20</v>
      </c>
      <c r="I812" t="s">
        <v>1061</v>
      </c>
      <c r="J812" t="str">
        <f>TRIM(Booking_Data[[#This Row],[Total Amount]])</f>
        <v>55000</v>
      </c>
      <c r="K812" t="str">
        <f>SUBSTITUTE(Booking_Data[[#This Row],[TRIM_TA]],"INR","")</f>
        <v>55000</v>
      </c>
      <c r="L812" t="str">
        <f>SUBSTITUTE(Booking_Data[[#This Row],[Removing "INR"]],",","")</f>
        <v>55000</v>
      </c>
      <c r="M812">
        <f>VALUE(Booking_Data[[#This Row],[Removing "Comma"]])</f>
        <v>55000</v>
      </c>
      <c r="N812">
        <f>_xlfn.XLOOKUP(Booking_Data[[#This Row],[Agent_cleaned]],Agent_List[Agent],Agent_List[Commission %])</f>
        <v>7.0000000000000007E-2</v>
      </c>
      <c r="O812">
        <f>Booking_Data[[#This Row],[Total_Amount_Clean]]*Booking_Data[[#This Row],[Commission_Perct]]</f>
        <v>3850.0000000000005</v>
      </c>
    </row>
    <row r="813" spans="1:15" x14ac:dyDescent="0.3">
      <c r="A813" t="s">
        <v>872</v>
      </c>
      <c r="B813" t="s">
        <v>13</v>
      </c>
      <c r="C813" t="str">
        <f>TRIM(Booking_Data[[#This Row],[Agent]])</f>
        <v>Gaurav</v>
      </c>
      <c r="D813" t="s">
        <v>29</v>
      </c>
      <c r="E813" t="s">
        <v>40</v>
      </c>
      <c r="F813" s="1">
        <v>45709</v>
      </c>
      <c r="G813" s="2">
        <v>45711</v>
      </c>
      <c r="H813" t="s">
        <v>16</v>
      </c>
      <c r="I813" t="s">
        <v>1061</v>
      </c>
      <c r="J813" t="str">
        <f>TRIM(Booking_Data[[#This Row],[Total Amount]])</f>
        <v>55000</v>
      </c>
      <c r="K813" t="str">
        <f>SUBSTITUTE(Booking_Data[[#This Row],[TRIM_TA]],"INR","")</f>
        <v>55000</v>
      </c>
      <c r="L813" t="str">
        <f>SUBSTITUTE(Booking_Data[[#This Row],[Removing "INR"]],",","")</f>
        <v>55000</v>
      </c>
      <c r="M813">
        <f>VALUE(Booking_Data[[#This Row],[Removing "Comma"]])</f>
        <v>55000</v>
      </c>
      <c r="N813">
        <f>_xlfn.XLOOKUP(Booking_Data[[#This Row],[Agent_cleaned]],Agent_List[Agent],Agent_List[Commission %])</f>
        <v>7.0000000000000007E-2</v>
      </c>
      <c r="O813">
        <f>Booking_Data[[#This Row],[Total_Amount_Clean]]*Booking_Data[[#This Row],[Commission_Perct]]</f>
        <v>3850.0000000000005</v>
      </c>
    </row>
    <row r="814" spans="1:15" x14ac:dyDescent="0.3">
      <c r="A814" t="s">
        <v>873</v>
      </c>
      <c r="B814" t="s">
        <v>60</v>
      </c>
      <c r="C814" t="str">
        <f>TRIM(Booking_Data[[#This Row],[Agent]])</f>
        <v>Ritika</v>
      </c>
      <c r="D814" t="s">
        <v>67</v>
      </c>
      <c r="E814" t="s">
        <v>40</v>
      </c>
      <c r="F814" s="1">
        <v>45883</v>
      </c>
      <c r="H814" t="s">
        <v>20</v>
      </c>
      <c r="I814" t="s">
        <v>1058</v>
      </c>
      <c r="J814" t="str">
        <f>TRIM(Booking_Data[[#This Row],[Total Amount]])</f>
        <v>35000</v>
      </c>
      <c r="K814" t="str">
        <f>SUBSTITUTE(Booking_Data[[#This Row],[TRIM_TA]],"INR","")</f>
        <v>35000</v>
      </c>
      <c r="L814" t="str">
        <f>SUBSTITUTE(Booking_Data[[#This Row],[Removing "INR"]],",","")</f>
        <v>35000</v>
      </c>
      <c r="M814">
        <f>VALUE(Booking_Data[[#This Row],[Removing "Comma"]])</f>
        <v>35000</v>
      </c>
      <c r="N814">
        <f>_xlfn.XLOOKUP(Booking_Data[[#This Row],[Agent_cleaned]],Agent_List[Agent],Agent_List[Commission %])</f>
        <v>0.05</v>
      </c>
      <c r="O814">
        <f>Booking_Data[[#This Row],[Total_Amount_Clean]]*Booking_Data[[#This Row],[Commission_Perct]]</f>
        <v>1750</v>
      </c>
    </row>
    <row r="815" spans="1:15" x14ac:dyDescent="0.3">
      <c r="A815" t="s">
        <v>874</v>
      </c>
      <c r="B815" t="s">
        <v>98</v>
      </c>
      <c r="C815" t="str">
        <f>TRIM(Booking_Data[[#This Row],[Agent]])</f>
        <v>Pooja</v>
      </c>
      <c r="D815" t="s">
        <v>35</v>
      </c>
      <c r="E815" t="s">
        <v>25</v>
      </c>
      <c r="F815" s="1">
        <v>45709</v>
      </c>
      <c r="H815" t="s">
        <v>20</v>
      </c>
      <c r="I815" t="s">
        <v>1059</v>
      </c>
      <c r="J815" t="str">
        <f>TRIM(Booking_Data[[#This Row],[Total Amount]])</f>
        <v>65000</v>
      </c>
      <c r="K815" t="str">
        <f>SUBSTITUTE(Booking_Data[[#This Row],[TRIM_TA]],"INR","")</f>
        <v>65000</v>
      </c>
      <c r="L815" t="str">
        <f>SUBSTITUTE(Booking_Data[[#This Row],[Removing "INR"]],",","")</f>
        <v>65000</v>
      </c>
      <c r="M815">
        <f>VALUE(Booking_Data[[#This Row],[Removing "Comma"]])</f>
        <v>65000</v>
      </c>
      <c r="N815">
        <f>_xlfn.XLOOKUP(Booking_Data[[#This Row],[Agent_cleaned]],Agent_List[Agent],Agent_List[Commission %])</f>
        <v>0.05</v>
      </c>
      <c r="O815">
        <f>Booking_Data[[#This Row],[Total_Amount_Clean]]*Booking_Data[[#This Row],[Commission_Perct]]</f>
        <v>3250</v>
      </c>
    </row>
    <row r="816" spans="1:15" x14ac:dyDescent="0.3">
      <c r="A816" t="s">
        <v>875</v>
      </c>
      <c r="B816" t="s">
        <v>66</v>
      </c>
      <c r="C816" t="str">
        <f>TRIM(Booking_Data[[#This Row],[Agent]])</f>
        <v>Avtar</v>
      </c>
      <c r="D816" t="s">
        <v>67</v>
      </c>
      <c r="E816" t="s">
        <v>11</v>
      </c>
      <c r="F816" s="1">
        <v>45927</v>
      </c>
      <c r="H816" t="s">
        <v>20</v>
      </c>
      <c r="I816" t="s">
        <v>1060</v>
      </c>
      <c r="J816" t="str">
        <f>TRIM(Booking_Data[[#This Row],[Total Amount]])</f>
        <v>15000</v>
      </c>
      <c r="K816" t="str">
        <f>SUBSTITUTE(Booking_Data[[#This Row],[TRIM_TA]],"INR","")</f>
        <v>15000</v>
      </c>
      <c r="L816" t="str">
        <f>SUBSTITUTE(Booking_Data[[#This Row],[Removing "INR"]],",","")</f>
        <v>15000</v>
      </c>
      <c r="M816">
        <f>VALUE(Booking_Data[[#This Row],[Removing "Comma"]])</f>
        <v>15000</v>
      </c>
      <c r="N816">
        <f>_xlfn.XLOOKUP(Booking_Data[[#This Row],[Agent_cleaned]],Agent_List[Agent],Agent_List[Commission %])</f>
        <v>0.06</v>
      </c>
      <c r="O816">
        <f>Booking_Data[[#This Row],[Total_Amount_Clean]]*Booking_Data[[#This Row],[Commission_Perct]]</f>
        <v>900</v>
      </c>
    </row>
    <row r="817" spans="1:15" x14ac:dyDescent="0.3">
      <c r="A817" t="s">
        <v>876</v>
      </c>
      <c r="B817" t="s">
        <v>60</v>
      </c>
      <c r="C817" t="str">
        <f>TRIM(Booking_Data[[#This Row],[Agent]])</f>
        <v>Ritika</v>
      </c>
      <c r="D817" t="s">
        <v>35</v>
      </c>
      <c r="E817" t="s">
        <v>15</v>
      </c>
      <c r="F817" s="1">
        <v>45891</v>
      </c>
      <c r="H817" t="s">
        <v>1063</v>
      </c>
      <c r="I817" t="s">
        <v>1060</v>
      </c>
      <c r="J817" t="str">
        <f>TRIM(Booking_Data[[#This Row],[Total Amount]])</f>
        <v>15000</v>
      </c>
      <c r="K817" t="str">
        <f>SUBSTITUTE(Booking_Data[[#This Row],[TRIM_TA]],"INR","")</f>
        <v>15000</v>
      </c>
      <c r="L817" t="str">
        <f>SUBSTITUTE(Booking_Data[[#This Row],[Removing "INR"]],",","")</f>
        <v>15000</v>
      </c>
      <c r="M817">
        <f>VALUE(Booking_Data[[#This Row],[Removing "Comma"]])</f>
        <v>15000</v>
      </c>
      <c r="N817">
        <f>_xlfn.XLOOKUP(Booking_Data[[#This Row],[Agent_cleaned]],Agent_List[Agent],Agent_List[Commission %])</f>
        <v>0.05</v>
      </c>
      <c r="O817">
        <f>Booking_Data[[#This Row],[Total_Amount_Clean]]*Booking_Data[[#This Row],[Commission_Perct]]</f>
        <v>750</v>
      </c>
    </row>
    <row r="818" spans="1:15" x14ac:dyDescent="0.3">
      <c r="A818" t="s">
        <v>877</v>
      </c>
      <c r="B818" t="s">
        <v>39</v>
      </c>
      <c r="C818" t="str">
        <f>TRIM(Booking_Data[[#This Row],[Agent]])</f>
        <v>Arjun</v>
      </c>
      <c r="D818" t="s">
        <v>10</v>
      </c>
      <c r="E818" t="s">
        <v>19</v>
      </c>
      <c r="F818" s="1">
        <v>45665</v>
      </c>
      <c r="G818" s="2">
        <v>45680</v>
      </c>
      <c r="H818" t="s">
        <v>16</v>
      </c>
      <c r="I818" t="s">
        <v>1058</v>
      </c>
      <c r="J818" t="str">
        <f>TRIM(Booking_Data[[#This Row],[Total Amount]])</f>
        <v>35000</v>
      </c>
      <c r="K818" t="str">
        <f>SUBSTITUTE(Booking_Data[[#This Row],[TRIM_TA]],"INR","")</f>
        <v>35000</v>
      </c>
      <c r="L818" t="str">
        <f>SUBSTITUTE(Booking_Data[[#This Row],[Removing "INR"]],",","")</f>
        <v>35000</v>
      </c>
      <c r="M818">
        <f>VALUE(Booking_Data[[#This Row],[Removing "Comma"]])</f>
        <v>35000</v>
      </c>
      <c r="N818">
        <f>_xlfn.XLOOKUP(Booking_Data[[#This Row],[Agent_cleaned]],Agent_List[Agent],Agent_List[Commission %])</f>
        <v>0.06</v>
      </c>
      <c r="O818">
        <f>Booking_Data[[#This Row],[Total_Amount_Clean]]*Booking_Data[[#This Row],[Commission_Perct]]</f>
        <v>2100</v>
      </c>
    </row>
    <row r="819" spans="1:15" x14ac:dyDescent="0.3">
      <c r="A819" t="s">
        <v>878</v>
      </c>
      <c r="B819" t="s">
        <v>9</v>
      </c>
      <c r="C819" t="str">
        <f>TRIM(Booking_Data[[#This Row],[Agent]])</f>
        <v>Anil</v>
      </c>
      <c r="D819" t="s">
        <v>14</v>
      </c>
      <c r="E819" t="s">
        <v>15</v>
      </c>
      <c r="F819" s="1">
        <v>45731</v>
      </c>
      <c r="G819" s="2">
        <v>45761</v>
      </c>
      <c r="H819" t="s">
        <v>16</v>
      </c>
      <c r="I819" t="s">
        <v>1058</v>
      </c>
      <c r="J819" t="str">
        <f>TRIM(Booking_Data[[#This Row],[Total Amount]])</f>
        <v>35000</v>
      </c>
      <c r="K819" t="str">
        <f>SUBSTITUTE(Booking_Data[[#This Row],[TRIM_TA]],"INR","")</f>
        <v>35000</v>
      </c>
      <c r="L819" t="str">
        <f>SUBSTITUTE(Booking_Data[[#This Row],[Removing "INR"]],",","")</f>
        <v>35000</v>
      </c>
      <c r="M819">
        <f>VALUE(Booking_Data[[#This Row],[Removing "Comma"]])</f>
        <v>35000</v>
      </c>
      <c r="N819">
        <f>_xlfn.XLOOKUP(Booking_Data[[#This Row],[Agent_cleaned]],Agent_List[Agent],Agent_List[Commission %])</f>
        <v>7.0000000000000007E-2</v>
      </c>
      <c r="O819">
        <f>Booking_Data[[#This Row],[Total_Amount_Clean]]*Booking_Data[[#This Row],[Commission_Perct]]</f>
        <v>2450.0000000000005</v>
      </c>
    </row>
    <row r="820" spans="1:15" x14ac:dyDescent="0.3">
      <c r="A820" t="s">
        <v>879</v>
      </c>
      <c r="B820" t="s">
        <v>44</v>
      </c>
      <c r="C820" t="str">
        <f>TRIM(Booking_Data[[#This Row],[Agent]])</f>
        <v>Karan</v>
      </c>
      <c r="D820" t="s">
        <v>67</v>
      </c>
      <c r="E820" t="s">
        <v>15</v>
      </c>
      <c r="F820" s="1">
        <v>45867</v>
      </c>
      <c r="G820" s="2">
        <v>45893</v>
      </c>
      <c r="H820" t="s">
        <v>16</v>
      </c>
      <c r="I820" t="s">
        <v>1058</v>
      </c>
      <c r="J820" t="str">
        <f>TRIM(Booking_Data[[#This Row],[Total Amount]])</f>
        <v>35000</v>
      </c>
      <c r="K820" t="str">
        <f>SUBSTITUTE(Booking_Data[[#This Row],[TRIM_TA]],"INR","")</f>
        <v>35000</v>
      </c>
      <c r="L820" t="str">
        <f>SUBSTITUTE(Booking_Data[[#This Row],[Removing "INR"]],",","")</f>
        <v>35000</v>
      </c>
      <c r="M820">
        <f>VALUE(Booking_Data[[#This Row],[Removing "Comma"]])</f>
        <v>35000</v>
      </c>
      <c r="N820">
        <f>_xlfn.XLOOKUP(Booking_Data[[#This Row],[Agent_cleaned]],Agent_List[Agent],Agent_List[Commission %])</f>
        <v>0.05</v>
      </c>
      <c r="O820">
        <f>Booking_Data[[#This Row],[Total_Amount_Clean]]*Booking_Data[[#This Row],[Commission_Perct]]</f>
        <v>1750</v>
      </c>
    </row>
    <row r="821" spans="1:15" x14ac:dyDescent="0.3">
      <c r="A821" t="s">
        <v>880</v>
      </c>
      <c r="B821" t="s">
        <v>22</v>
      </c>
      <c r="C821" t="str">
        <f>TRIM(Booking_Data[[#This Row],[Agent]])</f>
        <v>Suresh</v>
      </c>
      <c r="D821" t="s">
        <v>67</v>
      </c>
      <c r="E821" t="s">
        <v>15</v>
      </c>
      <c r="F821" s="1">
        <v>45696</v>
      </c>
      <c r="G821" s="2">
        <v>45717</v>
      </c>
      <c r="H821" t="s">
        <v>16</v>
      </c>
      <c r="I821" t="s">
        <v>1061</v>
      </c>
      <c r="J821" t="str">
        <f>TRIM(Booking_Data[[#This Row],[Total Amount]])</f>
        <v>55000</v>
      </c>
      <c r="K821" t="str">
        <f>SUBSTITUTE(Booking_Data[[#This Row],[TRIM_TA]],"INR","")</f>
        <v>55000</v>
      </c>
      <c r="L821" t="str">
        <f>SUBSTITUTE(Booking_Data[[#This Row],[Removing "INR"]],",","")</f>
        <v>55000</v>
      </c>
      <c r="M821">
        <f>VALUE(Booking_Data[[#This Row],[Removing "Comma"]])</f>
        <v>55000</v>
      </c>
      <c r="N821">
        <f>_xlfn.XLOOKUP(Booking_Data[[#This Row],[Agent_cleaned]],Agent_List[Agent],Agent_List[Commission %])</f>
        <v>0.06</v>
      </c>
      <c r="O821">
        <f>Booking_Data[[#This Row],[Total_Amount_Clean]]*Booking_Data[[#This Row],[Commission_Perct]]</f>
        <v>3300</v>
      </c>
    </row>
    <row r="822" spans="1:15" x14ac:dyDescent="0.3">
      <c r="A822" t="s">
        <v>881</v>
      </c>
      <c r="B822" t="s">
        <v>49</v>
      </c>
      <c r="C822" t="str">
        <f>TRIM(Booking_Data[[#This Row],[Agent]])</f>
        <v>Sonia</v>
      </c>
      <c r="D822" t="s">
        <v>67</v>
      </c>
      <c r="E822" t="s">
        <v>15</v>
      </c>
      <c r="F822" s="1">
        <v>45898</v>
      </c>
      <c r="G822" s="2">
        <v>45905</v>
      </c>
      <c r="H822" t="s">
        <v>16</v>
      </c>
      <c r="I822" t="s">
        <v>1058</v>
      </c>
      <c r="J822" t="str">
        <f>TRIM(Booking_Data[[#This Row],[Total Amount]])</f>
        <v>35000</v>
      </c>
      <c r="K822" t="str">
        <f>SUBSTITUTE(Booking_Data[[#This Row],[TRIM_TA]],"INR","")</f>
        <v>35000</v>
      </c>
      <c r="L822" t="str">
        <f>SUBSTITUTE(Booking_Data[[#This Row],[Removing "INR"]],",","")</f>
        <v>35000</v>
      </c>
      <c r="M822">
        <f>VALUE(Booking_Data[[#This Row],[Removing "Comma"]])</f>
        <v>35000</v>
      </c>
      <c r="N822">
        <f>_xlfn.XLOOKUP(Booking_Data[[#This Row],[Agent_cleaned]],Agent_List[Agent],Agent_List[Commission %])</f>
        <v>7.0000000000000007E-2</v>
      </c>
      <c r="O822">
        <f>Booking_Data[[#This Row],[Total_Amount_Clean]]*Booking_Data[[#This Row],[Commission_Perct]]</f>
        <v>2450.0000000000005</v>
      </c>
    </row>
    <row r="823" spans="1:15" x14ac:dyDescent="0.3">
      <c r="A823" t="s">
        <v>882</v>
      </c>
      <c r="B823" t="s">
        <v>112</v>
      </c>
      <c r="C823" t="str">
        <f>TRIM(Booking_Data[[#This Row],[Agent]])</f>
        <v>Tina</v>
      </c>
      <c r="D823" t="s">
        <v>29</v>
      </c>
      <c r="E823" t="s">
        <v>40</v>
      </c>
      <c r="F823" s="1">
        <v>45793</v>
      </c>
      <c r="G823" s="2">
        <v>45804</v>
      </c>
      <c r="H823" t="s">
        <v>16</v>
      </c>
      <c r="I823" t="s">
        <v>1062</v>
      </c>
      <c r="J823" t="str">
        <f>TRIM(Booking_Data[[#This Row],[Total Amount]])</f>
        <v>25000</v>
      </c>
      <c r="K823" t="str">
        <f>SUBSTITUTE(Booking_Data[[#This Row],[TRIM_TA]],"INR","")</f>
        <v>25000</v>
      </c>
      <c r="L823" t="str">
        <f>SUBSTITUTE(Booking_Data[[#This Row],[Removing "INR"]],",","")</f>
        <v>25000</v>
      </c>
      <c r="M823">
        <f>VALUE(Booking_Data[[#This Row],[Removing "Comma"]])</f>
        <v>25000</v>
      </c>
      <c r="N823">
        <f>_xlfn.XLOOKUP(Booking_Data[[#This Row],[Agent_cleaned]],Agent_List[Agent],Agent_List[Commission %])</f>
        <v>7.0000000000000007E-2</v>
      </c>
      <c r="O823">
        <f>Booking_Data[[#This Row],[Total_Amount_Clean]]*Booking_Data[[#This Row],[Commission_Perct]]</f>
        <v>1750.0000000000002</v>
      </c>
    </row>
    <row r="824" spans="1:15" x14ac:dyDescent="0.3">
      <c r="A824" t="s">
        <v>883</v>
      </c>
      <c r="B824" t="s">
        <v>31</v>
      </c>
      <c r="C824" t="str">
        <f>TRIM(Booking_Data[[#This Row],[Agent]])</f>
        <v>Deepa</v>
      </c>
      <c r="D824" t="s">
        <v>14</v>
      </c>
      <c r="E824" t="s">
        <v>11</v>
      </c>
      <c r="F824" s="1">
        <v>45831</v>
      </c>
      <c r="H824" t="s">
        <v>20</v>
      </c>
      <c r="I824" t="s">
        <v>17</v>
      </c>
      <c r="J824" t="str">
        <f>TRIM(Booking_Data[[#This Row],[Total Amount]])</f>
        <v>45,000 INR</v>
      </c>
      <c r="K824" t="str">
        <f>SUBSTITUTE(Booking_Data[[#This Row],[TRIM_TA]],"INR","")</f>
        <v xml:space="preserve">45,000 </v>
      </c>
      <c r="L824" t="str">
        <f>SUBSTITUTE(Booking_Data[[#This Row],[Removing "INR"]],",","")</f>
        <v xml:space="preserve">45000 </v>
      </c>
      <c r="M824">
        <f>VALUE(Booking_Data[[#This Row],[Removing "Comma"]])</f>
        <v>45000</v>
      </c>
      <c r="N824">
        <f>_xlfn.XLOOKUP(Booking_Data[[#This Row],[Agent_cleaned]],Agent_List[Agent],Agent_List[Commission %])</f>
        <v>0.06</v>
      </c>
      <c r="O824">
        <f>Booking_Data[[#This Row],[Total_Amount_Clean]]*Booking_Data[[#This Row],[Commission_Perct]]</f>
        <v>2700</v>
      </c>
    </row>
    <row r="825" spans="1:15" x14ac:dyDescent="0.3">
      <c r="A825" t="s">
        <v>884</v>
      </c>
      <c r="B825" t="s">
        <v>79</v>
      </c>
      <c r="C825" t="str">
        <f>TRIM(Booking_Data[[#This Row],[Agent]])</f>
        <v>Monika</v>
      </c>
      <c r="D825" t="s">
        <v>35</v>
      </c>
      <c r="E825" t="s">
        <v>25</v>
      </c>
      <c r="F825" s="1">
        <v>45861</v>
      </c>
      <c r="G825" s="2">
        <v>45881</v>
      </c>
      <c r="H825" t="s">
        <v>16</v>
      </c>
      <c r="I825" t="s">
        <v>1058</v>
      </c>
      <c r="J825" t="str">
        <f>TRIM(Booking_Data[[#This Row],[Total Amount]])</f>
        <v>35000</v>
      </c>
      <c r="K825" t="str">
        <f>SUBSTITUTE(Booking_Data[[#This Row],[TRIM_TA]],"INR","")</f>
        <v>35000</v>
      </c>
      <c r="L825" t="str">
        <f>SUBSTITUTE(Booking_Data[[#This Row],[Removing "INR"]],",","")</f>
        <v>35000</v>
      </c>
      <c r="M825">
        <f>VALUE(Booking_Data[[#This Row],[Removing "Comma"]])</f>
        <v>35000</v>
      </c>
      <c r="N825">
        <f>_xlfn.XLOOKUP(Booking_Data[[#This Row],[Agent_cleaned]],Agent_List[Agent],Agent_List[Commission %])</f>
        <v>0.05</v>
      </c>
      <c r="O825">
        <f>Booking_Data[[#This Row],[Total_Amount_Clean]]*Booking_Data[[#This Row],[Commission_Perct]]</f>
        <v>1750</v>
      </c>
    </row>
    <row r="826" spans="1:15" x14ac:dyDescent="0.3">
      <c r="A826" t="s">
        <v>885</v>
      </c>
      <c r="B826" t="s">
        <v>42</v>
      </c>
      <c r="C826" t="str">
        <f>TRIM(Booking_Data[[#This Row],[Agent]])</f>
        <v>Sameer</v>
      </c>
      <c r="D826" t="s">
        <v>14</v>
      </c>
      <c r="E826" t="s">
        <v>19</v>
      </c>
      <c r="F826" s="1">
        <v>45699</v>
      </c>
      <c r="H826" t="s">
        <v>20</v>
      </c>
      <c r="I826" t="s">
        <v>17</v>
      </c>
      <c r="J826" t="str">
        <f>TRIM(Booking_Data[[#This Row],[Total Amount]])</f>
        <v>45,000 INR</v>
      </c>
      <c r="K826" t="str">
        <f>SUBSTITUTE(Booking_Data[[#This Row],[TRIM_TA]],"INR","")</f>
        <v xml:space="preserve">45,000 </v>
      </c>
      <c r="L826" t="str">
        <f>SUBSTITUTE(Booking_Data[[#This Row],[Removing "INR"]],",","")</f>
        <v xml:space="preserve">45000 </v>
      </c>
      <c r="M826">
        <f>VALUE(Booking_Data[[#This Row],[Removing "Comma"]])</f>
        <v>45000</v>
      </c>
      <c r="N826">
        <f>_xlfn.XLOOKUP(Booking_Data[[#This Row],[Agent_cleaned]],Agent_List[Agent],Agent_List[Commission %])</f>
        <v>7.0000000000000007E-2</v>
      </c>
      <c r="O826">
        <f>Booking_Data[[#This Row],[Total_Amount_Clean]]*Booking_Data[[#This Row],[Commission_Perct]]</f>
        <v>3150.0000000000005</v>
      </c>
    </row>
    <row r="827" spans="1:15" x14ac:dyDescent="0.3">
      <c r="A827" t="s">
        <v>886</v>
      </c>
      <c r="B827" t="s">
        <v>22</v>
      </c>
      <c r="C827" t="str">
        <f>TRIM(Booking_Data[[#This Row],[Agent]])</f>
        <v>Suresh</v>
      </c>
      <c r="D827" t="s">
        <v>37</v>
      </c>
      <c r="E827" t="s">
        <v>15</v>
      </c>
      <c r="F827" s="1">
        <v>45826</v>
      </c>
      <c r="G827" s="2">
        <v>45842</v>
      </c>
      <c r="H827" t="s">
        <v>16</v>
      </c>
      <c r="I827" t="s">
        <v>1057</v>
      </c>
      <c r="J827" t="str">
        <f>TRIM(Booking_Data[[#This Row],[Total Amount]])</f>
        <v>45000</v>
      </c>
      <c r="K827" t="str">
        <f>SUBSTITUTE(Booking_Data[[#This Row],[TRIM_TA]],"INR","")</f>
        <v>45000</v>
      </c>
      <c r="L827" t="str">
        <f>SUBSTITUTE(Booking_Data[[#This Row],[Removing "INR"]],",","")</f>
        <v>45000</v>
      </c>
      <c r="M827">
        <f>VALUE(Booking_Data[[#This Row],[Removing "Comma"]])</f>
        <v>45000</v>
      </c>
      <c r="N827">
        <f>_xlfn.XLOOKUP(Booking_Data[[#This Row],[Agent_cleaned]],Agent_List[Agent],Agent_List[Commission %])</f>
        <v>0.06</v>
      </c>
      <c r="O827">
        <f>Booking_Data[[#This Row],[Total_Amount_Clean]]*Booking_Data[[#This Row],[Commission_Perct]]</f>
        <v>2700</v>
      </c>
    </row>
    <row r="828" spans="1:15" x14ac:dyDescent="0.3">
      <c r="A828" t="s">
        <v>887</v>
      </c>
      <c r="B828" t="s">
        <v>44</v>
      </c>
      <c r="C828" t="str">
        <f>TRIM(Booking_Data[[#This Row],[Agent]])</f>
        <v>Karan</v>
      </c>
      <c r="D828" t="s">
        <v>10</v>
      </c>
      <c r="E828" t="s">
        <v>19</v>
      </c>
      <c r="F828" s="1">
        <v>45852</v>
      </c>
      <c r="H828" t="s">
        <v>20</v>
      </c>
      <c r="I828" t="s">
        <v>1058</v>
      </c>
      <c r="J828" t="str">
        <f>TRIM(Booking_Data[[#This Row],[Total Amount]])</f>
        <v>35000</v>
      </c>
      <c r="K828" t="str">
        <f>SUBSTITUTE(Booking_Data[[#This Row],[TRIM_TA]],"INR","")</f>
        <v>35000</v>
      </c>
      <c r="L828" t="str">
        <f>SUBSTITUTE(Booking_Data[[#This Row],[Removing "INR"]],",","")</f>
        <v>35000</v>
      </c>
      <c r="M828">
        <f>VALUE(Booking_Data[[#This Row],[Removing "Comma"]])</f>
        <v>35000</v>
      </c>
      <c r="N828">
        <f>_xlfn.XLOOKUP(Booking_Data[[#This Row],[Agent_cleaned]],Agent_List[Agent],Agent_List[Commission %])</f>
        <v>0.05</v>
      </c>
      <c r="O828">
        <f>Booking_Data[[#This Row],[Total_Amount_Clean]]*Booking_Data[[#This Row],[Commission_Perct]]</f>
        <v>1750</v>
      </c>
    </row>
    <row r="829" spans="1:15" x14ac:dyDescent="0.3">
      <c r="A829" t="s">
        <v>888</v>
      </c>
      <c r="B829" t="s">
        <v>13</v>
      </c>
      <c r="C829" t="str">
        <f>TRIM(Booking_Data[[#This Row],[Agent]])</f>
        <v>Gaurav</v>
      </c>
      <c r="D829" t="s">
        <v>37</v>
      </c>
      <c r="E829" t="s">
        <v>25</v>
      </c>
      <c r="F829" s="1">
        <v>45820</v>
      </c>
      <c r="G829" s="2">
        <v>45837</v>
      </c>
      <c r="H829" t="s">
        <v>16</v>
      </c>
      <c r="I829" t="s">
        <v>1060</v>
      </c>
      <c r="J829" t="str">
        <f>TRIM(Booking_Data[[#This Row],[Total Amount]])</f>
        <v>15000</v>
      </c>
      <c r="K829" t="str">
        <f>SUBSTITUTE(Booking_Data[[#This Row],[TRIM_TA]],"INR","")</f>
        <v>15000</v>
      </c>
      <c r="L829" t="str">
        <f>SUBSTITUTE(Booking_Data[[#This Row],[Removing "INR"]],",","")</f>
        <v>15000</v>
      </c>
      <c r="M829">
        <f>VALUE(Booking_Data[[#This Row],[Removing "Comma"]])</f>
        <v>15000</v>
      </c>
      <c r="N829">
        <f>_xlfn.XLOOKUP(Booking_Data[[#This Row],[Agent_cleaned]],Agent_List[Agent],Agent_List[Commission %])</f>
        <v>7.0000000000000007E-2</v>
      </c>
      <c r="O829">
        <f>Booking_Data[[#This Row],[Total_Amount_Clean]]*Booking_Data[[#This Row],[Commission_Perct]]</f>
        <v>1050</v>
      </c>
    </row>
    <row r="830" spans="1:15" x14ac:dyDescent="0.3">
      <c r="A830" t="s">
        <v>889</v>
      </c>
      <c r="B830" t="s">
        <v>56</v>
      </c>
      <c r="C830" t="str">
        <f>TRIM(Booking_Data[[#This Row],[Agent]])</f>
        <v>Vikram</v>
      </c>
      <c r="D830" t="s">
        <v>67</v>
      </c>
      <c r="E830" t="s">
        <v>25</v>
      </c>
      <c r="F830" s="1">
        <v>45676</v>
      </c>
      <c r="G830" s="2">
        <v>45681</v>
      </c>
      <c r="H830" t="s">
        <v>16</v>
      </c>
      <c r="I830" t="s">
        <v>1058</v>
      </c>
      <c r="J830" t="str">
        <f>TRIM(Booking_Data[[#This Row],[Total Amount]])</f>
        <v>35000</v>
      </c>
      <c r="K830" t="str">
        <f>SUBSTITUTE(Booking_Data[[#This Row],[TRIM_TA]],"INR","")</f>
        <v>35000</v>
      </c>
      <c r="L830" t="str">
        <f>SUBSTITUTE(Booking_Data[[#This Row],[Removing "INR"]],",","")</f>
        <v>35000</v>
      </c>
      <c r="M830">
        <f>VALUE(Booking_Data[[#This Row],[Removing "Comma"]])</f>
        <v>35000</v>
      </c>
      <c r="N830">
        <f>_xlfn.XLOOKUP(Booking_Data[[#This Row],[Agent_cleaned]],Agent_List[Agent],Agent_List[Commission %])</f>
        <v>7.0000000000000007E-2</v>
      </c>
      <c r="O830">
        <f>Booking_Data[[#This Row],[Total_Amount_Clean]]*Booking_Data[[#This Row],[Commission_Perct]]</f>
        <v>2450.0000000000005</v>
      </c>
    </row>
    <row r="831" spans="1:15" x14ac:dyDescent="0.3">
      <c r="A831" t="s">
        <v>890</v>
      </c>
      <c r="B831" t="s">
        <v>112</v>
      </c>
      <c r="C831" t="str">
        <f>TRIM(Booking_Data[[#This Row],[Agent]])</f>
        <v>Tina</v>
      </c>
      <c r="D831" t="s">
        <v>67</v>
      </c>
      <c r="E831" t="s">
        <v>40</v>
      </c>
      <c r="F831" s="1">
        <v>45693</v>
      </c>
      <c r="H831" t="s">
        <v>20</v>
      </c>
      <c r="I831" t="s">
        <v>1059</v>
      </c>
      <c r="J831" t="str">
        <f>TRIM(Booking_Data[[#This Row],[Total Amount]])</f>
        <v>65000</v>
      </c>
      <c r="K831" t="str">
        <f>SUBSTITUTE(Booking_Data[[#This Row],[TRIM_TA]],"INR","")</f>
        <v>65000</v>
      </c>
      <c r="L831" t="str">
        <f>SUBSTITUTE(Booking_Data[[#This Row],[Removing "INR"]],",","")</f>
        <v>65000</v>
      </c>
      <c r="M831">
        <f>VALUE(Booking_Data[[#This Row],[Removing "Comma"]])</f>
        <v>65000</v>
      </c>
      <c r="N831">
        <f>_xlfn.XLOOKUP(Booking_Data[[#This Row],[Agent_cleaned]],Agent_List[Agent],Agent_List[Commission %])</f>
        <v>7.0000000000000007E-2</v>
      </c>
      <c r="O831">
        <f>Booking_Data[[#This Row],[Total_Amount_Clean]]*Booking_Data[[#This Row],[Commission_Perct]]</f>
        <v>4550</v>
      </c>
    </row>
    <row r="832" spans="1:15" x14ac:dyDescent="0.3">
      <c r="A832" t="s">
        <v>891</v>
      </c>
      <c r="B832" t="s">
        <v>49</v>
      </c>
      <c r="C832" t="str">
        <f>TRIM(Booking_Data[[#This Row],[Agent]])</f>
        <v>Sonia</v>
      </c>
      <c r="D832" t="s">
        <v>35</v>
      </c>
      <c r="E832" t="s">
        <v>15</v>
      </c>
      <c r="F832" s="1">
        <v>45778</v>
      </c>
      <c r="H832" t="s">
        <v>20</v>
      </c>
      <c r="I832" t="s">
        <v>1057</v>
      </c>
      <c r="J832" t="str">
        <f>TRIM(Booking_Data[[#This Row],[Total Amount]])</f>
        <v>45000</v>
      </c>
      <c r="K832" t="str">
        <f>SUBSTITUTE(Booking_Data[[#This Row],[TRIM_TA]],"INR","")</f>
        <v>45000</v>
      </c>
      <c r="L832" t="str">
        <f>SUBSTITUTE(Booking_Data[[#This Row],[Removing "INR"]],",","")</f>
        <v>45000</v>
      </c>
      <c r="M832">
        <f>VALUE(Booking_Data[[#This Row],[Removing "Comma"]])</f>
        <v>45000</v>
      </c>
      <c r="N832">
        <f>_xlfn.XLOOKUP(Booking_Data[[#This Row],[Agent_cleaned]],Agent_List[Agent],Agent_List[Commission %])</f>
        <v>7.0000000000000007E-2</v>
      </c>
      <c r="O832">
        <f>Booking_Data[[#This Row],[Total_Amount_Clean]]*Booking_Data[[#This Row],[Commission_Perct]]</f>
        <v>3150.0000000000005</v>
      </c>
    </row>
    <row r="833" spans="1:15" x14ac:dyDescent="0.3">
      <c r="A833" t="s">
        <v>892</v>
      </c>
      <c r="B833" t="s">
        <v>60</v>
      </c>
      <c r="C833" t="str">
        <f>TRIM(Booking_Data[[#This Row],[Agent]])</f>
        <v>Ritika</v>
      </c>
      <c r="D833" t="s">
        <v>29</v>
      </c>
      <c r="E833" t="s">
        <v>25</v>
      </c>
      <c r="F833" s="1">
        <v>45805</v>
      </c>
      <c r="H833" t="s">
        <v>20</v>
      </c>
      <c r="I833" t="s">
        <v>1062</v>
      </c>
      <c r="J833" t="str">
        <f>TRIM(Booking_Data[[#This Row],[Total Amount]])</f>
        <v>25000</v>
      </c>
      <c r="K833" t="str">
        <f>SUBSTITUTE(Booking_Data[[#This Row],[TRIM_TA]],"INR","")</f>
        <v>25000</v>
      </c>
      <c r="L833" t="str">
        <f>SUBSTITUTE(Booking_Data[[#This Row],[Removing "INR"]],",","")</f>
        <v>25000</v>
      </c>
      <c r="M833">
        <f>VALUE(Booking_Data[[#This Row],[Removing "Comma"]])</f>
        <v>25000</v>
      </c>
      <c r="N833">
        <f>_xlfn.XLOOKUP(Booking_Data[[#This Row],[Agent_cleaned]],Agent_List[Agent],Agent_List[Commission %])</f>
        <v>0.05</v>
      </c>
      <c r="O833">
        <f>Booking_Data[[#This Row],[Total_Amount_Clean]]*Booking_Data[[#This Row],[Commission_Perct]]</f>
        <v>1250</v>
      </c>
    </row>
    <row r="834" spans="1:15" x14ac:dyDescent="0.3">
      <c r="A834" t="s">
        <v>893</v>
      </c>
      <c r="B834" t="s">
        <v>13</v>
      </c>
      <c r="C834" t="str">
        <f>TRIM(Booking_Data[[#This Row],[Agent]])</f>
        <v>Gaurav</v>
      </c>
      <c r="D834" t="s">
        <v>14</v>
      </c>
      <c r="E834" t="s">
        <v>19</v>
      </c>
      <c r="F834" s="1">
        <v>45774</v>
      </c>
      <c r="H834" t="s">
        <v>20</v>
      </c>
      <c r="I834" t="s">
        <v>1059</v>
      </c>
      <c r="J834" t="str">
        <f>TRIM(Booking_Data[[#This Row],[Total Amount]])</f>
        <v>65000</v>
      </c>
      <c r="K834" t="str">
        <f>SUBSTITUTE(Booking_Data[[#This Row],[TRIM_TA]],"INR","")</f>
        <v>65000</v>
      </c>
      <c r="L834" t="str">
        <f>SUBSTITUTE(Booking_Data[[#This Row],[Removing "INR"]],",","")</f>
        <v>65000</v>
      </c>
      <c r="M834">
        <f>VALUE(Booking_Data[[#This Row],[Removing "Comma"]])</f>
        <v>65000</v>
      </c>
      <c r="N834">
        <f>_xlfn.XLOOKUP(Booking_Data[[#This Row],[Agent_cleaned]],Agent_List[Agent],Agent_List[Commission %])</f>
        <v>7.0000000000000007E-2</v>
      </c>
      <c r="O834">
        <f>Booking_Data[[#This Row],[Total_Amount_Clean]]*Booking_Data[[#This Row],[Commission_Perct]]</f>
        <v>4550</v>
      </c>
    </row>
    <row r="835" spans="1:15" x14ac:dyDescent="0.3">
      <c r="A835" t="s">
        <v>894</v>
      </c>
      <c r="B835" t="s">
        <v>42</v>
      </c>
      <c r="C835" t="str">
        <f>TRIM(Booking_Data[[#This Row],[Agent]])</f>
        <v>Sameer</v>
      </c>
      <c r="D835" t="s">
        <v>37</v>
      </c>
      <c r="E835" t="s">
        <v>15</v>
      </c>
      <c r="F835" s="1">
        <v>45704</v>
      </c>
      <c r="H835" t="s">
        <v>20</v>
      </c>
      <c r="I835" t="s">
        <v>17</v>
      </c>
      <c r="J835" t="str">
        <f>TRIM(Booking_Data[[#This Row],[Total Amount]])</f>
        <v>45,000 INR</v>
      </c>
      <c r="K835" t="str">
        <f>SUBSTITUTE(Booking_Data[[#This Row],[TRIM_TA]],"INR","")</f>
        <v xml:space="preserve">45,000 </v>
      </c>
      <c r="L835" t="str">
        <f>SUBSTITUTE(Booking_Data[[#This Row],[Removing "INR"]],",","")</f>
        <v xml:space="preserve">45000 </v>
      </c>
      <c r="M835">
        <f>VALUE(Booking_Data[[#This Row],[Removing "Comma"]])</f>
        <v>45000</v>
      </c>
      <c r="N835">
        <f>_xlfn.XLOOKUP(Booking_Data[[#This Row],[Agent_cleaned]],Agent_List[Agent],Agent_List[Commission %])</f>
        <v>7.0000000000000007E-2</v>
      </c>
      <c r="O835">
        <f>Booking_Data[[#This Row],[Total_Amount_Clean]]*Booking_Data[[#This Row],[Commission_Perct]]</f>
        <v>3150.0000000000005</v>
      </c>
    </row>
    <row r="836" spans="1:15" x14ac:dyDescent="0.3">
      <c r="A836" t="s">
        <v>895</v>
      </c>
      <c r="B836" t="s">
        <v>42</v>
      </c>
      <c r="C836" t="str">
        <f>TRIM(Booking_Data[[#This Row],[Agent]])</f>
        <v>Sameer</v>
      </c>
      <c r="D836" t="s">
        <v>37</v>
      </c>
      <c r="E836" t="s">
        <v>40</v>
      </c>
      <c r="F836" s="1">
        <v>45880</v>
      </c>
      <c r="H836" t="s">
        <v>20</v>
      </c>
      <c r="I836" t="s">
        <v>1061</v>
      </c>
      <c r="J836" t="str">
        <f>TRIM(Booking_Data[[#This Row],[Total Amount]])</f>
        <v>55000</v>
      </c>
      <c r="K836" t="str">
        <f>SUBSTITUTE(Booking_Data[[#This Row],[TRIM_TA]],"INR","")</f>
        <v>55000</v>
      </c>
      <c r="L836" t="str">
        <f>SUBSTITUTE(Booking_Data[[#This Row],[Removing "INR"]],",","")</f>
        <v>55000</v>
      </c>
      <c r="M836">
        <f>VALUE(Booking_Data[[#This Row],[Removing "Comma"]])</f>
        <v>55000</v>
      </c>
      <c r="N836">
        <f>_xlfn.XLOOKUP(Booking_Data[[#This Row],[Agent_cleaned]],Agent_List[Agent],Agent_List[Commission %])</f>
        <v>7.0000000000000007E-2</v>
      </c>
      <c r="O836">
        <f>Booking_Data[[#This Row],[Total_Amount_Clean]]*Booking_Data[[#This Row],[Commission_Perct]]</f>
        <v>3850.0000000000005</v>
      </c>
    </row>
    <row r="837" spans="1:15" x14ac:dyDescent="0.3">
      <c r="A837" t="s">
        <v>896</v>
      </c>
      <c r="B837" t="s">
        <v>9</v>
      </c>
      <c r="C837" t="str">
        <f>TRIM(Booking_Data[[#This Row],[Agent]])</f>
        <v>Anil</v>
      </c>
      <c r="D837" t="s">
        <v>35</v>
      </c>
      <c r="E837" t="s">
        <v>15</v>
      </c>
      <c r="F837" s="1">
        <v>45708</v>
      </c>
      <c r="G837" s="2">
        <v>45710</v>
      </c>
      <c r="H837" t="s">
        <v>16</v>
      </c>
      <c r="I837" t="s">
        <v>1058</v>
      </c>
      <c r="J837" t="str">
        <f>TRIM(Booking_Data[[#This Row],[Total Amount]])</f>
        <v>35000</v>
      </c>
      <c r="K837" t="str">
        <f>SUBSTITUTE(Booking_Data[[#This Row],[TRIM_TA]],"INR","")</f>
        <v>35000</v>
      </c>
      <c r="L837" t="str">
        <f>SUBSTITUTE(Booking_Data[[#This Row],[Removing "INR"]],",","")</f>
        <v>35000</v>
      </c>
      <c r="M837">
        <f>VALUE(Booking_Data[[#This Row],[Removing "Comma"]])</f>
        <v>35000</v>
      </c>
      <c r="N837">
        <f>_xlfn.XLOOKUP(Booking_Data[[#This Row],[Agent_cleaned]],Agent_List[Agent],Agent_List[Commission %])</f>
        <v>7.0000000000000007E-2</v>
      </c>
      <c r="O837">
        <f>Booking_Data[[#This Row],[Total_Amount_Clean]]*Booking_Data[[#This Row],[Commission_Perct]]</f>
        <v>2450.0000000000005</v>
      </c>
    </row>
    <row r="838" spans="1:15" x14ac:dyDescent="0.3">
      <c r="A838" t="s">
        <v>897</v>
      </c>
      <c r="B838" t="s">
        <v>66</v>
      </c>
      <c r="C838" t="str">
        <f>TRIM(Booking_Data[[#This Row],[Agent]])</f>
        <v>Avtar</v>
      </c>
      <c r="D838" t="s">
        <v>37</v>
      </c>
      <c r="E838" t="s">
        <v>25</v>
      </c>
      <c r="F838" s="1">
        <v>45709</v>
      </c>
      <c r="H838" t="s">
        <v>20</v>
      </c>
      <c r="I838" t="s">
        <v>1057</v>
      </c>
      <c r="J838" t="str">
        <f>TRIM(Booking_Data[[#This Row],[Total Amount]])</f>
        <v>45000</v>
      </c>
      <c r="K838" t="str">
        <f>SUBSTITUTE(Booking_Data[[#This Row],[TRIM_TA]],"INR","")</f>
        <v>45000</v>
      </c>
      <c r="L838" t="str">
        <f>SUBSTITUTE(Booking_Data[[#This Row],[Removing "INR"]],",","")</f>
        <v>45000</v>
      </c>
      <c r="M838">
        <f>VALUE(Booking_Data[[#This Row],[Removing "Comma"]])</f>
        <v>45000</v>
      </c>
      <c r="N838">
        <f>_xlfn.XLOOKUP(Booking_Data[[#This Row],[Agent_cleaned]],Agent_List[Agent],Agent_List[Commission %])</f>
        <v>0.06</v>
      </c>
      <c r="O838">
        <f>Booking_Data[[#This Row],[Total_Amount_Clean]]*Booking_Data[[#This Row],[Commission_Perct]]</f>
        <v>2700</v>
      </c>
    </row>
    <row r="839" spans="1:15" x14ac:dyDescent="0.3">
      <c r="A839" t="s">
        <v>898</v>
      </c>
      <c r="B839" t="s">
        <v>66</v>
      </c>
      <c r="C839" t="str">
        <f>TRIM(Booking_Data[[#This Row],[Agent]])</f>
        <v>Avtar</v>
      </c>
      <c r="D839" t="s">
        <v>35</v>
      </c>
      <c r="E839" t="s">
        <v>40</v>
      </c>
      <c r="F839" s="1">
        <v>45885</v>
      </c>
      <c r="G839" s="2">
        <v>45900</v>
      </c>
      <c r="H839" t="s">
        <v>16</v>
      </c>
      <c r="I839" t="s">
        <v>1057</v>
      </c>
      <c r="J839" t="str">
        <f>TRIM(Booking_Data[[#This Row],[Total Amount]])</f>
        <v>45000</v>
      </c>
      <c r="K839" t="str">
        <f>SUBSTITUTE(Booking_Data[[#This Row],[TRIM_TA]],"INR","")</f>
        <v>45000</v>
      </c>
      <c r="L839" t="str">
        <f>SUBSTITUTE(Booking_Data[[#This Row],[Removing "INR"]],",","")</f>
        <v>45000</v>
      </c>
      <c r="M839">
        <f>VALUE(Booking_Data[[#This Row],[Removing "Comma"]])</f>
        <v>45000</v>
      </c>
      <c r="N839">
        <f>_xlfn.XLOOKUP(Booking_Data[[#This Row],[Agent_cleaned]],Agent_List[Agent],Agent_List[Commission %])</f>
        <v>0.06</v>
      </c>
      <c r="O839">
        <f>Booking_Data[[#This Row],[Total_Amount_Clean]]*Booking_Data[[#This Row],[Commission_Perct]]</f>
        <v>2700</v>
      </c>
    </row>
    <row r="840" spans="1:15" x14ac:dyDescent="0.3">
      <c r="A840" t="s">
        <v>899</v>
      </c>
      <c r="B840" t="s">
        <v>112</v>
      </c>
      <c r="C840" t="str">
        <f>TRIM(Booking_Data[[#This Row],[Agent]])</f>
        <v>Tina</v>
      </c>
      <c r="D840" t="s">
        <v>67</v>
      </c>
      <c r="E840" t="s">
        <v>19</v>
      </c>
      <c r="F840" s="1">
        <v>45743</v>
      </c>
      <c r="G840" s="2">
        <v>45747</v>
      </c>
      <c r="H840" t="s">
        <v>16</v>
      </c>
      <c r="I840" t="s">
        <v>1059</v>
      </c>
      <c r="J840" t="str">
        <f>TRIM(Booking_Data[[#This Row],[Total Amount]])</f>
        <v>65000</v>
      </c>
      <c r="K840" t="str">
        <f>SUBSTITUTE(Booking_Data[[#This Row],[TRIM_TA]],"INR","")</f>
        <v>65000</v>
      </c>
      <c r="L840" t="str">
        <f>SUBSTITUTE(Booking_Data[[#This Row],[Removing "INR"]],",","")</f>
        <v>65000</v>
      </c>
      <c r="M840">
        <f>VALUE(Booking_Data[[#This Row],[Removing "Comma"]])</f>
        <v>65000</v>
      </c>
      <c r="N840">
        <f>_xlfn.XLOOKUP(Booking_Data[[#This Row],[Agent_cleaned]],Agent_List[Agent],Agent_List[Commission %])</f>
        <v>7.0000000000000007E-2</v>
      </c>
      <c r="O840">
        <f>Booking_Data[[#This Row],[Total_Amount_Clean]]*Booking_Data[[#This Row],[Commission_Perct]]</f>
        <v>4550</v>
      </c>
    </row>
    <row r="841" spans="1:15" x14ac:dyDescent="0.3">
      <c r="A841" t="s">
        <v>900</v>
      </c>
      <c r="B841" t="s">
        <v>49</v>
      </c>
      <c r="C841" t="str">
        <f>TRIM(Booking_Data[[#This Row],[Agent]])</f>
        <v>Sonia</v>
      </c>
      <c r="D841" t="s">
        <v>14</v>
      </c>
      <c r="E841" t="s">
        <v>40</v>
      </c>
      <c r="F841" s="1">
        <v>45811</v>
      </c>
      <c r="G841" s="2">
        <v>45837</v>
      </c>
      <c r="H841" t="s">
        <v>16</v>
      </c>
      <c r="I841" t="s">
        <v>1062</v>
      </c>
      <c r="J841" t="str">
        <f>TRIM(Booking_Data[[#This Row],[Total Amount]])</f>
        <v>25000</v>
      </c>
      <c r="K841" t="str">
        <f>SUBSTITUTE(Booking_Data[[#This Row],[TRIM_TA]],"INR","")</f>
        <v>25000</v>
      </c>
      <c r="L841" t="str">
        <f>SUBSTITUTE(Booking_Data[[#This Row],[Removing "INR"]],",","")</f>
        <v>25000</v>
      </c>
      <c r="M841">
        <f>VALUE(Booking_Data[[#This Row],[Removing "Comma"]])</f>
        <v>25000</v>
      </c>
      <c r="N841">
        <f>_xlfn.XLOOKUP(Booking_Data[[#This Row],[Agent_cleaned]],Agent_List[Agent],Agent_List[Commission %])</f>
        <v>7.0000000000000007E-2</v>
      </c>
      <c r="O841">
        <f>Booking_Data[[#This Row],[Total_Amount_Clean]]*Booking_Data[[#This Row],[Commission_Perct]]</f>
        <v>1750.0000000000002</v>
      </c>
    </row>
    <row r="842" spans="1:15" x14ac:dyDescent="0.3">
      <c r="A842" t="s">
        <v>901</v>
      </c>
      <c r="B842" t="s">
        <v>44</v>
      </c>
      <c r="C842" t="str">
        <f>TRIM(Booking_Data[[#This Row],[Agent]])</f>
        <v>Karan</v>
      </c>
      <c r="D842" t="s">
        <v>67</v>
      </c>
      <c r="E842" t="s">
        <v>40</v>
      </c>
      <c r="F842" s="1">
        <v>45672</v>
      </c>
      <c r="G842" s="2">
        <v>45701</v>
      </c>
      <c r="H842" t="s">
        <v>16</v>
      </c>
      <c r="I842" t="s">
        <v>1060</v>
      </c>
      <c r="J842" t="str">
        <f>TRIM(Booking_Data[[#This Row],[Total Amount]])</f>
        <v>15000</v>
      </c>
      <c r="K842" t="str">
        <f>SUBSTITUTE(Booking_Data[[#This Row],[TRIM_TA]],"INR","")</f>
        <v>15000</v>
      </c>
      <c r="L842" t="str">
        <f>SUBSTITUTE(Booking_Data[[#This Row],[Removing "INR"]],",","")</f>
        <v>15000</v>
      </c>
      <c r="M842">
        <f>VALUE(Booking_Data[[#This Row],[Removing "Comma"]])</f>
        <v>15000</v>
      </c>
      <c r="N842">
        <f>_xlfn.XLOOKUP(Booking_Data[[#This Row],[Agent_cleaned]],Agent_List[Agent],Agent_List[Commission %])</f>
        <v>0.05</v>
      </c>
      <c r="O842">
        <f>Booking_Data[[#This Row],[Total_Amount_Clean]]*Booking_Data[[#This Row],[Commission_Perct]]</f>
        <v>750</v>
      </c>
    </row>
    <row r="843" spans="1:15" x14ac:dyDescent="0.3">
      <c r="A843" t="s">
        <v>902</v>
      </c>
      <c r="B843" t="s">
        <v>56</v>
      </c>
      <c r="C843" t="str">
        <f>TRIM(Booking_Data[[#This Row],[Agent]])</f>
        <v>Vikram</v>
      </c>
      <c r="D843" t="s">
        <v>29</v>
      </c>
      <c r="E843" t="s">
        <v>11</v>
      </c>
      <c r="F843" s="1">
        <v>45681</v>
      </c>
      <c r="H843" t="s">
        <v>20</v>
      </c>
      <c r="I843" t="s">
        <v>1058</v>
      </c>
      <c r="J843" t="str">
        <f>TRIM(Booking_Data[[#This Row],[Total Amount]])</f>
        <v>35000</v>
      </c>
      <c r="K843" t="str">
        <f>SUBSTITUTE(Booking_Data[[#This Row],[TRIM_TA]],"INR","")</f>
        <v>35000</v>
      </c>
      <c r="L843" t="str">
        <f>SUBSTITUTE(Booking_Data[[#This Row],[Removing "INR"]],",","")</f>
        <v>35000</v>
      </c>
      <c r="M843">
        <f>VALUE(Booking_Data[[#This Row],[Removing "Comma"]])</f>
        <v>35000</v>
      </c>
      <c r="N843">
        <f>_xlfn.XLOOKUP(Booking_Data[[#This Row],[Agent_cleaned]],Agent_List[Agent],Agent_List[Commission %])</f>
        <v>7.0000000000000007E-2</v>
      </c>
      <c r="O843">
        <f>Booking_Data[[#This Row],[Total_Amount_Clean]]*Booking_Data[[#This Row],[Commission_Perct]]</f>
        <v>2450.0000000000005</v>
      </c>
    </row>
    <row r="844" spans="1:15" x14ac:dyDescent="0.3">
      <c r="A844" t="s">
        <v>903</v>
      </c>
      <c r="B844" t="s">
        <v>203</v>
      </c>
      <c r="C844" t="str">
        <f>TRIM(Booking_Data[[#This Row],[Agent]])</f>
        <v>Sameer</v>
      </c>
      <c r="D844" t="s">
        <v>67</v>
      </c>
      <c r="E844" t="s">
        <v>40</v>
      </c>
      <c r="F844" s="1">
        <v>45824</v>
      </c>
      <c r="G844" s="2">
        <v>45851</v>
      </c>
      <c r="H844" t="s">
        <v>16</v>
      </c>
      <c r="I844" t="s">
        <v>1057</v>
      </c>
      <c r="J844" t="str">
        <f>TRIM(Booking_Data[[#This Row],[Total Amount]])</f>
        <v>45000</v>
      </c>
      <c r="K844" t="str">
        <f>SUBSTITUTE(Booking_Data[[#This Row],[TRIM_TA]],"INR","")</f>
        <v>45000</v>
      </c>
      <c r="L844" t="str">
        <f>SUBSTITUTE(Booking_Data[[#This Row],[Removing "INR"]],",","")</f>
        <v>45000</v>
      </c>
      <c r="M844">
        <f>VALUE(Booking_Data[[#This Row],[Removing "Comma"]])</f>
        <v>45000</v>
      </c>
      <c r="N844">
        <f>_xlfn.XLOOKUP(Booking_Data[[#This Row],[Agent_cleaned]],Agent_List[Agent],Agent_List[Commission %])</f>
        <v>7.0000000000000007E-2</v>
      </c>
      <c r="O844">
        <f>Booking_Data[[#This Row],[Total_Amount_Clean]]*Booking_Data[[#This Row],[Commission_Perct]]</f>
        <v>3150.0000000000005</v>
      </c>
    </row>
    <row r="845" spans="1:15" x14ac:dyDescent="0.3">
      <c r="A845" t="s">
        <v>904</v>
      </c>
      <c r="B845" t="s">
        <v>44</v>
      </c>
      <c r="C845" t="str">
        <f>TRIM(Booking_Data[[#This Row],[Agent]])</f>
        <v>Karan</v>
      </c>
      <c r="D845" t="s">
        <v>67</v>
      </c>
      <c r="E845" t="s">
        <v>40</v>
      </c>
      <c r="F845" s="1">
        <v>45686</v>
      </c>
      <c r="G845" s="2">
        <v>45697</v>
      </c>
      <c r="H845" t="s">
        <v>16</v>
      </c>
      <c r="I845" t="s">
        <v>1062</v>
      </c>
      <c r="J845" t="str">
        <f>TRIM(Booking_Data[[#This Row],[Total Amount]])</f>
        <v>25000</v>
      </c>
      <c r="K845" t="str">
        <f>SUBSTITUTE(Booking_Data[[#This Row],[TRIM_TA]],"INR","")</f>
        <v>25000</v>
      </c>
      <c r="L845" t="str">
        <f>SUBSTITUTE(Booking_Data[[#This Row],[Removing "INR"]],",","")</f>
        <v>25000</v>
      </c>
      <c r="M845">
        <f>VALUE(Booking_Data[[#This Row],[Removing "Comma"]])</f>
        <v>25000</v>
      </c>
      <c r="N845">
        <f>_xlfn.XLOOKUP(Booking_Data[[#This Row],[Agent_cleaned]],Agent_List[Agent],Agent_List[Commission %])</f>
        <v>0.05</v>
      </c>
      <c r="O845">
        <f>Booking_Data[[#This Row],[Total_Amount_Clean]]*Booking_Data[[#This Row],[Commission_Perct]]</f>
        <v>1250</v>
      </c>
    </row>
    <row r="846" spans="1:15" x14ac:dyDescent="0.3">
      <c r="A846" t="s">
        <v>905</v>
      </c>
      <c r="B846" t="s">
        <v>44</v>
      </c>
      <c r="C846" t="str">
        <f>TRIM(Booking_Data[[#This Row],[Agent]])</f>
        <v>Karan</v>
      </c>
      <c r="D846" t="s">
        <v>29</v>
      </c>
      <c r="E846" t="s">
        <v>15</v>
      </c>
      <c r="F846" s="1">
        <v>45808</v>
      </c>
      <c r="H846" t="s">
        <v>20</v>
      </c>
      <c r="I846" t="s">
        <v>1061</v>
      </c>
      <c r="J846" t="str">
        <f>TRIM(Booking_Data[[#This Row],[Total Amount]])</f>
        <v>55000</v>
      </c>
      <c r="K846" t="str">
        <f>SUBSTITUTE(Booking_Data[[#This Row],[TRIM_TA]],"INR","")</f>
        <v>55000</v>
      </c>
      <c r="L846" t="str">
        <f>SUBSTITUTE(Booking_Data[[#This Row],[Removing "INR"]],",","")</f>
        <v>55000</v>
      </c>
      <c r="M846">
        <f>VALUE(Booking_Data[[#This Row],[Removing "Comma"]])</f>
        <v>55000</v>
      </c>
      <c r="N846">
        <f>_xlfn.XLOOKUP(Booking_Data[[#This Row],[Agent_cleaned]],Agent_List[Agent],Agent_List[Commission %])</f>
        <v>0.05</v>
      </c>
      <c r="O846">
        <f>Booking_Data[[#This Row],[Total_Amount_Clean]]*Booking_Data[[#This Row],[Commission_Perct]]</f>
        <v>2750</v>
      </c>
    </row>
    <row r="847" spans="1:15" x14ac:dyDescent="0.3">
      <c r="A847" t="s">
        <v>906</v>
      </c>
      <c r="B847" t="s">
        <v>34</v>
      </c>
      <c r="C847" t="str">
        <f>TRIM(Booking_Data[[#This Row],[Agent]])</f>
        <v>Nisha</v>
      </c>
      <c r="D847" t="s">
        <v>37</v>
      </c>
      <c r="E847" t="s">
        <v>19</v>
      </c>
      <c r="F847" s="1">
        <v>45841</v>
      </c>
      <c r="H847" t="s">
        <v>20</v>
      </c>
      <c r="I847" t="s">
        <v>1057</v>
      </c>
      <c r="J847" t="str">
        <f>TRIM(Booking_Data[[#This Row],[Total Amount]])</f>
        <v>45000</v>
      </c>
      <c r="K847" t="str">
        <f>SUBSTITUTE(Booking_Data[[#This Row],[TRIM_TA]],"INR","")</f>
        <v>45000</v>
      </c>
      <c r="L847" t="str">
        <f>SUBSTITUTE(Booking_Data[[#This Row],[Removing "INR"]],",","")</f>
        <v>45000</v>
      </c>
      <c r="M847">
        <f>VALUE(Booking_Data[[#This Row],[Removing "Comma"]])</f>
        <v>45000</v>
      </c>
      <c r="N847">
        <f>_xlfn.XLOOKUP(Booking_Data[[#This Row],[Agent_cleaned]],Agent_List[Agent],Agent_List[Commission %])</f>
        <v>0.06</v>
      </c>
      <c r="O847">
        <f>Booking_Data[[#This Row],[Total_Amount_Clean]]*Booking_Data[[#This Row],[Commission_Perct]]</f>
        <v>2700</v>
      </c>
    </row>
    <row r="848" spans="1:15" x14ac:dyDescent="0.3">
      <c r="A848" t="s">
        <v>907</v>
      </c>
      <c r="B848" t="s">
        <v>56</v>
      </c>
      <c r="C848" t="str">
        <f>TRIM(Booking_Data[[#This Row],[Agent]])</f>
        <v>Vikram</v>
      </c>
      <c r="D848" t="s">
        <v>10</v>
      </c>
      <c r="E848" t="s">
        <v>15</v>
      </c>
      <c r="F848" s="1">
        <v>45849</v>
      </c>
      <c r="H848" t="s">
        <v>20</v>
      </c>
      <c r="I848" t="s">
        <v>1062</v>
      </c>
      <c r="J848" t="str">
        <f>TRIM(Booking_Data[[#This Row],[Total Amount]])</f>
        <v>25000</v>
      </c>
      <c r="K848" t="str">
        <f>SUBSTITUTE(Booking_Data[[#This Row],[TRIM_TA]],"INR","")</f>
        <v>25000</v>
      </c>
      <c r="L848" t="str">
        <f>SUBSTITUTE(Booking_Data[[#This Row],[Removing "INR"]],",","")</f>
        <v>25000</v>
      </c>
      <c r="M848">
        <f>VALUE(Booking_Data[[#This Row],[Removing "Comma"]])</f>
        <v>25000</v>
      </c>
      <c r="N848">
        <f>_xlfn.XLOOKUP(Booking_Data[[#This Row],[Agent_cleaned]],Agent_List[Agent],Agent_List[Commission %])</f>
        <v>7.0000000000000007E-2</v>
      </c>
      <c r="O848">
        <f>Booking_Data[[#This Row],[Total_Amount_Clean]]*Booking_Data[[#This Row],[Commission_Perct]]</f>
        <v>1750.0000000000002</v>
      </c>
    </row>
    <row r="849" spans="1:15" x14ac:dyDescent="0.3">
      <c r="A849" t="s">
        <v>908</v>
      </c>
      <c r="B849" t="s">
        <v>54</v>
      </c>
      <c r="C849" t="str">
        <f>TRIM(Booking_Data[[#This Row],[Agent]])</f>
        <v>Divya</v>
      </c>
      <c r="D849" t="s">
        <v>67</v>
      </c>
      <c r="E849" t="s">
        <v>15</v>
      </c>
      <c r="F849" s="1">
        <v>45878</v>
      </c>
      <c r="G849" s="2">
        <v>45901</v>
      </c>
      <c r="H849" t="s">
        <v>16</v>
      </c>
      <c r="I849" t="s">
        <v>1060</v>
      </c>
      <c r="J849" t="str">
        <f>TRIM(Booking_Data[[#This Row],[Total Amount]])</f>
        <v>15000</v>
      </c>
      <c r="K849" t="str">
        <f>SUBSTITUTE(Booking_Data[[#This Row],[TRIM_TA]],"INR","")</f>
        <v>15000</v>
      </c>
      <c r="L849" t="str">
        <f>SUBSTITUTE(Booking_Data[[#This Row],[Removing "INR"]],",","")</f>
        <v>15000</v>
      </c>
      <c r="M849">
        <f>VALUE(Booking_Data[[#This Row],[Removing "Comma"]])</f>
        <v>15000</v>
      </c>
      <c r="N849">
        <f>_xlfn.XLOOKUP(Booking_Data[[#This Row],[Agent_cleaned]],Agent_List[Agent],Agent_List[Commission %])</f>
        <v>7.0000000000000007E-2</v>
      </c>
      <c r="O849">
        <f>Booking_Data[[#This Row],[Total_Amount_Clean]]*Booking_Data[[#This Row],[Commission_Perct]]</f>
        <v>1050</v>
      </c>
    </row>
    <row r="850" spans="1:15" x14ac:dyDescent="0.3">
      <c r="A850" t="s">
        <v>909</v>
      </c>
      <c r="B850" t="s">
        <v>98</v>
      </c>
      <c r="C850" t="str">
        <f>TRIM(Booking_Data[[#This Row],[Agent]])</f>
        <v>Pooja</v>
      </c>
      <c r="D850" t="s">
        <v>67</v>
      </c>
      <c r="E850" t="s">
        <v>25</v>
      </c>
      <c r="F850" s="1">
        <v>45732</v>
      </c>
      <c r="H850" t="s">
        <v>20</v>
      </c>
      <c r="I850" t="s">
        <v>1060</v>
      </c>
      <c r="J850" t="str">
        <f>TRIM(Booking_Data[[#This Row],[Total Amount]])</f>
        <v>15000</v>
      </c>
      <c r="K850" t="str">
        <f>SUBSTITUTE(Booking_Data[[#This Row],[TRIM_TA]],"INR","")</f>
        <v>15000</v>
      </c>
      <c r="L850" t="str">
        <f>SUBSTITUTE(Booking_Data[[#This Row],[Removing "INR"]],",","")</f>
        <v>15000</v>
      </c>
      <c r="M850">
        <f>VALUE(Booking_Data[[#This Row],[Removing "Comma"]])</f>
        <v>15000</v>
      </c>
      <c r="N850">
        <f>_xlfn.XLOOKUP(Booking_Data[[#This Row],[Agent_cleaned]],Agent_List[Agent],Agent_List[Commission %])</f>
        <v>0.05</v>
      </c>
      <c r="O850">
        <f>Booking_Data[[#This Row],[Total_Amount_Clean]]*Booking_Data[[#This Row],[Commission_Perct]]</f>
        <v>750</v>
      </c>
    </row>
    <row r="851" spans="1:15" x14ac:dyDescent="0.3">
      <c r="A851" t="s">
        <v>910</v>
      </c>
      <c r="B851" t="s">
        <v>24</v>
      </c>
      <c r="C851" t="str">
        <f>TRIM(Booking_Data[[#This Row],[Agent]])</f>
        <v>Ramesh</v>
      </c>
      <c r="D851" t="s">
        <v>14</v>
      </c>
      <c r="E851" t="s">
        <v>15</v>
      </c>
      <c r="F851" s="1">
        <v>45783</v>
      </c>
      <c r="G851" s="2">
        <v>45786</v>
      </c>
      <c r="H851" t="s">
        <v>16</v>
      </c>
      <c r="I851" t="s">
        <v>1057</v>
      </c>
      <c r="J851" t="str">
        <f>TRIM(Booking_Data[[#This Row],[Total Amount]])</f>
        <v>45000</v>
      </c>
      <c r="K851" t="str">
        <f>SUBSTITUTE(Booking_Data[[#This Row],[TRIM_TA]],"INR","")</f>
        <v>45000</v>
      </c>
      <c r="L851" t="str">
        <f>SUBSTITUTE(Booking_Data[[#This Row],[Removing "INR"]],",","")</f>
        <v>45000</v>
      </c>
      <c r="M851">
        <f>VALUE(Booking_Data[[#This Row],[Removing "Comma"]])</f>
        <v>45000</v>
      </c>
      <c r="N851">
        <f>_xlfn.XLOOKUP(Booking_Data[[#This Row],[Agent_cleaned]],Agent_List[Agent],Agent_List[Commission %])</f>
        <v>7.0000000000000007E-2</v>
      </c>
      <c r="O851">
        <f>Booking_Data[[#This Row],[Total_Amount_Clean]]*Booking_Data[[#This Row],[Commission_Perct]]</f>
        <v>3150.0000000000005</v>
      </c>
    </row>
    <row r="852" spans="1:15" x14ac:dyDescent="0.3">
      <c r="A852" t="s">
        <v>911</v>
      </c>
      <c r="B852" t="s">
        <v>52</v>
      </c>
      <c r="C852" t="str">
        <f>TRIM(Booking_Data[[#This Row],[Agent]])</f>
        <v>Meena</v>
      </c>
      <c r="D852" t="s">
        <v>67</v>
      </c>
      <c r="E852" t="s">
        <v>11</v>
      </c>
      <c r="F852" s="1">
        <v>45868</v>
      </c>
      <c r="H852" t="s">
        <v>20</v>
      </c>
      <c r="I852" t="s">
        <v>17</v>
      </c>
      <c r="J852" t="str">
        <f>TRIM(Booking_Data[[#This Row],[Total Amount]])</f>
        <v>45,000 INR</v>
      </c>
      <c r="K852" t="str">
        <f>SUBSTITUTE(Booking_Data[[#This Row],[TRIM_TA]],"INR","")</f>
        <v xml:space="preserve">45,000 </v>
      </c>
      <c r="L852" t="str">
        <f>SUBSTITUTE(Booking_Data[[#This Row],[Removing "INR"]],",","")</f>
        <v xml:space="preserve">45000 </v>
      </c>
      <c r="M852">
        <f>VALUE(Booking_Data[[#This Row],[Removing "Comma"]])</f>
        <v>45000</v>
      </c>
      <c r="N852">
        <f>_xlfn.XLOOKUP(Booking_Data[[#This Row],[Agent_cleaned]],Agent_List[Agent],Agent_List[Commission %])</f>
        <v>0.06</v>
      </c>
      <c r="O852">
        <f>Booking_Data[[#This Row],[Total_Amount_Clean]]*Booking_Data[[#This Row],[Commission_Perct]]</f>
        <v>2700</v>
      </c>
    </row>
    <row r="853" spans="1:15" x14ac:dyDescent="0.3">
      <c r="A853" t="s">
        <v>912</v>
      </c>
      <c r="B853" t="s">
        <v>66</v>
      </c>
      <c r="C853" t="str">
        <f>TRIM(Booking_Data[[#This Row],[Agent]])</f>
        <v>Avtar</v>
      </c>
      <c r="D853" t="s">
        <v>67</v>
      </c>
      <c r="E853" t="s">
        <v>11</v>
      </c>
      <c r="F853" s="1">
        <v>45750</v>
      </c>
      <c r="H853" t="s">
        <v>20</v>
      </c>
      <c r="I853" t="s">
        <v>1057</v>
      </c>
      <c r="J853" t="str">
        <f>TRIM(Booking_Data[[#This Row],[Total Amount]])</f>
        <v>45000</v>
      </c>
      <c r="K853" t="str">
        <f>SUBSTITUTE(Booking_Data[[#This Row],[TRIM_TA]],"INR","")</f>
        <v>45000</v>
      </c>
      <c r="L853" t="str">
        <f>SUBSTITUTE(Booking_Data[[#This Row],[Removing "INR"]],",","")</f>
        <v>45000</v>
      </c>
      <c r="M853">
        <f>VALUE(Booking_Data[[#This Row],[Removing "Comma"]])</f>
        <v>45000</v>
      </c>
      <c r="N853">
        <f>_xlfn.XLOOKUP(Booking_Data[[#This Row],[Agent_cleaned]],Agent_List[Agent],Agent_List[Commission %])</f>
        <v>0.06</v>
      </c>
      <c r="O853">
        <f>Booking_Data[[#This Row],[Total_Amount_Clean]]*Booking_Data[[#This Row],[Commission_Perct]]</f>
        <v>2700</v>
      </c>
    </row>
    <row r="854" spans="1:15" x14ac:dyDescent="0.3">
      <c r="A854" t="s">
        <v>913</v>
      </c>
      <c r="B854" t="s">
        <v>66</v>
      </c>
      <c r="C854" t="str">
        <f>TRIM(Booking_Data[[#This Row],[Agent]])</f>
        <v>Avtar</v>
      </c>
      <c r="D854" t="s">
        <v>67</v>
      </c>
      <c r="E854" t="s">
        <v>25</v>
      </c>
      <c r="F854" s="1">
        <v>45745</v>
      </c>
      <c r="H854" t="s">
        <v>20</v>
      </c>
      <c r="I854" t="s">
        <v>1059</v>
      </c>
      <c r="J854" t="str">
        <f>TRIM(Booking_Data[[#This Row],[Total Amount]])</f>
        <v>65000</v>
      </c>
      <c r="K854" t="str">
        <f>SUBSTITUTE(Booking_Data[[#This Row],[TRIM_TA]],"INR","")</f>
        <v>65000</v>
      </c>
      <c r="L854" t="str">
        <f>SUBSTITUTE(Booking_Data[[#This Row],[Removing "INR"]],",","")</f>
        <v>65000</v>
      </c>
      <c r="M854">
        <f>VALUE(Booking_Data[[#This Row],[Removing "Comma"]])</f>
        <v>65000</v>
      </c>
      <c r="N854">
        <f>_xlfn.XLOOKUP(Booking_Data[[#This Row],[Agent_cleaned]],Agent_List[Agent],Agent_List[Commission %])</f>
        <v>0.06</v>
      </c>
      <c r="O854">
        <f>Booking_Data[[#This Row],[Total_Amount_Clean]]*Booking_Data[[#This Row],[Commission_Perct]]</f>
        <v>3900</v>
      </c>
    </row>
    <row r="855" spans="1:15" x14ac:dyDescent="0.3">
      <c r="A855" t="s">
        <v>914</v>
      </c>
      <c r="B855" t="s">
        <v>47</v>
      </c>
      <c r="C855" t="str">
        <f>TRIM(Booking_Data[[#This Row],[Agent]])</f>
        <v>Raj</v>
      </c>
      <c r="D855" t="s">
        <v>37</v>
      </c>
      <c r="E855" t="s">
        <v>19</v>
      </c>
      <c r="F855" s="1">
        <v>45747</v>
      </c>
      <c r="G855" s="2">
        <v>45764</v>
      </c>
      <c r="H855" t="s">
        <v>16</v>
      </c>
      <c r="I855" t="s">
        <v>1058</v>
      </c>
      <c r="J855" t="str">
        <f>TRIM(Booking_Data[[#This Row],[Total Amount]])</f>
        <v>35000</v>
      </c>
      <c r="K855" t="str">
        <f>SUBSTITUTE(Booking_Data[[#This Row],[TRIM_TA]],"INR","")</f>
        <v>35000</v>
      </c>
      <c r="L855" t="str">
        <f>SUBSTITUTE(Booking_Data[[#This Row],[Removing "INR"]],",","")</f>
        <v>35000</v>
      </c>
      <c r="M855">
        <f>VALUE(Booking_Data[[#This Row],[Removing "Comma"]])</f>
        <v>35000</v>
      </c>
      <c r="N855">
        <f>_xlfn.XLOOKUP(Booking_Data[[#This Row],[Agent_cleaned]],Agent_List[Agent],Agent_List[Commission %])</f>
        <v>7.0000000000000007E-2</v>
      </c>
      <c r="O855">
        <f>Booking_Data[[#This Row],[Total_Amount_Clean]]*Booking_Data[[#This Row],[Commission_Perct]]</f>
        <v>2450.0000000000005</v>
      </c>
    </row>
    <row r="856" spans="1:15" x14ac:dyDescent="0.3">
      <c r="A856" t="s">
        <v>915</v>
      </c>
      <c r="B856" t="s">
        <v>66</v>
      </c>
      <c r="C856" t="str">
        <f>TRIM(Booking_Data[[#This Row],[Agent]])</f>
        <v>Avtar</v>
      </c>
      <c r="D856" t="s">
        <v>37</v>
      </c>
      <c r="E856" t="s">
        <v>19</v>
      </c>
      <c r="F856" s="1">
        <v>45698</v>
      </c>
      <c r="G856" s="2">
        <v>45719</v>
      </c>
      <c r="H856" t="s">
        <v>16</v>
      </c>
      <c r="I856" t="s">
        <v>1062</v>
      </c>
      <c r="J856" t="str">
        <f>TRIM(Booking_Data[[#This Row],[Total Amount]])</f>
        <v>25000</v>
      </c>
      <c r="K856" t="str">
        <f>SUBSTITUTE(Booking_Data[[#This Row],[TRIM_TA]],"INR","")</f>
        <v>25000</v>
      </c>
      <c r="L856" t="str">
        <f>SUBSTITUTE(Booking_Data[[#This Row],[Removing "INR"]],",","")</f>
        <v>25000</v>
      </c>
      <c r="M856">
        <f>VALUE(Booking_Data[[#This Row],[Removing "Comma"]])</f>
        <v>25000</v>
      </c>
      <c r="N856">
        <f>_xlfn.XLOOKUP(Booking_Data[[#This Row],[Agent_cleaned]],Agent_List[Agent],Agent_List[Commission %])</f>
        <v>0.06</v>
      </c>
      <c r="O856">
        <f>Booking_Data[[#This Row],[Total_Amount_Clean]]*Booking_Data[[#This Row],[Commission_Perct]]</f>
        <v>1500</v>
      </c>
    </row>
    <row r="857" spans="1:15" x14ac:dyDescent="0.3">
      <c r="A857" t="s">
        <v>916</v>
      </c>
      <c r="B857" t="s">
        <v>56</v>
      </c>
      <c r="C857" t="str">
        <f>TRIM(Booking_Data[[#This Row],[Agent]])</f>
        <v>Vikram</v>
      </c>
      <c r="D857" t="s">
        <v>29</v>
      </c>
      <c r="E857" t="s">
        <v>15</v>
      </c>
      <c r="F857" s="1">
        <v>45853</v>
      </c>
      <c r="G857" s="2">
        <v>45859</v>
      </c>
      <c r="H857" t="s">
        <v>16</v>
      </c>
      <c r="I857" t="s">
        <v>1057</v>
      </c>
      <c r="J857" t="str">
        <f>TRIM(Booking_Data[[#This Row],[Total Amount]])</f>
        <v>45000</v>
      </c>
      <c r="K857" t="str">
        <f>SUBSTITUTE(Booking_Data[[#This Row],[TRIM_TA]],"INR","")</f>
        <v>45000</v>
      </c>
      <c r="L857" t="str">
        <f>SUBSTITUTE(Booking_Data[[#This Row],[Removing "INR"]],",","")</f>
        <v>45000</v>
      </c>
      <c r="M857">
        <f>VALUE(Booking_Data[[#This Row],[Removing "Comma"]])</f>
        <v>45000</v>
      </c>
      <c r="N857">
        <f>_xlfn.XLOOKUP(Booking_Data[[#This Row],[Agent_cleaned]],Agent_List[Agent],Agent_List[Commission %])</f>
        <v>7.0000000000000007E-2</v>
      </c>
      <c r="O857">
        <f>Booking_Data[[#This Row],[Total_Amount_Clean]]*Booking_Data[[#This Row],[Commission_Perct]]</f>
        <v>3150.0000000000005</v>
      </c>
    </row>
    <row r="858" spans="1:15" x14ac:dyDescent="0.3">
      <c r="A858" t="s">
        <v>917</v>
      </c>
      <c r="B858" t="s">
        <v>34</v>
      </c>
      <c r="C858" t="str">
        <f>TRIM(Booking_Data[[#This Row],[Agent]])</f>
        <v>Nisha</v>
      </c>
      <c r="D858" t="s">
        <v>35</v>
      </c>
      <c r="E858" t="s">
        <v>15</v>
      </c>
      <c r="F858" s="1">
        <v>45781</v>
      </c>
      <c r="G858" s="2">
        <v>45783</v>
      </c>
      <c r="H858" t="s">
        <v>16</v>
      </c>
      <c r="I858" t="s">
        <v>1058</v>
      </c>
      <c r="J858" t="str">
        <f>TRIM(Booking_Data[[#This Row],[Total Amount]])</f>
        <v>35000</v>
      </c>
      <c r="K858" t="str">
        <f>SUBSTITUTE(Booking_Data[[#This Row],[TRIM_TA]],"INR","")</f>
        <v>35000</v>
      </c>
      <c r="L858" t="str">
        <f>SUBSTITUTE(Booking_Data[[#This Row],[Removing "INR"]],",","")</f>
        <v>35000</v>
      </c>
      <c r="M858">
        <f>VALUE(Booking_Data[[#This Row],[Removing "Comma"]])</f>
        <v>35000</v>
      </c>
      <c r="N858">
        <f>_xlfn.XLOOKUP(Booking_Data[[#This Row],[Agent_cleaned]],Agent_List[Agent],Agent_List[Commission %])</f>
        <v>0.06</v>
      </c>
      <c r="O858">
        <f>Booking_Data[[#This Row],[Total_Amount_Clean]]*Booking_Data[[#This Row],[Commission_Perct]]</f>
        <v>2100</v>
      </c>
    </row>
    <row r="859" spans="1:15" x14ac:dyDescent="0.3">
      <c r="A859" t="s">
        <v>918</v>
      </c>
      <c r="B859" t="s">
        <v>79</v>
      </c>
      <c r="C859" t="str">
        <f>TRIM(Booking_Data[[#This Row],[Agent]])</f>
        <v>Monika</v>
      </c>
      <c r="D859" t="s">
        <v>35</v>
      </c>
      <c r="E859" t="s">
        <v>15</v>
      </c>
      <c r="F859" s="1">
        <v>45912</v>
      </c>
      <c r="G859" s="2">
        <v>45920</v>
      </c>
      <c r="H859" t="s">
        <v>16</v>
      </c>
      <c r="I859" t="s">
        <v>1059</v>
      </c>
      <c r="J859" t="str">
        <f>TRIM(Booking_Data[[#This Row],[Total Amount]])</f>
        <v>65000</v>
      </c>
      <c r="K859" t="str">
        <f>SUBSTITUTE(Booking_Data[[#This Row],[TRIM_TA]],"INR","")</f>
        <v>65000</v>
      </c>
      <c r="L859" t="str">
        <f>SUBSTITUTE(Booking_Data[[#This Row],[Removing "INR"]],",","")</f>
        <v>65000</v>
      </c>
      <c r="M859">
        <f>VALUE(Booking_Data[[#This Row],[Removing "Comma"]])</f>
        <v>65000</v>
      </c>
      <c r="N859">
        <f>_xlfn.XLOOKUP(Booking_Data[[#This Row],[Agent_cleaned]],Agent_List[Agent],Agent_List[Commission %])</f>
        <v>0.05</v>
      </c>
      <c r="O859">
        <f>Booking_Data[[#This Row],[Total_Amount_Clean]]*Booking_Data[[#This Row],[Commission_Perct]]</f>
        <v>3250</v>
      </c>
    </row>
    <row r="860" spans="1:15" x14ac:dyDescent="0.3">
      <c r="A860" t="s">
        <v>919</v>
      </c>
      <c r="B860" t="s">
        <v>9</v>
      </c>
      <c r="C860" t="str">
        <f>TRIM(Booking_Data[[#This Row],[Agent]])</f>
        <v>Anil</v>
      </c>
      <c r="D860" t="s">
        <v>10</v>
      </c>
      <c r="E860" t="s">
        <v>19</v>
      </c>
      <c r="F860" s="1">
        <v>45731</v>
      </c>
      <c r="H860" t="s">
        <v>20</v>
      </c>
      <c r="I860" t="s">
        <v>1058</v>
      </c>
      <c r="J860" t="str">
        <f>TRIM(Booking_Data[[#This Row],[Total Amount]])</f>
        <v>35000</v>
      </c>
      <c r="K860" t="str">
        <f>SUBSTITUTE(Booking_Data[[#This Row],[TRIM_TA]],"INR","")</f>
        <v>35000</v>
      </c>
      <c r="L860" t="str">
        <f>SUBSTITUTE(Booking_Data[[#This Row],[Removing "INR"]],",","")</f>
        <v>35000</v>
      </c>
      <c r="M860">
        <f>VALUE(Booking_Data[[#This Row],[Removing "Comma"]])</f>
        <v>35000</v>
      </c>
      <c r="N860">
        <f>_xlfn.XLOOKUP(Booking_Data[[#This Row],[Agent_cleaned]],Agent_List[Agent],Agent_List[Commission %])</f>
        <v>7.0000000000000007E-2</v>
      </c>
      <c r="O860">
        <f>Booking_Data[[#This Row],[Total_Amount_Clean]]*Booking_Data[[#This Row],[Commission_Perct]]</f>
        <v>2450.0000000000005</v>
      </c>
    </row>
    <row r="861" spans="1:15" x14ac:dyDescent="0.3">
      <c r="A861" t="s">
        <v>920</v>
      </c>
      <c r="B861" t="s">
        <v>31</v>
      </c>
      <c r="C861" t="str">
        <f>TRIM(Booking_Data[[#This Row],[Agent]])</f>
        <v>Deepa</v>
      </c>
      <c r="D861" t="s">
        <v>35</v>
      </c>
      <c r="E861" t="s">
        <v>40</v>
      </c>
      <c r="F861" s="1">
        <v>45776</v>
      </c>
      <c r="G861" s="2">
        <v>45799</v>
      </c>
      <c r="H861" t="s">
        <v>16</v>
      </c>
      <c r="I861" t="s">
        <v>1057</v>
      </c>
      <c r="J861" t="str">
        <f>TRIM(Booking_Data[[#This Row],[Total Amount]])</f>
        <v>45000</v>
      </c>
      <c r="K861" t="str">
        <f>SUBSTITUTE(Booking_Data[[#This Row],[TRIM_TA]],"INR","")</f>
        <v>45000</v>
      </c>
      <c r="L861" t="str">
        <f>SUBSTITUTE(Booking_Data[[#This Row],[Removing "INR"]],",","")</f>
        <v>45000</v>
      </c>
      <c r="M861">
        <f>VALUE(Booking_Data[[#This Row],[Removing "Comma"]])</f>
        <v>45000</v>
      </c>
      <c r="N861">
        <f>_xlfn.XLOOKUP(Booking_Data[[#This Row],[Agent_cleaned]],Agent_List[Agent],Agent_List[Commission %])</f>
        <v>0.06</v>
      </c>
      <c r="O861">
        <f>Booking_Data[[#This Row],[Total_Amount_Clean]]*Booking_Data[[#This Row],[Commission_Perct]]</f>
        <v>2700</v>
      </c>
    </row>
    <row r="862" spans="1:15" x14ac:dyDescent="0.3">
      <c r="A862" t="s">
        <v>921</v>
      </c>
      <c r="B862" t="s">
        <v>9</v>
      </c>
      <c r="C862" t="str">
        <f>TRIM(Booking_Data[[#This Row],[Agent]])</f>
        <v>Anil</v>
      </c>
      <c r="D862" t="s">
        <v>14</v>
      </c>
      <c r="E862" t="s">
        <v>11</v>
      </c>
      <c r="F862" s="1">
        <v>45894</v>
      </c>
      <c r="G862" s="2">
        <v>45909</v>
      </c>
      <c r="H862" t="s">
        <v>16</v>
      </c>
      <c r="I862" t="s">
        <v>1060</v>
      </c>
      <c r="J862" t="str">
        <f>TRIM(Booking_Data[[#This Row],[Total Amount]])</f>
        <v>15000</v>
      </c>
      <c r="K862" t="str">
        <f>SUBSTITUTE(Booking_Data[[#This Row],[TRIM_TA]],"INR","")</f>
        <v>15000</v>
      </c>
      <c r="L862" t="str">
        <f>SUBSTITUTE(Booking_Data[[#This Row],[Removing "INR"]],",","")</f>
        <v>15000</v>
      </c>
      <c r="M862">
        <f>VALUE(Booking_Data[[#This Row],[Removing "Comma"]])</f>
        <v>15000</v>
      </c>
      <c r="N862">
        <f>_xlfn.XLOOKUP(Booking_Data[[#This Row],[Agent_cleaned]],Agent_List[Agent],Agent_List[Commission %])</f>
        <v>7.0000000000000007E-2</v>
      </c>
      <c r="O862">
        <f>Booking_Data[[#This Row],[Total_Amount_Clean]]*Booking_Data[[#This Row],[Commission_Perct]]</f>
        <v>1050</v>
      </c>
    </row>
    <row r="863" spans="1:15" x14ac:dyDescent="0.3">
      <c r="A863" t="s">
        <v>922</v>
      </c>
      <c r="B863" t="s">
        <v>9</v>
      </c>
      <c r="C863" t="str">
        <f>TRIM(Booking_Data[[#This Row],[Agent]])</f>
        <v>Anil</v>
      </c>
      <c r="D863" t="s">
        <v>29</v>
      </c>
      <c r="E863" t="s">
        <v>40</v>
      </c>
      <c r="F863" s="1">
        <v>45893</v>
      </c>
      <c r="H863" t="s">
        <v>20</v>
      </c>
      <c r="I863" t="s">
        <v>1062</v>
      </c>
      <c r="J863" t="str">
        <f>TRIM(Booking_Data[[#This Row],[Total Amount]])</f>
        <v>25000</v>
      </c>
      <c r="K863" t="str">
        <f>SUBSTITUTE(Booking_Data[[#This Row],[TRIM_TA]],"INR","")</f>
        <v>25000</v>
      </c>
      <c r="L863" t="str">
        <f>SUBSTITUTE(Booking_Data[[#This Row],[Removing "INR"]],",","")</f>
        <v>25000</v>
      </c>
      <c r="M863">
        <f>VALUE(Booking_Data[[#This Row],[Removing "Comma"]])</f>
        <v>25000</v>
      </c>
      <c r="N863">
        <f>_xlfn.XLOOKUP(Booking_Data[[#This Row],[Agent_cleaned]],Agent_List[Agent],Agent_List[Commission %])</f>
        <v>7.0000000000000007E-2</v>
      </c>
      <c r="O863">
        <f>Booking_Data[[#This Row],[Total_Amount_Clean]]*Booking_Data[[#This Row],[Commission_Perct]]</f>
        <v>1750.0000000000002</v>
      </c>
    </row>
    <row r="864" spans="1:15" x14ac:dyDescent="0.3">
      <c r="A864" t="s">
        <v>923</v>
      </c>
      <c r="B864" t="s">
        <v>31</v>
      </c>
      <c r="C864" t="str">
        <f>TRIM(Booking_Data[[#This Row],[Agent]])</f>
        <v>Deepa</v>
      </c>
      <c r="D864" t="s">
        <v>37</v>
      </c>
      <c r="E864" t="s">
        <v>19</v>
      </c>
      <c r="F864" s="1">
        <v>45788</v>
      </c>
      <c r="H864" t="s">
        <v>20</v>
      </c>
      <c r="I864" t="s">
        <v>1060</v>
      </c>
      <c r="J864" t="str">
        <f>TRIM(Booking_Data[[#This Row],[Total Amount]])</f>
        <v>15000</v>
      </c>
      <c r="K864" t="str">
        <f>SUBSTITUTE(Booking_Data[[#This Row],[TRIM_TA]],"INR","")</f>
        <v>15000</v>
      </c>
      <c r="L864" t="str">
        <f>SUBSTITUTE(Booking_Data[[#This Row],[Removing "INR"]],",","")</f>
        <v>15000</v>
      </c>
      <c r="M864">
        <f>VALUE(Booking_Data[[#This Row],[Removing "Comma"]])</f>
        <v>15000</v>
      </c>
      <c r="N864">
        <f>_xlfn.XLOOKUP(Booking_Data[[#This Row],[Agent_cleaned]],Agent_List[Agent],Agent_List[Commission %])</f>
        <v>0.06</v>
      </c>
      <c r="O864">
        <f>Booking_Data[[#This Row],[Total_Amount_Clean]]*Booking_Data[[#This Row],[Commission_Perct]]</f>
        <v>900</v>
      </c>
    </row>
    <row r="865" spans="1:15" x14ac:dyDescent="0.3">
      <c r="A865" t="s">
        <v>924</v>
      </c>
      <c r="B865" t="s">
        <v>60</v>
      </c>
      <c r="C865" t="str">
        <f>TRIM(Booking_Data[[#This Row],[Agent]])</f>
        <v>Ritika</v>
      </c>
      <c r="D865" t="s">
        <v>35</v>
      </c>
      <c r="E865" t="s">
        <v>40</v>
      </c>
      <c r="F865" s="1">
        <v>45662</v>
      </c>
      <c r="G865" s="2">
        <v>45679</v>
      </c>
      <c r="H865" t="s">
        <v>16</v>
      </c>
      <c r="I865" t="s">
        <v>17</v>
      </c>
      <c r="J865" t="str">
        <f>TRIM(Booking_Data[[#This Row],[Total Amount]])</f>
        <v>45,000 INR</v>
      </c>
      <c r="K865" t="str">
        <f>SUBSTITUTE(Booking_Data[[#This Row],[TRIM_TA]],"INR","")</f>
        <v xml:space="preserve">45,000 </v>
      </c>
      <c r="L865" t="str">
        <f>SUBSTITUTE(Booking_Data[[#This Row],[Removing "INR"]],",","")</f>
        <v xml:space="preserve">45000 </v>
      </c>
      <c r="M865">
        <f>VALUE(Booking_Data[[#This Row],[Removing "Comma"]])</f>
        <v>45000</v>
      </c>
      <c r="N865">
        <f>_xlfn.XLOOKUP(Booking_Data[[#This Row],[Agent_cleaned]],Agent_List[Agent],Agent_List[Commission %])</f>
        <v>0.05</v>
      </c>
      <c r="O865">
        <f>Booking_Data[[#This Row],[Total_Amount_Clean]]*Booking_Data[[#This Row],[Commission_Perct]]</f>
        <v>2250</v>
      </c>
    </row>
    <row r="866" spans="1:15" x14ac:dyDescent="0.3">
      <c r="A866" t="s">
        <v>925</v>
      </c>
      <c r="B866" t="s">
        <v>56</v>
      </c>
      <c r="C866" t="str">
        <f>TRIM(Booking_Data[[#This Row],[Agent]])</f>
        <v>Vikram</v>
      </c>
      <c r="D866" t="s">
        <v>67</v>
      </c>
      <c r="E866" t="s">
        <v>25</v>
      </c>
      <c r="F866" s="1">
        <v>45896</v>
      </c>
      <c r="G866" s="2">
        <v>45913</v>
      </c>
      <c r="H866" t="s">
        <v>16</v>
      </c>
      <c r="I866" t="s">
        <v>1057</v>
      </c>
      <c r="J866" t="str">
        <f>TRIM(Booking_Data[[#This Row],[Total Amount]])</f>
        <v>45000</v>
      </c>
      <c r="K866" t="str">
        <f>SUBSTITUTE(Booking_Data[[#This Row],[TRIM_TA]],"INR","")</f>
        <v>45000</v>
      </c>
      <c r="L866" t="str">
        <f>SUBSTITUTE(Booking_Data[[#This Row],[Removing "INR"]],",","")</f>
        <v>45000</v>
      </c>
      <c r="M866">
        <f>VALUE(Booking_Data[[#This Row],[Removing "Comma"]])</f>
        <v>45000</v>
      </c>
      <c r="N866">
        <f>_xlfn.XLOOKUP(Booking_Data[[#This Row],[Agent_cleaned]],Agent_List[Agent],Agent_List[Commission %])</f>
        <v>7.0000000000000007E-2</v>
      </c>
      <c r="O866">
        <f>Booking_Data[[#This Row],[Total_Amount_Clean]]*Booking_Data[[#This Row],[Commission_Perct]]</f>
        <v>3150.0000000000005</v>
      </c>
    </row>
    <row r="867" spans="1:15" x14ac:dyDescent="0.3">
      <c r="A867" t="s">
        <v>926</v>
      </c>
      <c r="B867" t="s">
        <v>66</v>
      </c>
      <c r="C867" t="str">
        <f>TRIM(Booking_Data[[#This Row],[Agent]])</f>
        <v>Avtar</v>
      </c>
      <c r="D867" t="s">
        <v>37</v>
      </c>
      <c r="E867" t="s">
        <v>15</v>
      </c>
      <c r="F867" s="1">
        <v>45805</v>
      </c>
      <c r="H867" t="s">
        <v>20</v>
      </c>
      <c r="I867" t="s">
        <v>1062</v>
      </c>
      <c r="J867" t="str">
        <f>TRIM(Booking_Data[[#This Row],[Total Amount]])</f>
        <v>25000</v>
      </c>
      <c r="K867" t="str">
        <f>SUBSTITUTE(Booking_Data[[#This Row],[TRIM_TA]],"INR","")</f>
        <v>25000</v>
      </c>
      <c r="L867" t="str">
        <f>SUBSTITUTE(Booking_Data[[#This Row],[Removing "INR"]],",","")</f>
        <v>25000</v>
      </c>
      <c r="M867">
        <f>VALUE(Booking_Data[[#This Row],[Removing "Comma"]])</f>
        <v>25000</v>
      </c>
      <c r="N867">
        <f>_xlfn.XLOOKUP(Booking_Data[[#This Row],[Agent_cleaned]],Agent_List[Agent],Agent_List[Commission %])</f>
        <v>0.06</v>
      </c>
      <c r="O867">
        <f>Booking_Data[[#This Row],[Total_Amount_Clean]]*Booking_Data[[#This Row],[Commission_Perct]]</f>
        <v>1500</v>
      </c>
    </row>
    <row r="868" spans="1:15" x14ac:dyDescent="0.3">
      <c r="A868" t="s">
        <v>927</v>
      </c>
      <c r="B868" t="s">
        <v>66</v>
      </c>
      <c r="C868" t="str">
        <f>TRIM(Booking_Data[[#This Row],[Agent]])</f>
        <v>Avtar</v>
      </c>
      <c r="D868" t="s">
        <v>14</v>
      </c>
      <c r="E868" t="s">
        <v>25</v>
      </c>
      <c r="F868" s="1">
        <v>45738</v>
      </c>
      <c r="G868" s="2">
        <v>45758</v>
      </c>
      <c r="H868" t="s">
        <v>16</v>
      </c>
      <c r="I868" t="s">
        <v>1057</v>
      </c>
      <c r="J868" t="str">
        <f>TRIM(Booking_Data[[#This Row],[Total Amount]])</f>
        <v>45000</v>
      </c>
      <c r="K868" t="str">
        <f>SUBSTITUTE(Booking_Data[[#This Row],[TRIM_TA]],"INR","")</f>
        <v>45000</v>
      </c>
      <c r="L868" t="str">
        <f>SUBSTITUTE(Booking_Data[[#This Row],[Removing "INR"]],",","")</f>
        <v>45000</v>
      </c>
      <c r="M868">
        <f>VALUE(Booking_Data[[#This Row],[Removing "Comma"]])</f>
        <v>45000</v>
      </c>
      <c r="N868">
        <f>_xlfn.XLOOKUP(Booking_Data[[#This Row],[Agent_cleaned]],Agent_List[Agent],Agent_List[Commission %])</f>
        <v>0.06</v>
      </c>
      <c r="O868">
        <f>Booking_Data[[#This Row],[Total_Amount_Clean]]*Booking_Data[[#This Row],[Commission_Perct]]</f>
        <v>2700</v>
      </c>
    </row>
    <row r="869" spans="1:15" x14ac:dyDescent="0.3">
      <c r="A869" t="s">
        <v>928</v>
      </c>
      <c r="B869" t="s">
        <v>237</v>
      </c>
      <c r="C869" t="str">
        <f>TRIM(Booking_Data[[#This Row],[Agent]])</f>
        <v>Nisha</v>
      </c>
      <c r="D869" t="s">
        <v>37</v>
      </c>
      <c r="E869" t="s">
        <v>11</v>
      </c>
      <c r="F869" s="1">
        <v>45695</v>
      </c>
      <c r="G869" s="2">
        <v>45701</v>
      </c>
      <c r="H869" t="s">
        <v>16</v>
      </c>
      <c r="I869" t="s">
        <v>1059</v>
      </c>
      <c r="J869" t="str">
        <f>TRIM(Booking_Data[[#This Row],[Total Amount]])</f>
        <v>65000</v>
      </c>
      <c r="K869" t="str">
        <f>SUBSTITUTE(Booking_Data[[#This Row],[TRIM_TA]],"INR","")</f>
        <v>65000</v>
      </c>
      <c r="L869" t="str">
        <f>SUBSTITUTE(Booking_Data[[#This Row],[Removing "INR"]],",","")</f>
        <v>65000</v>
      </c>
      <c r="M869">
        <f>VALUE(Booking_Data[[#This Row],[Removing "Comma"]])</f>
        <v>65000</v>
      </c>
      <c r="N869">
        <f>_xlfn.XLOOKUP(Booking_Data[[#This Row],[Agent_cleaned]],Agent_List[Agent],Agent_List[Commission %])</f>
        <v>0.06</v>
      </c>
      <c r="O869">
        <f>Booking_Data[[#This Row],[Total_Amount_Clean]]*Booking_Data[[#This Row],[Commission_Perct]]</f>
        <v>3900</v>
      </c>
    </row>
    <row r="870" spans="1:15" x14ac:dyDescent="0.3">
      <c r="A870" t="s">
        <v>929</v>
      </c>
      <c r="B870" t="s">
        <v>47</v>
      </c>
      <c r="C870" t="str">
        <f>TRIM(Booking_Data[[#This Row],[Agent]])</f>
        <v>Raj</v>
      </c>
      <c r="D870" t="s">
        <v>14</v>
      </c>
      <c r="E870" t="s">
        <v>15</v>
      </c>
      <c r="F870" s="1">
        <v>45884</v>
      </c>
      <c r="H870" t="s">
        <v>20</v>
      </c>
      <c r="I870" t="s">
        <v>1057</v>
      </c>
      <c r="J870" t="str">
        <f>TRIM(Booking_Data[[#This Row],[Total Amount]])</f>
        <v>45000</v>
      </c>
      <c r="K870" t="str">
        <f>SUBSTITUTE(Booking_Data[[#This Row],[TRIM_TA]],"INR","")</f>
        <v>45000</v>
      </c>
      <c r="L870" t="str">
        <f>SUBSTITUTE(Booking_Data[[#This Row],[Removing "INR"]],",","")</f>
        <v>45000</v>
      </c>
      <c r="M870">
        <f>VALUE(Booking_Data[[#This Row],[Removing "Comma"]])</f>
        <v>45000</v>
      </c>
      <c r="N870">
        <f>_xlfn.XLOOKUP(Booking_Data[[#This Row],[Agent_cleaned]],Agent_List[Agent],Agent_List[Commission %])</f>
        <v>7.0000000000000007E-2</v>
      </c>
      <c r="O870">
        <f>Booking_Data[[#This Row],[Total_Amount_Clean]]*Booking_Data[[#This Row],[Commission_Perct]]</f>
        <v>3150.0000000000005</v>
      </c>
    </row>
    <row r="871" spans="1:15" x14ac:dyDescent="0.3">
      <c r="A871" t="s">
        <v>930</v>
      </c>
      <c r="B871" t="s">
        <v>79</v>
      </c>
      <c r="C871" t="str">
        <f>TRIM(Booking_Data[[#This Row],[Agent]])</f>
        <v>Monika</v>
      </c>
      <c r="D871" t="s">
        <v>14</v>
      </c>
      <c r="E871" t="s">
        <v>11</v>
      </c>
      <c r="F871" s="1">
        <v>45811</v>
      </c>
      <c r="G871" s="2">
        <v>45823</v>
      </c>
      <c r="H871" t="s">
        <v>16</v>
      </c>
      <c r="I871" t="s">
        <v>1060</v>
      </c>
      <c r="J871" t="str">
        <f>TRIM(Booking_Data[[#This Row],[Total Amount]])</f>
        <v>15000</v>
      </c>
      <c r="K871" t="str">
        <f>SUBSTITUTE(Booking_Data[[#This Row],[TRIM_TA]],"INR","")</f>
        <v>15000</v>
      </c>
      <c r="L871" t="str">
        <f>SUBSTITUTE(Booking_Data[[#This Row],[Removing "INR"]],",","")</f>
        <v>15000</v>
      </c>
      <c r="M871">
        <f>VALUE(Booking_Data[[#This Row],[Removing "Comma"]])</f>
        <v>15000</v>
      </c>
      <c r="N871">
        <f>_xlfn.XLOOKUP(Booking_Data[[#This Row],[Agent_cleaned]],Agent_List[Agent],Agent_List[Commission %])</f>
        <v>0.05</v>
      </c>
      <c r="O871">
        <f>Booking_Data[[#This Row],[Total_Amount_Clean]]*Booking_Data[[#This Row],[Commission_Perct]]</f>
        <v>750</v>
      </c>
    </row>
    <row r="872" spans="1:15" x14ac:dyDescent="0.3">
      <c r="A872" t="s">
        <v>931</v>
      </c>
      <c r="B872" t="s">
        <v>79</v>
      </c>
      <c r="C872" t="str">
        <f>TRIM(Booking_Data[[#This Row],[Agent]])</f>
        <v>Monika</v>
      </c>
      <c r="D872" t="s">
        <v>29</v>
      </c>
      <c r="E872" t="s">
        <v>15</v>
      </c>
      <c r="F872" s="1">
        <v>45875</v>
      </c>
      <c r="H872" t="s">
        <v>20</v>
      </c>
      <c r="I872" t="s">
        <v>17</v>
      </c>
      <c r="J872" t="str">
        <f>TRIM(Booking_Data[[#This Row],[Total Amount]])</f>
        <v>45,000 INR</v>
      </c>
      <c r="K872" t="str">
        <f>SUBSTITUTE(Booking_Data[[#This Row],[TRIM_TA]],"INR","")</f>
        <v xml:space="preserve">45,000 </v>
      </c>
      <c r="L872" t="str">
        <f>SUBSTITUTE(Booking_Data[[#This Row],[Removing "INR"]],",","")</f>
        <v xml:space="preserve">45000 </v>
      </c>
      <c r="M872">
        <f>VALUE(Booking_Data[[#This Row],[Removing "Comma"]])</f>
        <v>45000</v>
      </c>
      <c r="N872">
        <f>_xlfn.XLOOKUP(Booking_Data[[#This Row],[Agent_cleaned]],Agent_List[Agent],Agent_List[Commission %])</f>
        <v>0.05</v>
      </c>
      <c r="O872">
        <f>Booking_Data[[#This Row],[Total_Amount_Clean]]*Booking_Data[[#This Row],[Commission_Perct]]</f>
        <v>2250</v>
      </c>
    </row>
    <row r="873" spans="1:15" x14ac:dyDescent="0.3">
      <c r="A873" t="s">
        <v>932</v>
      </c>
      <c r="B873" t="s">
        <v>42</v>
      </c>
      <c r="C873" t="str">
        <f>TRIM(Booking_Data[[#This Row],[Agent]])</f>
        <v>Sameer</v>
      </c>
      <c r="D873" t="s">
        <v>14</v>
      </c>
      <c r="E873" t="s">
        <v>40</v>
      </c>
      <c r="F873" s="1">
        <v>45786</v>
      </c>
      <c r="H873" t="s">
        <v>20</v>
      </c>
      <c r="I873" t="s">
        <v>1057</v>
      </c>
      <c r="J873" t="str">
        <f>TRIM(Booking_Data[[#This Row],[Total Amount]])</f>
        <v>45000</v>
      </c>
      <c r="K873" t="str">
        <f>SUBSTITUTE(Booking_Data[[#This Row],[TRIM_TA]],"INR","")</f>
        <v>45000</v>
      </c>
      <c r="L873" t="str">
        <f>SUBSTITUTE(Booking_Data[[#This Row],[Removing "INR"]],",","")</f>
        <v>45000</v>
      </c>
      <c r="M873">
        <f>VALUE(Booking_Data[[#This Row],[Removing "Comma"]])</f>
        <v>45000</v>
      </c>
      <c r="N873">
        <f>_xlfn.XLOOKUP(Booking_Data[[#This Row],[Agent_cleaned]],Agent_List[Agent],Agent_List[Commission %])</f>
        <v>7.0000000000000007E-2</v>
      </c>
      <c r="O873">
        <f>Booking_Data[[#This Row],[Total_Amount_Clean]]*Booking_Data[[#This Row],[Commission_Perct]]</f>
        <v>3150.0000000000005</v>
      </c>
    </row>
    <row r="874" spans="1:15" x14ac:dyDescent="0.3">
      <c r="A874" t="s">
        <v>933</v>
      </c>
      <c r="B874" t="s">
        <v>47</v>
      </c>
      <c r="C874" t="str">
        <f>TRIM(Booking_Data[[#This Row],[Agent]])</f>
        <v>Raj</v>
      </c>
      <c r="D874" t="s">
        <v>14</v>
      </c>
      <c r="E874" t="s">
        <v>25</v>
      </c>
      <c r="F874" s="1">
        <v>45891</v>
      </c>
      <c r="H874" t="s">
        <v>20</v>
      </c>
      <c r="I874" t="s">
        <v>17</v>
      </c>
      <c r="J874" t="str">
        <f>TRIM(Booking_Data[[#This Row],[Total Amount]])</f>
        <v>45,000 INR</v>
      </c>
      <c r="K874" t="str">
        <f>SUBSTITUTE(Booking_Data[[#This Row],[TRIM_TA]],"INR","")</f>
        <v xml:space="preserve">45,000 </v>
      </c>
      <c r="L874" t="str">
        <f>SUBSTITUTE(Booking_Data[[#This Row],[Removing "INR"]],",","")</f>
        <v xml:space="preserve">45000 </v>
      </c>
      <c r="M874">
        <f>VALUE(Booking_Data[[#This Row],[Removing "Comma"]])</f>
        <v>45000</v>
      </c>
      <c r="N874">
        <f>_xlfn.XLOOKUP(Booking_Data[[#This Row],[Agent_cleaned]],Agent_List[Agent],Agent_List[Commission %])</f>
        <v>7.0000000000000007E-2</v>
      </c>
      <c r="O874">
        <f>Booking_Data[[#This Row],[Total_Amount_Clean]]*Booking_Data[[#This Row],[Commission_Perct]]</f>
        <v>3150.0000000000005</v>
      </c>
    </row>
    <row r="875" spans="1:15" x14ac:dyDescent="0.3">
      <c r="A875" t="s">
        <v>934</v>
      </c>
      <c r="B875" t="s">
        <v>34</v>
      </c>
      <c r="C875" t="str">
        <f>TRIM(Booking_Data[[#This Row],[Agent]])</f>
        <v>Nisha</v>
      </c>
      <c r="D875" t="s">
        <v>67</v>
      </c>
      <c r="E875" t="s">
        <v>15</v>
      </c>
      <c r="F875" s="1">
        <v>45812</v>
      </c>
      <c r="G875" s="2">
        <v>45842</v>
      </c>
      <c r="H875" t="s">
        <v>16</v>
      </c>
      <c r="I875" t="s">
        <v>17</v>
      </c>
      <c r="J875" t="str">
        <f>TRIM(Booking_Data[[#This Row],[Total Amount]])</f>
        <v>45,000 INR</v>
      </c>
      <c r="K875" t="str">
        <f>SUBSTITUTE(Booking_Data[[#This Row],[TRIM_TA]],"INR","")</f>
        <v xml:space="preserve">45,000 </v>
      </c>
      <c r="L875" t="str">
        <f>SUBSTITUTE(Booking_Data[[#This Row],[Removing "INR"]],",","")</f>
        <v xml:space="preserve">45000 </v>
      </c>
      <c r="M875">
        <f>VALUE(Booking_Data[[#This Row],[Removing "Comma"]])</f>
        <v>45000</v>
      </c>
      <c r="N875">
        <f>_xlfn.XLOOKUP(Booking_Data[[#This Row],[Agent_cleaned]],Agent_List[Agent],Agent_List[Commission %])</f>
        <v>0.06</v>
      </c>
      <c r="O875">
        <f>Booking_Data[[#This Row],[Total_Amount_Clean]]*Booking_Data[[#This Row],[Commission_Perct]]</f>
        <v>2700</v>
      </c>
    </row>
    <row r="876" spans="1:15" x14ac:dyDescent="0.3">
      <c r="A876" t="s">
        <v>935</v>
      </c>
      <c r="B876" t="s">
        <v>66</v>
      </c>
      <c r="C876" t="str">
        <f>TRIM(Booking_Data[[#This Row],[Agent]])</f>
        <v>Avtar</v>
      </c>
      <c r="D876" t="s">
        <v>10</v>
      </c>
      <c r="E876" t="s">
        <v>40</v>
      </c>
      <c r="F876" s="1">
        <v>45759</v>
      </c>
      <c r="H876" t="s">
        <v>20</v>
      </c>
      <c r="I876" t="s">
        <v>1059</v>
      </c>
      <c r="J876" t="str">
        <f>TRIM(Booking_Data[[#This Row],[Total Amount]])</f>
        <v>65000</v>
      </c>
      <c r="K876" t="str">
        <f>SUBSTITUTE(Booking_Data[[#This Row],[TRIM_TA]],"INR","")</f>
        <v>65000</v>
      </c>
      <c r="L876" t="str">
        <f>SUBSTITUTE(Booking_Data[[#This Row],[Removing "INR"]],",","")</f>
        <v>65000</v>
      </c>
      <c r="M876">
        <f>VALUE(Booking_Data[[#This Row],[Removing "Comma"]])</f>
        <v>65000</v>
      </c>
      <c r="N876">
        <f>_xlfn.XLOOKUP(Booking_Data[[#This Row],[Agent_cleaned]],Agent_List[Agent],Agent_List[Commission %])</f>
        <v>0.06</v>
      </c>
      <c r="O876">
        <f>Booking_Data[[#This Row],[Total_Amount_Clean]]*Booking_Data[[#This Row],[Commission_Perct]]</f>
        <v>3900</v>
      </c>
    </row>
    <row r="877" spans="1:15" x14ac:dyDescent="0.3">
      <c r="A877" t="s">
        <v>936</v>
      </c>
      <c r="B877" t="s">
        <v>24</v>
      </c>
      <c r="C877" t="str">
        <f>TRIM(Booking_Data[[#This Row],[Agent]])</f>
        <v>Ramesh</v>
      </c>
      <c r="D877" t="s">
        <v>67</v>
      </c>
      <c r="E877" t="s">
        <v>25</v>
      </c>
      <c r="F877" s="1">
        <v>45854</v>
      </c>
      <c r="G877" s="2">
        <v>45864</v>
      </c>
      <c r="H877" t="s">
        <v>16</v>
      </c>
      <c r="I877" t="s">
        <v>1061</v>
      </c>
      <c r="J877" t="str">
        <f>TRIM(Booking_Data[[#This Row],[Total Amount]])</f>
        <v>55000</v>
      </c>
      <c r="K877" t="str">
        <f>SUBSTITUTE(Booking_Data[[#This Row],[TRIM_TA]],"INR","")</f>
        <v>55000</v>
      </c>
      <c r="L877" t="str">
        <f>SUBSTITUTE(Booking_Data[[#This Row],[Removing "INR"]],",","")</f>
        <v>55000</v>
      </c>
      <c r="M877">
        <f>VALUE(Booking_Data[[#This Row],[Removing "Comma"]])</f>
        <v>55000</v>
      </c>
      <c r="N877">
        <f>_xlfn.XLOOKUP(Booking_Data[[#This Row],[Agent_cleaned]],Agent_List[Agent],Agent_List[Commission %])</f>
        <v>7.0000000000000007E-2</v>
      </c>
      <c r="O877">
        <f>Booking_Data[[#This Row],[Total_Amount_Clean]]*Booking_Data[[#This Row],[Commission_Perct]]</f>
        <v>3850.0000000000005</v>
      </c>
    </row>
    <row r="878" spans="1:15" x14ac:dyDescent="0.3">
      <c r="A878" t="s">
        <v>937</v>
      </c>
      <c r="B878" t="s">
        <v>39</v>
      </c>
      <c r="C878" t="str">
        <f>TRIM(Booking_Data[[#This Row],[Agent]])</f>
        <v>Arjun</v>
      </c>
      <c r="D878" t="s">
        <v>10</v>
      </c>
      <c r="E878" t="s">
        <v>11</v>
      </c>
      <c r="F878" s="1">
        <v>45905</v>
      </c>
      <c r="H878" t="s">
        <v>20</v>
      </c>
      <c r="I878" t="s">
        <v>1060</v>
      </c>
      <c r="J878" t="str">
        <f>TRIM(Booking_Data[[#This Row],[Total Amount]])</f>
        <v>15000</v>
      </c>
      <c r="K878" t="str">
        <f>SUBSTITUTE(Booking_Data[[#This Row],[TRIM_TA]],"INR","")</f>
        <v>15000</v>
      </c>
      <c r="L878" t="str">
        <f>SUBSTITUTE(Booking_Data[[#This Row],[Removing "INR"]],",","")</f>
        <v>15000</v>
      </c>
      <c r="M878">
        <f>VALUE(Booking_Data[[#This Row],[Removing "Comma"]])</f>
        <v>15000</v>
      </c>
      <c r="N878">
        <f>_xlfn.XLOOKUP(Booking_Data[[#This Row],[Agent_cleaned]],Agent_List[Agent],Agent_List[Commission %])</f>
        <v>0.06</v>
      </c>
      <c r="O878">
        <f>Booking_Data[[#This Row],[Total_Amount_Clean]]*Booking_Data[[#This Row],[Commission_Perct]]</f>
        <v>900</v>
      </c>
    </row>
    <row r="879" spans="1:15" x14ac:dyDescent="0.3">
      <c r="A879" t="s">
        <v>938</v>
      </c>
      <c r="B879" t="s">
        <v>31</v>
      </c>
      <c r="C879" t="str">
        <f>TRIM(Booking_Data[[#This Row],[Agent]])</f>
        <v>Deepa</v>
      </c>
      <c r="D879" t="s">
        <v>14</v>
      </c>
      <c r="E879" t="s">
        <v>11</v>
      </c>
      <c r="F879" s="1">
        <v>45712</v>
      </c>
      <c r="G879" s="2">
        <v>45725</v>
      </c>
      <c r="H879" t="s">
        <v>16</v>
      </c>
      <c r="I879" t="s">
        <v>17</v>
      </c>
      <c r="J879" t="str">
        <f>TRIM(Booking_Data[[#This Row],[Total Amount]])</f>
        <v>45,000 INR</v>
      </c>
      <c r="K879" t="str">
        <f>SUBSTITUTE(Booking_Data[[#This Row],[TRIM_TA]],"INR","")</f>
        <v xml:space="preserve">45,000 </v>
      </c>
      <c r="L879" t="str">
        <f>SUBSTITUTE(Booking_Data[[#This Row],[Removing "INR"]],",","")</f>
        <v xml:space="preserve">45000 </v>
      </c>
      <c r="M879">
        <f>VALUE(Booking_Data[[#This Row],[Removing "Comma"]])</f>
        <v>45000</v>
      </c>
      <c r="N879">
        <f>_xlfn.XLOOKUP(Booking_Data[[#This Row],[Agent_cleaned]],Agent_List[Agent],Agent_List[Commission %])</f>
        <v>0.06</v>
      </c>
      <c r="O879">
        <f>Booking_Data[[#This Row],[Total_Amount_Clean]]*Booking_Data[[#This Row],[Commission_Perct]]</f>
        <v>2700</v>
      </c>
    </row>
    <row r="880" spans="1:15" x14ac:dyDescent="0.3">
      <c r="A880" t="s">
        <v>939</v>
      </c>
      <c r="B880" t="s">
        <v>31</v>
      </c>
      <c r="C880" t="str">
        <f>TRIM(Booking_Data[[#This Row],[Agent]])</f>
        <v>Deepa</v>
      </c>
      <c r="D880" t="s">
        <v>67</v>
      </c>
      <c r="E880" t="s">
        <v>11</v>
      </c>
      <c r="F880" s="1">
        <v>45779</v>
      </c>
      <c r="H880" t="s">
        <v>26</v>
      </c>
      <c r="I880" t="s">
        <v>1062</v>
      </c>
      <c r="J880" t="str">
        <f>TRIM(Booking_Data[[#This Row],[Total Amount]])</f>
        <v>25000</v>
      </c>
      <c r="K880" t="str">
        <f>SUBSTITUTE(Booking_Data[[#This Row],[TRIM_TA]],"INR","")</f>
        <v>25000</v>
      </c>
      <c r="L880" t="str">
        <f>SUBSTITUTE(Booking_Data[[#This Row],[Removing "INR"]],",","")</f>
        <v>25000</v>
      </c>
      <c r="M880">
        <f>VALUE(Booking_Data[[#This Row],[Removing "Comma"]])</f>
        <v>25000</v>
      </c>
      <c r="N880">
        <f>_xlfn.XLOOKUP(Booking_Data[[#This Row],[Agent_cleaned]],Agent_List[Agent],Agent_List[Commission %])</f>
        <v>0.06</v>
      </c>
      <c r="O880">
        <f>Booking_Data[[#This Row],[Total_Amount_Clean]]*Booking_Data[[#This Row],[Commission_Perct]]</f>
        <v>1500</v>
      </c>
    </row>
    <row r="881" spans="1:15" x14ac:dyDescent="0.3">
      <c r="A881" t="s">
        <v>940</v>
      </c>
      <c r="B881" t="s">
        <v>9</v>
      </c>
      <c r="C881" t="str">
        <f>TRIM(Booking_Data[[#This Row],[Agent]])</f>
        <v>Anil</v>
      </c>
      <c r="D881" t="s">
        <v>37</v>
      </c>
      <c r="E881" t="s">
        <v>11</v>
      </c>
      <c r="F881" s="1">
        <v>45853</v>
      </c>
      <c r="G881" s="2">
        <v>45867</v>
      </c>
      <c r="H881" t="s">
        <v>16</v>
      </c>
      <c r="I881" t="s">
        <v>1058</v>
      </c>
      <c r="J881" t="str">
        <f>TRIM(Booking_Data[[#This Row],[Total Amount]])</f>
        <v>35000</v>
      </c>
      <c r="K881" t="str">
        <f>SUBSTITUTE(Booking_Data[[#This Row],[TRIM_TA]],"INR","")</f>
        <v>35000</v>
      </c>
      <c r="L881" t="str">
        <f>SUBSTITUTE(Booking_Data[[#This Row],[Removing "INR"]],",","")</f>
        <v>35000</v>
      </c>
      <c r="M881">
        <f>VALUE(Booking_Data[[#This Row],[Removing "Comma"]])</f>
        <v>35000</v>
      </c>
      <c r="N881">
        <f>_xlfn.XLOOKUP(Booking_Data[[#This Row],[Agent_cleaned]],Agent_List[Agent],Agent_List[Commission %])</f>
        <v>7.0000000000000007E-2</v>
      </c>
      <c r="O881">
        <f>Booking_Data[[#This Row],[Total_Amount_Clean]]*Booking_Data[[#This Row],[Commission_Perct]]</f>
        <v>2450.0000000000005</v>
      </c>
    </row>
    <row r="882" spans="1:15" x14ac:dyDescent="0.3">
      <c r="A882" t="s">
        <v>941</v>
      </c>
      <c r="B882" t="s">
        <v>39</v>
      </c>
      <c r="C882" t="str">
        <f>TRIM(Booking_Data[[#This Row],[Agent]])</f>
        <v>Arjun</v>
      </c>
      <c r="D882" t="s">
        <v>67</v>
      </c>
      <c r="E882" t="s">
        <v>19</v>
      </c>
      <c r="F882" s="1">
        <v>45841</v>
      </c>
      <c r="H882" t="s">
        <v>26</v>
      </c>
      <c r="I882" t="s">
        <v>1062</v>
      </c>
      <c r="J882" t="str">
        <f>TRIM(Booking_Data[[#This Row],[Total Amount]])</f>
        <v>25000</v>
      </c>
      <c r="K882" t="str">
        <f>SUBSTITUTE(Booking_Data[[#This Row],[TRIM_TA]],"INR","")</f>
        <v>25000</v>
      </c>
      <c r="L882" t="str">
        <f>SUBSTITUTE(Booking_Data[[#This Row],[Removing "INR"]],",","")</f>
        <v>25000</v>
      </c>
      <c r="M882">
        <f>VALUE(Booking_Data[[#This Row],[Removing "Comma"]])</f>
        <v>25000</v>
      </c>
      <c r="N882">
        <f>_xlfn.XLOOKUP(Booking_Data[[#This Row],[Agent_cleaned]],Agent_List[Agent],Agent_List[Commission %])</f>
        <v>0.06</v>
      </c>
      <c r="O882">
        <f>Booking_Data[[#This Row],[Total_Amount_Clean]]*Booking_Data[[#This Row],[Commission_Perct]]</f>
        <v>1500</v>
      </c>
    </row>
    <row r="883" spans="1:15" x14ac:dyDescent="0.3">
      <c r="A883" t="s">
        <v>942</v>
      </c>
      <c r="B883" t="s">
        <v>47</v>
      </c>
      <c r="C883" t="str">
        <f>TRIM(Booking_Data[[#This Row],[Agent]])</f>
        <v>Raj</v>
      </c>
      <c r="D883" t="s">
        <v>14</v>
      </c>
      <c r="E883" t="s">
        <v>15</v>
      </c>
      <c r="F883" s="1">
        <v>45809</v>
      </c>
      <c r="H883" t="s">
        <v>26</v>
      </c>
      <c r="I883" t="s">
        <v>1059</v>
      </c>
      <c r="J883" t="str">
        <f>TRIM(Booking_Data[[#This Row],[Total Amount]])</f>
        <v>65000</v>
      </c>
      <c r="K883" t="str">
        <f>SUBSTITUTE(Booking_Data[[#This Row],[TRIM_TA]],"INR","")</f>
        <v>65000</v>
      </c>
      <c r="L883" t="str">
        <f>SUBSTITUTE(Booking_Data[[#This Row],[Removing "INR"]],",","")</f>
        <v>65000</v>
      </c>
      <c r="M883">
        <f>VALUE(Booking_Data[[#This Row],[Removing "Comma"]])</f>
        <v>65000</v>
      </c>
      <c r="N883">
        <f>_xlfn.XLOOKUP(Booking_Data[[#This Row],[Agent_cleaned]],Agent_List[Agent],Agent_List[Commission %])</f>
        <v>7.0000000000000007E-2</v>
      </c>
      <c r="O883">
        <f>Booking_Data[[#This Row],[Total_Amount_Clean]]*Booking_Data[[#This Row],[Commission_Perct]]</f>
        <v>4550</v>
      </c>
    </row>
    <row r="884" spans="1:15" x14ac:dyDescent="0.3">
      <c r="A884" t="s">
        <v>943</v>
      </c>
      <c r="B884" t="s">
        <v>54</v>
      </c>
      <c r="C884" t="str">
        <f>TRIM(Booking_Data[[#This Row],[Agent]])</f>
        <v>Divya</v>
      </c>
      <c r="D884" t="s">
        <v>67</v>
      </c>
      <c r="E884" t="s">
        <v>15</v>
      </c>
      <c r="F884" s="1">
        <v>45809</v>
      </c>
      <c r="H884" t="s">
        <v>26</v>
      </c>
      <c r="I884" t="s">
        <v>1059</v>
      </c>
      <c r="J884" t="str">
        <f>TRIM(Booking_Data[[#This Row],[Total Amount]])</f>
        <v>65000</v>
      </c>
      <c r="K884" t="str">
        <f>SUBSTITUTE(Booking_Data[[#This Row],[TRIM_TA]],"INR","")</f>
        <v>65000</v>
      </c>
      <c r="L884" t="str">
        <f>SUBSTITUTE(Booking_Data[[#This Row],[Removing "INR"]],",","")</f>
        <v>65000</v>
      </c>
      <c r="M884">
        <f>VALUE(Booking_Data[[#This Row],[Removing "Comma"]])</f>
        <v>65000</v>
      </c>
      <c r="N884">
        <f>_xlfn.XLOOKUP(Booking_Data[[#This Row],[Agent_cleaned]],Agent_List[Agent],Agent_List[Commission %])</f>
        <v>7.0000000000000007E-2</v>
      </c>
      <c r="O884">
        <f>Booking_Data[[#This Row],[Total_Amount_Clean]]*Booking_Data[[#This Row],[Commission_Perct]]</f>
        <v>4550</v>
      </c>
    </row>
    <row r="885" spans="1:15" x14ac:dyDescent="0.3">
      <c r="A885" t="s">
        <v>944</v>
      </c>
      <c r="B885" t="s">
        <v>79</v>
      </c>
      <c r="C885" t="str">
        <f>TRIM(Booking_Data[[#This Row],[Agent]])</f>
        <v>Monika</v>
      </c>
      <c r="D885" t="s">
        <v>35</v>
      </c>
      <c r="E885" t="s">
        <v>19</v>
      </c>
      <c r="F885" s="1">
        <v>45669</v>
      </c>
      <c r="H885" t="s">
        <v>20</v>
      </c>
      <c r="I885" t="s">
        <v>1062</v>
      </c>
      <c r="J885" t="str">
        <f>TRIM(Booking_Data[[#This Row],[Total Amount]])</f>
        <v>25000</v>
      </c>
      <c r="K885" t="str">
        <f>SUBSTITUTE(Booking_Data[[#This Row],[TRIM_TA]],"INR","")</f>
        <v>25000</v>
      </c>
      <c r="L885" t="str">
        <f>SUBSTITUTE(Booking_Data[[#This Row],[Removing "INR"]],",","")</f>
        <v>25000</v>
      </c>
      <c r="M885">
        <f>VALUE(Booking_Data[[#This Row],[Removing "Comma"]])</f>
        <v>25000</v>
      </c>
      <c r="N885">
        <f>_xlfn.XLOOKUP(Booking_Data[[#This Row],[Agent_cleaned]],Agent_List[Agent],Agent_List[Commission %])</f>
        <v>0.05</v>
      </c>
      <c r="O885">
        <f>Booking_Data[[#This Row],[Total_Amount_Clean]]*Booking_Data[[#This Row],[Commission_Perct]]</f>
        <v>1250</v>
      </c>
    </row>
    <row r="886" spans="1:15" x14ac:dyDescent="0.3">
      <c r="A886" t="s">
        <v>945</v>
      </c>
      <c r="B886" t="s">
        <v>9</v>
      </c>
      <c r="C886" t="str">
        <f>TRIM(Booking_Data[[#This Row],[Agent]])</f>
        <v>Anil</v>
      </c>
      <c r="D886" t="s">
        <v>67</v>
      </c>
      <c r="E886" t="s">
        <v>40</v>
      </c>
      <c r="F886" s="1">
        <v>45860</v>
      </c>
      <c r="G886" s="2">
        <v>45885</v>
      </c>
      <c r="H886" t="s">
        <v>16</v>
      </c>
      <c r="I886" t="s">
        <v>1060</v>
      </c>
      <c r="J886" t="str">
        <f>TRIM(Booking_Data[[#This Row],[Total Amount]])</f>
        <v>15000</v>
      </c>
      <c r="K886" t="str">
        <f>SUBSTITUTE(Booking_Data[[#This Row],[TRIM_TA]],"INR","")</f>
        <v>15000</v>
      </c>
      <c r="L886" t="str">
        <f>SUBSTITUTE(Booking_Data[[#This Row],[Removing "INR"]],",","")</f>
        <v>15000</v>
      </c>
      <c r="M886">
        <f>VALUE(Booking_Data[[#This Row],[Removing "Comma"]])</f>
        <v>15000</v>
      </c>
      <c r="N886">
        <f>_xlfn.XLOOKUP(Booking_Data[[#This Row],[Agent_cleaned]],Agent_List[Agent],Agent_List[Commission %])</f>
        <v>7.0000000000000007E-2</v>
      </c>
      <c r="O886">
        <f>Booking_Data[[#This Row],[Total_Amount_Clean]]*Booking_Data[[#This Row],[Commission_Perct]]</f>
        <v>1050</v>
      </c>
    </row>
    <row r="887" spans="1:15" x14ac:dyDescent="0.3">
      <c r="A887" t="s">
        <v>946</v>
      </c>
      <c r="B887" t="s">
        <v>44</v>
      </c>
      <c r="C887" t="str">
        <f>TRIM(Booking_Data[[#This Row],[Agent]])</f>
        <v>Karan</v>
      </c>
      <c r="D887" t="s">
        <v>14</v>
      </c>
      <c r="E887" t="s">
        <v>40</v>
      </c>
      <c r="F887" s="1">
        <v>45798</v>
      </c>
      <c r="H887" t="s">
        <v>1063</v>
      </c>
      <c r="I887" t="s">
        <v>1062</v>
      </c>
      <c r="J887" t="str">
        <f>TRIM(Booking_Data[[#This Row],[Total Amount]])</f>
        <v>25000</v>
      </c>
      <c r="K887" t="str">
        <f>SUBSTITUTE(Booking_Data[[#This Row],[TRIM_TA]],"INR","")</f>
        <v>25000</v>
      </c>
      <c r="L887" t="str">
        <f>SUBSTITUTE(Booking_Data[[#This Row],[Removing "INR"]],",","")</f>
        <v>25000</v>
      </c>
      <c r="M887">
        <f>VALUE(Booking_Data[[#This Row],[Removing "Comma"]])</f>
        <v>25000</v>
      </c>
      <c r="N887">
        <f>_xlfn.XLOOKUP(Booking_Data[[#This Row],[Agent_cleaned]],Agent_List[Agent],Agent_List[Commission %])</f>
        <v>0.05</v>
      </c>
      <c r="O887">
        <f>Booking_Data[[#This Row],[Total_Amount_Clean]]*Booking_Data[[#This Row],[Commission_Perct]]</f>
        <v>1250</v>
      </c>
    </row>
    <row r="888" spans="1:15" x14ac:dyDescent="0.3">
      <c r="A888" t="s">
        <v>947</v>
      </c>
      <c r="B888" t="s">
        <v>9</v>
      </c>
      <c r="C888" t="str">
        <f>TRIM(Booking_Data[[#This Row],[Agent]])</f>
        <v>Anil</v>
      </c>
      <c r="D888" t="s">
        <v>29</v>
      </c>
      <c r="E888" t="s">
        <v>11</v>
      </c>
      <c r="F888" s="1">
        <v>45662</v>
      </c>
      <c r="G888" s="2">
        <v>45673</v>
      </c>
      <c r="H888" t="s">
        <v>16</v>
      </c>
      <c r="I888" t="s">
        <v>1057</v>
      </c>
      <c r="J888" t="str">
        <f>TRIM(Booking_Data[[#This Row],[Total Amount]])</f>
        <v>45000</v>
      </c>
      <c r="K888" t="str">
        <f>SUBSTITUTE(Booking_Data[[#This Row],[TRIM_TA]],"INR","")</f>
        <v>45000</v>
      </c>
      <c r="L888" t="str">
        <f>SUBSTITUTE(Booking_Data[[#This Row],[Removing "INR"]],",","")</f>
        <v>45000</v>
      </c>
      <c r="M888">
        <f>VALUE(Booking_Data[[#This Row],[Removing "Comma"]])</f>
        <v>45000</v>
      </c>
      <c r="N888">
        <f>_xlfn.XLOOKUP(Booking_Data[[#This Row],[Agent_cleaned]],Agent_List[Agent],Agent_List[Commission %])</f>
        <v>7.0000000000000007E-2</v>
      </c>
      <c r="O888">
        <f>Booking_Data[[#This Row],[Total_Amount_Clean]]*Booking_Data[[#This Row],[Commission_Perct]]</f>
        <v>3150.0000000000005</v>
      </c>
    </row>
    <row r="889" spans="1:15" x14ac:dyDescent="0.3">
      <c r="A889" t="s">
        <v>948</v>
      </c>
      <c r="B889" t="s">
        <v>60</v>
      </c>
      <c r="C889" t="str">
        <f>TRIM(Booking_Data[[#This Row],[Agent]])</f>
        <v>Ritika</v>
      </c>
      <c r="D889" t="s">
        <v>67</v>
      </c>
      <c r="E889" t="s">
        <v>40</v>
      </c>
      <c r="F889" s="1">
        <v>45912</v>
      </c>
      <c r="H889" t="s">
        <v>20</v>
      </c>
      <c r="I889" t="s">
        <v>1058</v>
      </c>
      <c r="J889" t="str">
        <f>TRIM(Booking_Data[[#This Row],[Total Amount]])</f>
        <v>35000</v>
      </c>
      <c r="K889" t="str">
        <f>SUBSTITUTE(Booking_Data[[#This Row],[TRIM_TA]],"INR","")</f>
        <v>35000</v>
      </c>
      <c r="L889" t="str">
        <f>SUBSTITUTE(Booking_Data[[#This Row],[Removing "INR"]],",","")</f>
        <v>35000</v>
      </c>
      <c r="M889">
        <f>VALUE(Booking_Data[[#This Row],[Removing "Comma"]])</f>
        <v>35000</v>
      </c>
      <c r="N889">
        <f>_xlfn.XLOOKUP(Booking_Data[[#This Row],[Agent_cleaned]],Agent_List[Agent],Agent_List[Commission %])</f>
        <v>0.05</v>
      </c>
      <c r="O889">
        <f>Booking_Data[[#This Row],[Total_Amount_Clean]]*Booking_Data[[#This Row],[Commission_Perct]]</f>
        <v>1750</v>
      </c>
    </row>
    <row r="890" spans="1:15" x14ac:dyDescent="0.3">
      <c r="A890" t="s">
        <v>949</v>
      </c>
      <c r="B890" t="s">
        <v>24</v>
      </c>
      <c r="C890" t="str">
        <f>TRIM(Booking_Data[[#This Row],[Agent]])</f>
        <v>Ramesh</v>
      </c>
      <c r="D890" t="s">
        <v>67</v>
      </c>
      <c r="E890" t="s">
        <v>25</v>
      </c>
      <c r="F890" s="1">
        <v>45804</v>
      </c>
      <c r="H890" t="s">
        <v>20</v>
      </c>
      <c r="I890" t="s">
        <v>1058</v>
      </c>
      <c r="J890" t="str">
        <f>TRIM(Booking_Data[[#This Row],[Total Amount]])</f>
        <v>35000</v>
      </c>
      <c r="K890" t="str">
        <f>SUBSTITUTE(Booking_Data[[#This Row],[TRIM_TA]],"INR","")</f>
        <v>35000</v>
      </c>
      <c r="L890" t="str">
        <f>SUBSTITUTE(Booking_Data[[#This Row],[Removing "INR"]],",","")</f>
        <v>35000</v>
      </c>
      <c r="M890">
        <f>VALUE(Booking_Data[[#This Row],[Removing "Comma"]])</f>
        <v>35000</v>
      </c>
      <c r="N890">
        <f>_xlfn.XLOOKUP(Booking_Data[[#This Row],[Agent_cleaned]],Agent_List[Agent],Agent_List[Commission %])</f>
        <v>7.0000000000000007E-2</v>
      </c>
      <c r="O890">
        <f>Booking_Data[[#This Row],[Total_Amount_Clean]]*Booking_Data[[#This Row],[Commission_Perct]]</f>
        <v>2450.0000000000005</v>
      </c>
    </row>
    <row r="891" spans="1:15" x14ac:dyDescent="0.3">
      <c r="A891" t="s">
        <v>950</v>
      </c>
      <c r="B891" t="s">
        <v>44</v>
      </c>
      <c r="C891" t="str">
        <f>TRIM(Booking_Data[[#This Row],[Agent]])</f>
        <v>Karan</v>
      </c>
      <c r="D891" t="s">
        <v>67</v>
      </c>
      <c r="E891" t="s">
        <v>15</v>
      </c>
      <c r="F891" s="1">
        <v>45775</v>
      </c>
      <c r="G891" s="2">
        <v>45797</v>
      </c>
      <c r="H891" t="s">
        <v>16</v>
      </c>
      <c r="I891" t="s">
        <v>1061</v>
      </c>
      <c r="J891" t="str">
        <f>TRIM(Booking_Data[[#This Row],[Total Amount]])</f>
        <v>55000</v>
      </c>
      <c r="K891" t="str">
        <f>SUBSTITUTE(Booking_Data[[#This Row],[TRIM_TA]],"INR","")</f>
        <v>55000</v>
      </c>
      <c r="L891" t="str">
        <f>SUBSTITUTE(Booking_Data[[#This Row],[Removing "INR"]],",","")</f>
        <v>55000</v>
      </c>
      <c r="M891">
        <f>VALUE(Booking_Data[[#This Row],[Removing "Comma"]])</f>
        <v>55000</v>
      </c>
      <c r="N891">
        <f>_xlfn.XLOOKUP(Booking_Data[[#This Row],[Agent_cleaned]],Agent_List[Agent],Agent_List[Commission %])</f>
        <v>0.05</v>
      </c>
      <c r="O891">
        <f>Booking_Data[[#This Row],[Total_Amount_Clean]]*Booking_Data[[#This Row],[Commission_Perct]]</f>
        <v>2750</v>
      </c>
    </row>
    <row r="892" spans="1:15" x14ac:dyDescent="0.3">
      <c r="A892" t="s">
        <v>951</v>
      </c>
      <c r="B892" t="s">
        <v>477</v>
      </c>
      <c r="C892" t="str">
        <f>TRIM(Booking_Data[[#This Row],[Agent]])</f>
        <v>Ramesh</v>
      </c>
      <c r="D892" t="s">
        <v>67</v>
      </c>
      <c r="E892" t="s">
        <v>25</v>
      </c>
      <c r="F892" s="1">
        <v>45838</v>
      </c>
      <c r="H892" t="s">
        <v>20</v>
      </c>
      <c r="I892" t="s">
        <v>1058</v>
      </c>
      <c r="J892" t="str">
        <f>TRIM(Booking_Data[[#This Row],[Total Amount]])</f>
        <v>35000</v>
      </c>
      <c r="K892" t="str">
        <f>SUBSTITUTE(Booking_Data[[#This Row],[TRIM_TA]],"INR","")</f>
        <v>35000</v>
      </c>
      <c r="L892" t="str">
        <f>SUBSTITUTE(Booking_Data[[#This Row],[Removing "INR"]],",","")</f>
        <v>35000</v>
      </c>
      <c r="M892">
        <f>VALUE(Booking_Data[[#This Row],[Removing "Comma"]])</f>
        <v>35000</v>
      </c>
      <c r="N892">
        <f>_xlfn.XLOOKUP(Booking_Data[[#This Row],[Agent_cleaned]],Agent_List[Agent],Agent_List[Commission %])</f>
        <v>7.0000000000000007E-2</v>
      </c>
      <c r="O892">
        <f>Booking_Data[[#This Row],[Total_Amount_Clean]]*Booking_Data[[#This Row],[Commission_Perct]]</f>
        <v>2450.0000000000005</v>
      </c>
    </row>
    <row r="893" spans="1:15" x14ac:dyDescent="0.3">
      <c r="A893" t="s">
        <v>952</v>
      </c>
      <c r="B893" t="s">
        <v>9</v>
      </c>
      <c r="C893" t="str">
        <f>TRIM(Booking_Data[[#This Row],[Agent]])</f>
        <v>Anil</v>
      </c>
      <c r="D893" t="s">
        <v>29</v>
      </c>
      <c r="E893" t="s">
        <v>15</v>
      </c>
      <c r="F893" s="1">
        <v>45770</v>
      </c>
      <c r="H893" t="s">
        <v>26</v>
      </c>
      <c r="I893" t="s">
        <v>1062</v>
      </c>
      <c r="J893" t="str">
        <f>TRIM(Booking_Data[[#This Row],[Total Amount]])</f>
        <v>25000</v>
      </c>
      <c r="K893" t="str">
        <f>SUBSTITUTE(Booking_Data[[#This Row],[TRIM_TA]],"INR","")</f>
        <v>25000</v>
      </c>
      <c r="L893" t="str">
        <f>SUBSTITUTE(Booking_Data[[#This Row],[Removing "INR"]],",","")</f>
        <v>25000</v>
      </c>
      <c r="M893">
        <f>VALUE(Booking_Data[[#This Row],[Removing "Comma"]])</f>
        <v>25000</v>
      </c>
      <c r="N893">
        <f>_xlfn.XLOOKUP(Booking_Data[[#This Row],[Agent_cleaned]],Agent_List[Agent],Agent_List[Commission %])</f>
        <v>7.0000000000000007E-2</v>
      </c>
      <c r="O893">
        <f>Booking_Data[[#This Row],[Total_Amount_Clean]]*Booking_Data[[#This Row],[Commission_Perct]]</f>
        <v>1750.0000000000002</v>
      </c>
    </row>
    <row r="894" spans="1:15" x14ac:dyDescent="0.3">
      <c r="A894" t="s">
        <v>953</v>
      </c>
      <c r="B894" t="s">
        <v>79</v>
      </c>
      <c r="C894" t="str">
        <f>TRIM(Booking_Data[[#This Row],[Agent]])</f>
        <v>Monika</v>
      </c>
      <c r="D894" t="s">
        <v>37</v>
      </c>
      <c r="E894" t="s">
        <v>19</v>
      </c>
      <c r="F894" s="1">
        <v>45755</v>
      </c>
      <c r="G894" s="2">
        <v>45775</v>
      </c>
      <c r="H894" t="s">
        <v>16</v>
      </c>
      <c r="I894" t="s">
        <v>1058</v>
      </c>
      <c r="J894" t="str">
        <f>TRIM(Booking_Data[[#This Row],[Total Amount]])</f>
        <v>35000</v>
      </c>
      <c r="K894" t="str">
        <f>SUBSTITUTE(Booking_Data[[#This Row],[TRIM_TA]],"INR","")</f>
        <v>35000</v>
      </c>
      <c r="L894" t="str">
        <f>SUBSTITUTE(Booking_Data[[#This Row],[Removing "INR"]],",","")</f>
        <v>35000</v>
      </c>
      <c r="M894">
        <f>VALUE(Booking_Data[[#This Row],[Removing "Comma"]])</f>
        <v>35000</v>
      </c>
      <c r="N894">
        <f>_xlfn.XLOOKUP(Booking_Data[[#This Row],[Agent_cleaned]],Agent_List[Agent],Agent_List[Commission %])</f>
        <v>0.05</v>
      </c>
      <c r="O894">
        <f>Booking_Data[[#This Row],[Total_Amount_Clean]]*Booking_Data[[#This Row],[Commission_Perct]]</f>
        <v>1750</v>
      </c>
    </row>
    <row r="895" spans="1:15" x14ac:dyDescent="0.3">
      <c r="A895" t="s">
        <v>954</v>
      </c>
      <c r="B895" t="s">
        <v>98</v>
      </c>
      <c r="C895" t="str">
        <f>TRIM(Booking_Data[[#This Row],[Agent]])</f>
        <v>Pooja</v>
      </c>
      <c r="D895" t="s">
        <v>14</v>
      </c>
      <c r="E895" t="s">
        <v>19</v>
      </c>
      <c r="F895" s="1">
        <v>45786</v>
      </c>
      <c r="G895" s="2">
        <v>45788</v>
      </c>
      <c r="H895" t="s">
        <v>16</v>
      </c>
      <c r="I895" t="s">
        <v>1060</v>
      </c>
      <c r="J895" t="str">
        <f>TRIM(Booking_Data[[#This Row],[Total Amount]])</f>
        <v>15000</v>
      </c>
      <c r="K895" t="str">
        <f>SUBSTITUTE(Booking_Data[[#This Row],[TRIM_TA]],"INR","")</f>
        <v>15000</v>
      </c>
      <c r="L895" t="str">
        <f>SUBSTITUTE(Booking_Data[[#This Row],[Removing "INR"]],",","")</f>
        <v>15000</v>
      </c>
      <c r="M895">
        <f>VALUE(Booking_Data[[#This Row],[Removing "Comma"]])</f>
        <v>15000</v>
      </c>
      <c r="N895">
        <f>_xlfn.XLOOKUP(Booking_Data[[#This Row],[Agent_cleaned]],Agent_List[Agent],Agent_List[Commission %])</f>
        <v>0.05</v>
      </c>
      <c r="O895">
        <f>Booking_Data[[#This Row],[Total_Amount_Clean]]*Booking_Data[[#This Row],[Commission_Perct]]</f>
        <v>750</v>
      </c>
    </row>
    <row r="896" spans="1:15" x14ac:dyDescent="0.3">
      <c r="A896" t="s">
        <v>955</v>
      </c>
      <c r="B896" t="s">
        <v>31</v>
      </c>
      <c r="C896" t="str">
        <f>TRIM(Booking_Data[[#This Row],[Agent]])</f>
        <v>Deepa</v>
      </c>
      <c r="D896" t="s">
        <v>67</v>
      </c>
      <c r="E896" t="s">
        <v>11</v>
      </c>
      <c r="F896" s="1">
        <v>45728</v>
      </c>
      <c r="G896" s="2">
        <v>45754</v>
      </c>
      <c r="H896" t="s">
        <v>16</v>
      </c>
      <c r="I896" t="s">
        <v>17</v>
      </c>
      <c r="J896" t="str">
        <f>TRIM(Booking_Data[[#This Row],[Total Amount]])</f>
        <v>45,000 INR</v>
      </c>
      <c r="K896" t="str">
        <f>SUBSTITUTE(Booking_Data[[#This Row],[TRIM_TA]],"INR","")</f>
        <v xml:space="preserve">45,000 </v>
      </c>
      <c r="L896" t="str">
        <f>SUBSTITUTE(Booking_Data[[#This Row],[Removing "INR"]],",","")</f>
        <v xml:space="preserve">45000 </v>
      </c>
      <c r="M896">
        <f>VALUE(Booking_Data[[#This Row],[Removing "Comma"]])</f>
        <v>45000</v>
      </c>
      <c r="N896">
        <f>_xlfn.XLOOKUP(Booking_Data[[#This Row],[Agent_cleaned]],Agent_List[Agent],Agent_List[Commission %])</f>
        <v>0.06</v>
      </c>
      <c r="O896">
        <f>Booking_Data[[#This Row],[Total_Amount_Clean]]*Booking_Data[[#This Row],[Commission_Perct]]</f>
        <v>2700</v>
      </c>
    </row>
    <row r="897" spans="1:15" x14ac:dyDescent="0.3">
      <c r="A897" t="s">
        <v>956</v>
      </c>
      <c r="B897" t="s">
        <v>54</v>
      </c>
      <c r="C897" t="str">
        <f>TRIM(Booking_Data[[#This Row],[Agent]])</f>
        <v>Divya</v>
      </c>
      <c r="D897" t="s">
        <v>37</v>
      </c>
      <c r="E897" t="s">
        <v>40</v>
      </c>
      <c r="F897" s="1">
        <v>45707</v>
      </c>
      <c r="G897" s="2">
        <v>45728</v>
      </c>
      <c r="H897" t="s">
        <v>16</v>
      </c>
      <c r="I897" t="s">
        <v>1058</v>
      </c>
      <c r="J897" t="str">
        <f>TRIM(Booking_Data[[#This Row],[Total Amount]])</f>
        <v>35000</v>
      </c>
      <c r="K897" t="str">
        <f>SUBSTITUTE(Booking_Data[[#This Row],[TRIM_TA]],"INR","")</f>
        <v>35000</v>
      </c>
      <c r="L897" t="str">
        <f>SUBSTITUTE(Booking_Data[[#This Row],[Removing "INR"]],",","")</f>
        <v>35000</v>
      </c>
      <c r="M897">
        <f>VALUE(Booking_Data[[#This Row],[Removing "Comma"]])</f>
        <v>35000</v>
      </c>
      <c r="N897">
        <f>_xlfn.XLOOKUP(Booking_Data[[#This Row],[Agent_cleaned]],Agent_List[Agent],Agent_List[Commission %])</f>
        <v>7.0000000000000007E-2</v>
      </c>
      <c r="O897">
        <f>Booking_Data[[#This Row],[Total_Amount_Clean]]*Booking_Data[[#This Row],[Commission_Perct]]</f>
        <v>2450.0000000000005</v>
      </c>
    </row>
    <row r="898" spans="1:15" x14ac:dyDescent="0.3">
      <c r="A898" t="s">
        <v>957</v>
      </c>
      <c r="B898" t="s">
        <v>98</v>
      </c>
      <c r="C898" t="str">
        <f>TRIM(Booking_Data[[#This Row],[Agent]])</f>
        <v>Pooja</v>
      </c>
      <c r="D898" t="s">
        <v>67</v>
      </c>
      <c r="E898" t="s">
        <v>11</v>
      </c>
      <c r="F898" s="1">
        <v>45678</v>
      </c>
      <c r="G898" s="2">
        <v>45699</v>
      </c>
      <c r="H898" t="s">
        <v>16</v>
      </c>
      <c r="I898" t="s">
        <v>1057</v>
      </c>
      <c r="J898" t="str">
        <f>TRIM(Booking_Data[[#This Row],[Total Amount]])</f>
        <v>45000</v>
      </c>
      <c r="K898" t="str">
        <f>SUBSTITUTE(Booking_Data[[#This Row],[TRIM_TA]],"INR","")</f>
        <v>45000</v>
      </c>
      <c r="L898" t="str">
        <f>SUBSTITUTE(Booking_Data[[#This Row],[Removing "INR"]],",","")</f>
        <v>45000</v>
      </c>
      <c r="M898">
        <f>VALUE(Booking_Data[[#This Row],[Removing "Comma"]])</f>
        <v>45000</v>
      </c>
      <c r="N898">
        <f>_xlfn.XLOOKUP(Booking_Data[[#This Row],[Agent_cleaned]],Agent_List[Agent],Agent_List[Commission %])</f>
        <v>0.05</v>
      </c>
      <c r="O898">
        <f>Booking_Data[[#This Row],[Total_Amount_Clean]]*Booking_Data[[#This Row],[Commission_Perct]]</f>
        <v>2250</v>
      </c>
    </row>
    <row r="899" spans="1:15" x14ac:dyDescent="0.3">
      <c r="A899" t="s">
        <v>958</v>
      </c>
      <c r="B899" t="s">
        <v>39</v>
      </c>
      <c r="C899" t="str">
        <f>TRIM(Booking_Data[[#This Row],[Agent]])</f>
        <v>Arjun</v>
      </c>
      <c r="D899" t="s">
        <v>37</v>
      </c>
      <c r="E899" t="s">
        <v>15</v>
      </c>
      <c r="F899" s="1">
        <v>45816</v>
      </c>
      <c r="G899" s="2">
        <v>45827</v>
      </c>
      <c r="H899" t="s">
        <v>16</v>
      </c>
      <c r="I899" t="s">
        <v>1060</v>
      </c>
      <c r="J899" t="str">
        <f>TRIM(Booking_Data[[#This Row],[Total Amount]])</f>
        <v>15000</v>
      </c>
      <c r="K899" t="str">
        <f>SUBSTITUTE(Booking_Data[[#This Row],[TRIM_TA]],"INR","")</f>
        <v>15000</v>
      </c>
      <c r="L899" t="str">
        <f>SUBSTITUTE(Booking_Data[[#This Row],[Removing "INR"]],",","")</f>
        <v>15000</v>
      </c>
      <c r="M899">
        <f>VALUE(Booking_Data[[#This Row],[Removing "Comma"]])</f>
        <v>15000</v>
      </c>
      <c r="N899">
        <f>_xlfn.XLOOKUP(Booking_Data[[#This Row],[Agent_cleaned]],Agent_List[Agent],Agent_List[Commission %])</f>
        <v>0.06</v>
      </c>
      <c r="O899">
        <f>Booking_Data[[#This Row],[Total_Amount_Clean]]*Booking_Data[[#This Row],[Commission_Perct]]</f>
        <v>900</v>
      </c>
    </row>
    <row r="900" spans="1:15" x14ac:dyDescent="0.3">
      <c r="A900" t="s">
        <v>959</v>
      </c>
      <c r="B900" t="s">
        <v>31</v>
      </c>
      <c r="C900" t="str">
        <f>TRIM(Booking_Data[[#This Row],[Agent]])</f>
        <v>Deepa</v>
      </c>
      <c r="D900" t="s">
        <v>35</v>
      </c>
      <c r="E900" t="s">
        <v>11</v>
      </c>
      <c r="F900" s="1">
        <v>45883</v>
      </c>
      <c r="G900" s="2">
        <v>45886</v>
      </c>
      <c r="H900" t="s">
        <v>16</v>
      </c>
      <c r="I900" t="s">
        <v>1061</v>
      </c>
      <c r="J900" t="str">
        <f>TRIM(Booking_Data[[#This Row],[Total Amount]])</f>
        <v>55000</v>
      </c>
      <c r="K900" t="str">
        <f>SUBSTITUTE(Booking_Data[[#This Row],[TRIM_TA]],"INR","")</f>
        <v>55000</v>
      </c>
      <c r="L900" t="str">
        <f>SUBSTITUTE(Booking_Data[[#This Row],[Removing "INR"]],",","")</f>
        <v>55000</v>
      </c>
      <c r="M900">
        <f>VALUE(Booking_Data[[#This Row],[Removing "Comma"]])</f>
        <v>55000</v>
      </c>
      <c r="N900">
        <f>_xlfn.XLOOKUP(Booking_Data[[#This Row],[Agent_cleaned]],Agent_List[Agent],Agent_List[Commission %])</f>
        <v>0.06</v>
      </c>
      <c r="O900">
        <f>Booking_Data[[#This Row],[Total_Amount_Clean]]*Booking_Data[[#This Row],[Commission_Perct]]</f>
        <v>3300</v>
      </c>
    </row>
    <row r="901" spans="1:15" x14ac:dyDescent="0.3">
      <c r="A901" t="s">
        <v>960</v>
      </c>
      <c r="B901" t="s">
        <v>66</v>
      </c>
      <c r="C901" t="str">
        <f>TRIM(Booking_Data[[#This Row],[Agent]])</f>
        <v>Avtar</v>
      </c>
      <c r="D901" t="s">
        <v>10</v>
      </c>
      <c r="E901" t="s">
        <v>25</v>
      </c>
      <c r="F901" s="1">
        <v>45675</v>
      </c>
      <c r="G901" s="2">
        <v>45686</v>
      </c>
      <c r="H901" t="s">
        <v>16</v>
      </c>
      <c r="I901" t="s">
        <v>1057</v>
      </c>
      <c r="J901" t="str">
        <f>TRIM(Booking_Data[[#This Row],[Total Amount]])</f>
        <v>45000</v>
      </c>
      <c r="K901" t="str">
        <f>SUBSTITUTE(Booking_Data[[#This Row],[TRIM_TA]],"INR","")</f>
        <v>45000</v>
      </c>
      <c r="L901" t="str">
        <f>SUBSTITUTE(Booking_Data[[#This Row],[Removing "INR"]],",","")</f>
        <v>45000</v>
      </c>
      <c r="M901">
        <f>VALUE(Booking_Data[[#This Row],[Removing "Comma"]])</f>
        <v>45000</v>
      </c>
      <c r="N901">
        <f>_xlfn.XLOOKUP(Booking_Data[[#This Row],[Agent_cleaned]],Agent_List[Agent],Agent_List[Commission %])</f>
        <v>0.06</v>
      </c>
      <c r="O901">
        <f>Booking_Data[[#This Row],[Total_Amount_Clean]]*Booking_Data[[#This Row],[Commission_Perct]]</f>
        <v>2700</v>
      </c>
    </row>
    <row r="902" spans="1:15" x14ac:dyDescent="0.3">
      <c r="A902" t="s">
        <v>961</v>
      </c>
      <c r="B902" t="s">
        <v>44</v>
      </c>
      <c r="C902" t="str">
        <f>TRIM(Booking_Data[[#This Row],[Agent]])</f>
        <v>Karan</v>
      </c>
      <c r="D902" t="s">
        <v>67</v>
      </c>
      <c r="E902" t="s">
        <v>15</v>
      </c>
      <c r="F902" s="1">
        <v>45844</v>
      </c>
      <c r="G902" s="2">
        <v>45848</v>
      </c>
      <c r="H902" t="s">
        <v>16</v>
      </c>
      <c r="I902" t="s">
        <v>1062</v>
      </c>
      <c r="J902" t="str">
        <f>TRIM(Booking_Data[[#This Row],[Total Amount]])</f>
        <v>25000</v>
      </c>
      <c r="K902" t="str">
        <f>SUBSTITUTE(Booking_Data[[#This Row],[TRIM_TA]],"INR","")</f>
        <v>25000</v>
      </c>
      <c r="L902" t="str">
        <f>SUBSTITUTE(Booking_Data[[#This Row],[Removing "INR"]],",","")</f>
        <v>25000</v>
      </c>
      <c r="M902">
        <f>VALUE(Booking_Data[[#This Row],[Removing "Comma"]])</f>
        <v>25000</v>
      </c>
      <c r="N902">
        <f>_xlfn.XLOOKUP(Booking_Data[[#This Row],[Agent_cleaned]],Agent_List[Agent],Agent_List[Commission %])</f>
        <v>0.05</v>
      </c>
      <c r="O902">
        <f>Booking_Data[[#This Row],[Total_Amount_Clean]]*Booking_Data[[#This Row],[Commission_Perct]]</f>
        <v>1250</v>
      </c>
    </row>
    <row r="903" spans="1:15" x14ac:dyDescent="0.3">
      <c r="A903" t="s">
        <v>962</v>
      </c>
      <c r="B903" t="s">
        <v>31</v>
      </c>
      <c r="C903" t="str">
        <f>TRIM(Booking_Data[[#This Row],[Agent]])</f>
        <v>Deepa</v>
      </c>
      <c r="D903" t="s">
        <v>67</v>
      </c>
      <c r="E903" t="s">
        <v>19</v>
      </c>
      <c r="F903" s="1">
        <v>45725</v>
      </c>
      <c r="G903" s="2">
        <v>45743</v>
      </c>
      <c r="H903" t="s">
        <v>16</v>
      </c>
      <c r="I903" t="s">
        <v>17</v>
      </c>
      <c r="J903" t="str">
        <f>TRIM(Booking_Data[[#This Row],[Total Amount]])</f>
        <v>45,000 INR</v>
      </c>
      <c r="K903" t="str">
        <f>SUBSTITUTE(Booking_Data[[#This Row],[TRIM_TA]],"INR","")</f>
        <v xml:space="preserve">45,000 </v>
      </c>
      <c r="L903" t="str">
        <f>SUBSTITUTE(Booking_Data[[#This Row],[Removing "INR"]],",","")</f>
        <v xml:space="preserve">45000 </v>
      </c>
      <c r="M903">
        <f>VALUE(Booking_Data[[#This Row],[Removing "Comma"]])</f>
        <v>45000</v>
      </c>
      <c r="N903">
        <f>_xlfn.XLOOKUP(Booking_Data[[#This Row],[Agent_cleaned]],Agent_List[Agent],Agent_List[Commission %])</f>
        <v>0.06</v>
      </c>
      <c r="O903">
        <f>Booking_Data[[#This Row],[Total_Amount_Clean]]*Booking_Data[[#This Row],[Commission_Perct]]</f>
        <v>2700</v>
      </c>
    </row>
    <row r="904" spans="1:15" x14ac:dyDescent="0.3">
      <c r="A904" t="s">
        <v>963</v>
      </c>
      <c r="B904" t="s">
        <v>54</v>
      </c>
      <c r="C904" t="str">
        <f>TRIM(Booking_Data[[#This Row],[Agent]])</f>
        <v>Divya</v>
      </c>
      <c r="D904" t="s">
        <v>14</v>
      </c>
      <c r="E904" t="s">
        <v>40</v>
      </c>
      <c r="F904" s="1">
        <v>45704</v>
      </c>
      <c r="H904" t="s">
        <v>20</v>
      </c>
      <c r="I904" t="s">
        <v>1062</v>
      </c>
      <c r="J904" t="str">
        <f>TRIM(Booking_Data[[#This Row],[Total Amount]])</f>
        <v>25000</v>
      </c>
      <c r="K904" t="str">
        <f>SUBSTITUTE(Booking_Data[[#This Row],[TRIM_TA]],"INR","")</f>
        <v>25000</v>
      </c>
      <c r="L904" t="str">
        <f>SUBSTITUTE(Booking_Data[[#This Row],[Removing "INR"]],",","")</f>
        <v>25000</v>
      </c>
      <c r="M904">
        <f>VALUE(Booking_Data[[#This Row],[Removing "Comma"]])</f>
        <v>25000</v>
      </c>
      <c r="N904">
        <f>_xlfn.XLOOKUP(Booking_Data[[#This Row],[Agent_cleaned]],Agent_List[Agent],Agent_List[Commission %])</f>
        <v>7.0000000000000007E-2</v>
      </c>
      <c r="O904">
        <f>Booking_Data[[#This Row],[Total_Amount_Clean]]*Booking_Data[[#This Row],[Commission_Perct]]</f>
        <v>1750.0000000000002</v>
      </c>
    </row>
    <row r="905" spans="1:15" x14ac:dyDescent="0.3">
      <c r="A905" t="s">
        <v>964</v>
      </c>
      <c r="B905" t="s">
        <v>13</v>
      </c>
      <c r="C905" t="str">
        <f>TRIM(Booking_Data[[#This Row],[Agent]])</f>
        <v>Gaurav</v>
      </c>
      <c r="D905" t="s">
        <v>29</v>
      </c>
      <c r="E905" t="s">
        <v>15</v>
      </c>
      <c r="F905" s="1">
        <v>45809</v>
      </c>
      <c r="H905" t="s">
        <v>20</v>
      </c>
      <c r="I905" t="s">
        <v>17</v>
      </c>
      <c r="J905" t="str">
        <f>TRIM(Booking_Data[[#This Row],[Total Amount]])</f>
        <v>45,000 INR</v>
      </c>
      <c r="K905" t="str">
        <f>SUBSTITUTE(Booking_Data[[#This Row],[TRIM_TA]],"INR","")</f>
        <v xml:space="preserve">45,000 </v>
      </c>
      <c r="L905" t="str">
        <f>SUBSTITUTE(Booking_Data[[#This Row],[Removing "INR"]],",","")</f>
        <v xml:space="preserve">45000 </v>
      </c>
      <c r="M905">
        <f>VALUE(Booking_Data[[#This Row],[Removing "Comma"]])</f>
        <v>45000</v>
      </c>
      <c r="N905">
        <f>_xlfn.XLOOKUP(Booking_Data[[#This Row],[Agent_cleaned]],Agent_List[Agent],Agent_List[Commission %])</f>
        <v>7.0000000000000007E-2</v>
      </c>
      <c r="O905">
        <f>Booking_Data[[#This Row],[Total_Amount_Clean]]*Booking_Data[[#This Row],[Commission_Perct]]</f>
        <v>3150.0000000000005</v>
      </c>
    </row>
    <row r="906" spans="1:15" x14ac:dyDescent="0.3">
      <c r="A906" t="s">
        <v>965</v>
      </c>
      <c r="B906" t="s">
        <v>98</v>
      </c>
      <c r="C906" t="str">
        <f>TRIM(Booking_Data[[#This Row],[Agent]])</f>
        <v>Pooja</v>
      </c>
      <c r="D906" t="s">
        <v>35</v>
      </c>
      <c r="E906" t="s">
        <v>15</v>
      </c>
      <c r="F906" s="1">
        <v>45825</v>
      </c>
      <c r="G906" s="2">
        <v>45847</v>
      </c>
      <c r="H906" t="s">
        <v>16</v>
      </c>
      <c r="I906" t="s">
        <v>17</v>
      </c>
      <c r="J906" t="str">
        <f>TRIM(Booking_Data[[#This Row],[Total Amount]])</f>
        <v>45,000 INR</v>
      </c>
      <c r="K906" t="str">
        <f>SUBSTITUTE(Booking_Data[[#This Row],[TRIM_TA]],"INR","")</f>
        <v xml:space="preserve">45,000 </v>
      </c>
      <c r="L906" t="str">
        <f>SUBSTITUTE(Booking_Data[[#This Row],[Removing "INR"]],",","")</f>
        <v xml:space="preserve">45000 </v>
      </c>
      <c r="M906">
        <f>VALUE(Booking_Data[[#This Row],[Removing "Comma"]])</f>
        <v>45000</v>
      </c>
      <c r="N906">
        <f>_xlfn.XLOOKUP(Booking_Data[[#This Row],[Agent_cleaned]],Agent_List[Agent],Agent_List[Commission %])</f>
        <v>0.05</v>
      </c>
      <c r="O906">
        <f>Booking_Data[[#This Row],[Total_Amount_Clean]]*Booking_Data[[#This Row],[Commission_Perct]]</f>
        <v>2250</v>
      </c>
    </row>
    <row r="907" spans="1:15" x14ac:dyDescent="0.3">
      <c r="A907" t="s">
        <v>966</v>
      </c>
      <c r="B907" t="s">
        <v>60</v>
      </c>
      <c r="C907" t="str">
        <f>TRIM(Booking_Data[[#This Row],[Agent]])</f>
        <v>Ritika</v>
      </c>
      <c r="D907" t="s">
        <v>67</v>
      </c>
      <c r="E907" t="s">
        <v>25</v>
      </c>
      <c r="F907" s="1">
        <v>45870</v>
      </c>
      <c r="G907" s="2">
        <v>45883</v>
      </c>
      <c r="H907" t="s">
        <v>16</v>
      </c>
      <c r="I907" t="s">
        <v>1062</v>
      </c>
      <c r="J907" t="str">
        <f>TRIM(Booking_Data[[#This Row],[Total Amount]])</f>
        <v>25000</v>
      </c>
      <c r="K907" t="str">
        <f>SUBSTITUTE(Booking_Data[[#This Row],[TRIM_TA]],"INR","")</f>
        <v>25000</v>
      </c>
      <c r="L907" t="str">
        <f>SUBSTITUTE(Booking_Data[[#This Row],[Removing "INR"]],",","")</f>
        <v>25000</v>
      </c>
      <c r="M907">
        <f>VALUE(Booking_Data[[#This Row],[Removing "Comma"]])</f>
        <v>25000</v>
      </c>
      <c r="N907">
        <f>_xlfn.XLOOKUP(Booking_Data[[#This Row],[Agent_cleaned]],Agent_List[Agent],Agent_List[Commission %])</f>
        <v>0.05</v>
      </c>
      <c r="O907">
        <f>Booking_Data[[#This Row],[Total_Amount_Clean]]*Booking_Data[[#This Row],[Commission_Perct]]</f>
        <v>1250</v>
      </c>
    </row>
    <row r="908" spans="1:15" x14ac:dyDescent="0.3">
      <c r="A908" t="s">
        <v>967</v>
      </c>
      <c r="B908" t="s">
        <v>34</v>
      </c>
      <c r="C908" t="str">
        <f>TRIM(Booking_Data[[#This Row],[Agent]])</f>
        <v>Nisha</v>
      </c>
      <c r="D908" t="s">
        <v>14</v>
      </c>
      <c r="E908" t="s">
        <v>40</v>
      </c>
      <c r="F908" s="1">
        <v>45747</v>
      </c>
      <c r="H908" t="s">
        <v>26</v>
      </c>
      <c r="I908" t="s">
        <v>1057</v>
      </c>
      <c r="J908" t="str">
        <f>TRIM(Booking_Data[[#This Row],[Total Amount]])</f>
        <v>45000</v>
      </c>
      <c r="K908" t="str">
        <f>SUBSTITUTE(Booking_Data[[#This Row],[TRIM_TA]],"INR","")</f>
        <v>45000</v>
      </c>
      <c r="L908" t="str">
        <f>SUBSTITUTE(Booking_Data[[#This Row],[Removing "INR"]],",","")</f>
        <v>45000</v>
      </c>
      <c r="M908">
        <f>VALUE(Booking_Data[[#This Row],[Removing "Comma"]])</f>
        <v>45000</v>
      </c>
      <c r="N908">
        <f>_xlfn.XLOOKUP(Booking_Data[[#This Row],[Agent_cleaned]],Agent_List[Agent],Agent_List[Commission %])</f>
        <v>0.06</v>
      </c>
      <c r="O908">
        <f>Booking_Data[[#This Row],[Total_Amount_Clean]]*Booking_Data[[#This Row],[Commission_Perct]]</f>
        <v>2700</v>
      </c>
    </row>
    <row r="909" spans="1:15" x14ac:dyDescent="0.3">
      <c r="A909" t="s">
        <v>968</v>
      </c>
      <c r="B909" t="s">
        <v>34</v>
      </c>
      <c r="C909" t="str">
        <f>TRIM(Booking_Data[[#This Row],[Agent]])</f>
        <v>Nisha</v>
      </c>
      <c r="D909" t="s">
        <v>29</v>
      </c>
      <c r="E909" t="s">
        <v>19</v>
      </c>
      <c r="F909" s="1">
        <v>45760</v>
      </c>
      <c r="G909" s="2">
        <v>45770</v>
      </c>
      <c r="H909" t="s">
        <v>16</v>
      </c>
      <c r="I909" t="s">
        <v>1057</v>
      </c>
      <c r="J909" t="str">
        <f>TRIM(Booking_Data[[#This Row],[Total Amount]])</f>
        <v>45000</v>
      </c>
      <c r="K909" t="str">
        <f>SUBSTITUTE(Booking_Data[[#This Row],[TRIM_TA]],"INR","")</f>
        <v>45000</v>
      </c>
      <c r="L909" t="str">
        <f>SUBSTITUTE(Booking_Data[[#This Row],[Removing "INR"]],",","")</f>
        <v>45000</v>
      </c>
      <c r="M909">
        <f>VALUE(Booking_Data[[#This Row],[Removing "Comma"]])</f>
        <v>45000</v>
      </c>
      <c r="N909">
        <f>_xlfn.XLOOKUP(Booking_Data[[#This Row],[Agent_cleaned]],Agent_List[Agent],Agent_List[Commission %])</f>
        <v>0.06</v>
      </c>
      <c r="O909">
        <f>Booking_Data[[#This Row],[Total_Amount_Clean]]*Booking_Data[[#This Row],[Commission_Perct]]</f>
        <v>2700</v>
      </c>
    </row>
    <row r="910" spans="1:15" x14ac:dyDescent="0.3">
      <c r="A910" t="s">
        <v>969</v>
      </c>
      <c r="B910" t="s">
        <v>54</v>
      </c>
      <c r="C910" t="str">
        <f>TRIM(Booking_Data[[#This Row],[Agent]])</f>
        <v>Divya</v>
      </c>
      <c r="D910" t="s">
        <v>29</v>
      </c>
      <c r="E910" t="s">
        <v>15</v>
      </c>
      <c r="F910" s="1">
        <v>45725</v>
      </c>
      <c r="G910" s="2">
        <v>45734</v>
      </c>
      <c r="H910" t="s">
        <v>16</v>
      </c>
      <c r="I910" t="s">
        <v>17</v>
      </c>
      <c r="J910" t="str">
        <f>TRIM(Booking_Data[[#This Row],[Total Amount]])</f>
        <v>45,000 INR</v>
      </c>
      <c r="K910" t="str">
        <f>SUBSTITUTE(Booking_Data[[#This Row],[TRIM_TA]],"INR","")</f>
        <v xml:space="preserve">45,000 </v>
      </c>
      <c r="L910" t="str">
        <f>SUBSTITUTE(Booking_Data[[#This Row],[Removing "INR"]],",","")</f>
        <v xml:space="preserve">45000 </v>
      </c>
      <c r="M910">
        <f>VALUE(Booking_Data[[#This Row],[Removing "Comma"]])</f>
        <v>45000</v>
      </c>
      <c r="N910">
        <f>_xlfn.XLOOKUP(Booking_Data[[#This Row],[Agent_cleaned]],Agent_List[Agent],Agent_List[Commission %])</f>
        <v>7.0000000000000007E-2</v>
      </c>
      <c r="O910">
        <f>Booking_Data[[#This Row],[Total_Amount_Clean]]*Booking_Data[[#This Row],[Commission_Perct]]</f>
        <v>3150.0000000000005</v>
      </c>
    </row>
    <row r="911" spans="1:15" x14ac:dyDescent="0.3">
      <c r="A911" t="s">
        <v>970</v>
      </c>
      <c r="B911" t="s">
        <v>54</v>
      </c>
      <c r="C911" t="str">
        <f>TRIM(Booking_Data[[#This Row],[Agent]])</f>
        <v>Divya</v>
      </c>
      <c r="D911" t="s">
        <v>67</v>
      </c>
      <c r="E911" t="s">
        <v>15</v>
      </c>
      <c r="F911" s="1">
        <v>45845</v>
      </c>
      <c r="G911" s="2">
        <v>45869</v>
      </c>
      <c r="H911" t="s">
        <v>16</v>
      </c>
      <c r="I911" t="s">
        <v>1057</v>
      </c>
      <c r="J911" t="str">
        <f>TRIM(Booking_Data[[#This Row],[Total Amount]])</f>
        <v>45000</v>
      </c>
      <c r="K911" t="str">
        <f>SUBSTITUTE(Booking_Data[[#This Row],[TRIM_TA]],"INR","")</f>
        <v>45000</v>
      </c>
      <c r="L911" t="str">
        <f>SUBSTITUTE(Booking_Data[[#This Row],[Removing "INR"]],",","")</f>
        <v>45000</v>
      </c>
      <c r="M911">
        <f>VALUE(Booking_Data[[#This Row],[Removing "Comma"]])</f>
        <v>45000</v>
      </c>
      <c r="N911">
        <f>_xlfn.XLOOKUP(Booking_Data[[#This Row],[Agent_cleaned]],Agent_List[Agent],Agent_List[Commission %])</f>
        <v>7.0000000000000007E-2</v>
      </c>
      <c r="O911">
        <f>Booking_Data[[#This Row],[Total_Amount_Clean]]*Booking_Data[[#This Row],[Commission_Perct]]</f>
        <v>3150.0000000000005</v>
      </c>
    </row>
    <row r="912" spans="1:15" x14ac:dyDescent="0.3">
      <c r="A912" t="s">
        <v>971</v>
      </c>
      <c r="B912" t="s">
        <v>112</v>
      </c>
      <c r="C912" t="str">
        <f>TRIM(Booking_Data[[#This Row],[Agent]])</f>
        <v>Tina</v>
      </c>
      <c r="D912" t="s">
        <v>35</v>
      </c>
      <c r="E912" t="s">
        <v>25</v>
      </c>
      <c r="F912" s="1">
        <v>45914</v>
      </c>
      <c r="H912" t="s">
        <v>20</v>
      </c>
      <c r="I912" t="s">
        <v>17</v>
      </c>
      <c r="J912" t="str">
        <f>TRIM(Booking_Data[[#This Row],[Total Amount]])</f>
        <v>45,000 INR</v>
      </c>
      <c r="K912" t="str">
        <f>SUBSTITUTE(Booking_Data[[#This Row],[TRIM_TA]],"INR","")</f>
        <v xml:space="preserve">45,000 </v>
      </c>
      <c r="L912" t="str">
        <f>SUBSTITUTE(Booking_Data[[#This Row],[Removing "INR"]],",","")</f>
        <v xml:space="preserve">45000 </v>
      </c>
      <c r="M912">
        <f>VALUE(Booking_Data[[#This Row],[Removing "Comma"]])</f>
        <v>45000</v>
      </c>
      <c r="N912">
        <f>_xlfn.XLOOKUP(Booking_Data[[#This Row],[Agent_cleaned]],Agent_List[Agent],Agent_List[Commission %])</f>
        <v>7.0000000000000007E-2</v>
      </c>
      <c r="O912">
        <f>Booking_Data[[#This Row],[Total_Amount_Clean]]*Booking_Data[[#This Row],[Commission_Perct]]</f>
        <v>3150.0000000000005</v>
      </c>
    </row>
    <row r="913" spans="1:15" x14ac:dyDescent="0.3">
      <c r="A913" t="s">
        <v>972</v>
      </c>
      <c r="B913" t="s">
        <v>44</v>
      </c>
      <c r="C913" t="str">
        <f>TRIM(Booking_Data[[#This Row],[Agent]])</f>
        <v>Karan</v>
      </c>
      <c r="D913" t="s">
        <v>37</v>
      </c>
      <c r="E913" t="s">
        <v>11</v>
      </c>
      <c r="F913" s="1">
        <v>45797</v>
      </c>
      <c r="G913" s="2">
        <v>45825</v>
      </c>
      <c r="H913" t="s">
        <v>16</v>
      </c>
      <c r="I913" t="s">
        <v>17</v>
      </c>
      <c r="J913" t="str">
        <f>TRIM(Booking_Data[[#This Row],[Total Amount]])</f>
        <v>45,000 INR</v>
      </c>
      <c r="K913" t="str">
        <f>SUBSTITUTE(Booking_Data[[#This Row],[TRIM_TA]],"INR","")</f>
        <v xml:space="preserve">45,000 </v>
      </c>
      <c r="L913" t="str">
        <f>SUBSTITUTE(Booking_Data[[#This Row],[Removing "INR"]],",","")</f>
        <v xml:space="preserve">45000 </v>
      </c>
      <c r="M913">
        <f>VALUE(Booking_Data[[#This Row],[Removing "Comma"]])</f>
        <v>45000</v>
      </c>
      <c r="N913">
        <f>_xlfn.XLOOKUP(Booking_Data[[#This Row],[Agent_cleaned]],Agent_List[Agent],Agent_List[Commission %])</f>
        <v>0.05</v>
      </c>
      <c r="O913">
        <f>Booking_Data[[#This Row],[Total_Amount_Clean]]*Booking_Data[[#This Row],[Commission_Perct]]</f>
        <v>2250</v>
      </c>
    </row>
    <row r="914" spans="1:15" x14ac:dyDescent="0.3">
      <c r="A914" t="s">
        <v>973</v>
      </c>
      <c r="B914" t="s">
        <v>39</v>
      </c>
      <c r="C914" t="str">
        <f>TRIM(Booking_Data[[#This Row],[Agent]])</f>
        <v>Arjun</v>
      </c>
      <c r="D914" t="s">
        <v>37</v>
      </c>
      <c r="E914" t="s">
        <v>19</v>
      </c>
      <c r="F914" s="1">
        <v>45742</v>
      </c>
      <c r="H914" t="s">
        <v>20</v>
      </c>
      <c r="I914" t="s">
        <v>1060</v>
      </c>
      <c r="J914" t="str">
        <f>TRIM(Booking_Data[[#This Row],[Total Amount]])</f>
        <v>15000</v>
      </c>
      <c r="K914" t="str">
        <f>SUBSTITUTE(Booking_Data[[#This Row],[TRIM_TA]],"INR","")</f>
        <v>15000</v>
      </c>
      <c r="L914" t="str">
        <f>SUBSTITUTE(Booking_Data[[#This Row],[Removing "INR"]],",","")</f>
        <v>15000</v>
      </c>
      <c r="M914">
        <f>VALUE(Booking_Data[[#This Row],[Removing "Comma"]])</f>
        <v>15000</v>
      </c>
      <c r="N914">
        <f>_xlfn.XLOOKUP(Booking_Data[[#This Row],[Agent_cleaned]],Agent_List[Agent],Agent_List[Commission %])</f>
        <v>0.06</v>
      </c>
      <c r="O914">
        <f>Booking_Data[[#This Row],[Total_Amount_Clean]]*Booking_Data[[#This Row],[Commission_Perct]]</f>
        <v>900</v>
      </c>
    </row>
    <row r="915" spans="1:15" x14ac:dyDescent="0.3">
      <c r="A915" t="s">
        <v>974</v>
      </c>
      <c r="B915" t="s">
        <v>112</v>
      </c>
      <c r="C915" t="str">
        <f>TRIM(Booking_Data[[#This Row],[Agent]])</f>
        <v>Tina</v>
      </c>
      <c r="D915" t="s">
        <v>29</v>
      </c>
      <c r="E915" t="s">
        <v>40</v>
      </c>
      <c r="F915" s="1">
        <v>45789</v>
      </c>
      <c r="G915" s="2">
        <v>45811</v>
      </c>
      <c r="H915" t="s">
        <v>16</v>
      </c>
      <c r="I915" t="s">
        <v>1059</v>
      </c>
      <c r="J915" t="str">
        <f>TRIM(Booking_Data[[#This Row],[Total Amount]])</f>
        <v>65000</v>
      </c>
      <c r="K915" t="str">
        <f>SUBSTITUTE(Booking_Data[[#This Row],[TRIM_TA]],"INR","")</f>
        <v>65000</v>
      </c>
      <c r="L915" t="str">
        <f>SUBSTITUTE(Booking_Data[[#This Row],[Removing "INR"]],",","")</f>
        <v>65000</v>
      </c>
      <c r="M915">
        <f>VALUE(Booking_Data[[#This Row],[Removing "Comma"]])</f>
        <v>65000</v>
      </c>
      <c r="N915">
        <f>_xlfn.XLOOKUP(Booking_Data[[#This Row],[Agent_cleaned]],Agent_List[Agent],Agent_List[Commission %])</f>
        <v>7.0000000000000007E-2</v>
      </c>
      <c r="O915">
        <f>Booking_Data[[#This Row],[Total_Amount_Clean]]*Booking_Data[[#This Row],[Commission_Perct]]</f>
        <v>4550</v>
      </c>
    </row>
    <row r="916" spans="1:15" x14ac:dyDescent="0.3">
      <c r="A916" t="s">
        <v>975</v>
      </c>
      <c r="B916" t="s">
        <v>24</v>
      </c>
      <c r="C916" t="str">
        <f>TRIM(Booking_Data[[#This Row],[Agent]])</f>
        <v>Ramesh</v>
      </c>
      <c r="D916" t="s">
        <v>37</v>
      </c>
      <c r="E916" t="s">
        <v>15</v>
      </c>
      <c r="F916" s="1">
        <v>45904</v>
      </c>
      <c r="G916" s="2">
        <v>45934</v>
      </c>
      <c r="H916" t="s">
        <v>16</v>
      </c>
      <c r="I916" t="s">
        <v>1060</v>
      </c>
      <c r="J916" t="str">
        <f>TRIM(Booking_Data[[#This Row],[Total Amount]])</f>
        <v>15000</v>
      </c>
      <c r="K916" t="str">
        <f>SUBSTITUTE(Booking_Data[[#This Row],[TRIM_TA]],"INR","")</f>
        <v>15000</v>
      </c>
      <c r="L916" t="str">
        <f>SUBSTITUTE(Booking_Data[[#This Row],[Removing "INR"]],",","")</f>
        <v>15000</v>
      </c>
      <c r="M916">
        <f>VALUE(Booking_Data[[#This Row],[Removing "Comma"]])</f>
        <v>15000</v>
      </c>
      <c r="N916">
        <f>_xlfn.XLOOKUP(Booking_Data[[#This Row],[Agent_cleaned]],Agent_List[Agent],Agent_List[Commission %])</f>
        <v>7.0000000000000007E-2</v>
      </c>
      <c r="O916">
        <f>Booking_Data[[#This Row],[Total_Amount_Clean]]*Booking_Data[[#This Row],[Commission_Perct]]</f>
        <v>1050</v>
      </c>
    </row>
    <row r="917" spans="1:15" x14ac:dyDescent="0.3">
      <c r="A917" t="s">
        <v>976</v>
      </c>
      <c r="B917" t="s">
        <v>66</v>
      </c>
      <c r="C917" t="str">
        <f>TRIM(Booking_Data[[#This Row],[Agent]])</f>
        <v>Avtar</v>
      </c>
      <c r="D917" t="s">
        <v>10</v>
      </c>
      <c r="E917" t="s">
        <v>15</v>
      </c>
      <c r="F917" s="1">
        <v>45809</v>
      </c>
      <c r="G917" s="2">
        <v>45829</v>
      </c>
      <c r="H917" t="s">
        <v>16</v>
      </c>
      <c r="I917" t="s">
        <v>1062</v>
      </c>
      <c r="J917" t="str">
        <f>TRIM(Booking_Data[[#This Row],[Total Amount]])</f>
        <v>25000</v>
      </c>
      <c r="K917" t="str">
        <f>SUBSTITUTE(Booking_Data[[#This Row],[TRIM_TA]],"INR","")</f>
        <v>25000</v>
      </c>
      <c r="L917" t="str">
        <f>SUBSTITUTE(Booking_Data[[#This Row],[Removing "INR"]],",","")</f>
        <v>25000</v>
      </c>
      <c r="M917">
        <f>VALUE(Booking_Data[[#This Row],[Removing "Comma"]])</f>
        <v>25000</v>
      </c>
      <c r="N917">
        <f>_xlfn.XLOOKUP(Booking_Data[[#This Row],[Agent_cleaned]],Agent_List[Agent],Agent_List[Commission %])</f>
        <v>0.06</v>
      </c>
      <c r="O917">
        <f>Booking_Data[[#This Row],[Total_Amount_Clean]]*Booking_Data[[#This Row],[Commission_Perct]]</f>
        <v>1500</v>
      </c>
    </row>
    <row r="918" spans="1:15" x14ac:dyDescent="0.3">
      <c r="A918" t="s">
        <v>977</v>
      </c>
      <c r="B918" t="s">
        <v>79</v>
      </c>
      <c r="C918" t="str">
        <f>TRIM(Booking_Data[[#This Row],[Agent]])</f>
        <v>Monika</v>
      </c>
      <c r="D918" t="s">
        <v>29</v>
      </c>
      <c r="E918" t="s">
        <v>19</v>
      </c>
      <c r="F918" s="1">
        <v>45831</v>
      </c>
      <c r="H918" t="s">
        <v>20</v>
      </c>
      <c r="I918" t="s">
        <v>1059</v>
      </c>
      <c r="J918" t="str">
        <f>TRIM(Booking_Data[[#This Row],[Total Amount]])</f>
        <v>65000</v>
      </c>
      <c r="K918" t="str">
        <f>SUBSTITUTE(Booking_Data[[#This Row],[TRIM_TA]],"INR","")</f>
        <v>65000</v>
      </c>
      <c r="L918" t="str">
        <f>SUBSTITUTE(Booking_Data[[#This Row],[Removing "INR"]],",","")</f>
        <v>65000</v>
      </c>
      <c r="M918">
        <f>VALUE(Booking_Data[[#This Row],[Removing "Comma"]])</f>
        <v>65000</v>
      </c>
      <c r="N918">
        <f>_xlfn.XLOOKUP(Booking_Data[[#This Row],[Agent_cleaned]],Agent_List[Agent],Agent_List[Commission %])</f>
        <v>0.05</v>
      </c>
      <c r="O918">
        <f>Booking_Data[[#This Row],[Total_Amount_Clean]]*Booking_Data[[#This Row],[Commission_Perct]]</f>
        <v>3250</v>
      </c>
    </row>
    <row r="919" spans="1:15" x14ac:dyDescent="0.3">
      <c r="A919" t="s">
        <v>978</v>
      </c>
      <c r="B919" t="s">
        <v>79</v>
      </c>
      <c r="C919" t="str">
        <f>TRIM(Booking_Data[[#This Row],[Agent]])</f>
        <v>Monika</v>
      </c>
      <c r="D919" t="s">
        <v>29</v>
      </c>
      <c r="E919" t="s">
        <v>11</v>
      </c>
      <c r="F919" s="1">
        <v>45716</v>
      </c>
      <c r="G919" s="2">
        <v>45744</v>
      </c>
      <c r="H919" t="s">
        <v>16</v>
      </c>
      <c r="I919" t="s">
        <v>1058</v>
      </c>
      <c r="J919" t="str">
        <f>TRIM(Booking_Data[[#This Row],[Total Amount]])</f>
        <v>35000</v>
      </c>
      <c r="K919" t="str">
        <f>SUBSTITUTE(Booking_Data[[#This Row],[TRIM_TA]],"INR","")</f>
        <v>35000</v>
      </c>
      <c r="L919" t="str">
        <f>SUBSTITUTE(Booking_Data[[#This Row],[Removing "INR"]],",","")</f>
        <v>35000</v>
      </c>
      <c r="M919">
        <f>VALUE(Booking_Data[[#This Row],[Removing "Comma"]])</f>
        <v>35000</v>
      </c>
      <c r="N919">
        <f>_xlfn.XLOOKUP(Booking_Data[[#This Row],[Agent_cleaned]],Agent_List[Agent],Agent_List[Commission %])</f>
        <v>0.05</v>
      </c>
      <c r="O919">
        <f>Booking_Data[[#This Row],[Total_Amount_Clean]]*Booking_Data[[#This Row],[Commission_Perct]]</f>
        <v>1750</v>
      </c>
    </row>
    <row r="920" spans="1:15" x14ac:dyDescent="0.3">
      <c r="A920" t="s">
        <v>979</v>
      </c>
      <c r="B920" t="s">
        <v>66</v>
      </c>
      <c r="C920" t="str">
        <f>TRIM(Booking_Data[[#This Row],[Agent]])</f>
        <v>Avtar</v>
      </c>
      <c r="D920" t="s">
        <v>14</v>
      </c>
      <c r="E920" t="s">
        <v>15</v>
      </c>
      <c r="F920" s="1">
        <v>45897</v>
      </c>
      <c r="G920" s="2">
        <v>45902</v>
      </c>
      <c r="H920" t="s">
        <v>16</v>
      </c>
      <c r="I920" t="s">
        <v>1062</v>
      </c>
      <c r="J920" t="str">
        <f>TRIM(Booking_Data[[#This Row],[Total Amount]])</f>
        <v>25000</v>
      </c>
      <c r="K920" t="str">
        <f>SUBSTITUTE(Booking_Data[[#This Row],[TRIM_TA]],"INR","")</f>
        <v>25000</v>
      </c>
      <c r="L920" t="str">
        <f>SUBSTITUTE(Booking_Data[[#This Row],[Removing "INR"]],",","")</f>
        <v>25000</v>
      </c>
      <c r="M920">
        <f>VALUE(Booking_Data[[#This Row],[Removing "Comma"]])</f>
        <v>25000</v>
      </c>
      <c r="N920">
        <f>_xlfn.XLOOKUP(Booking_Data[[#This Row],[Agent_cleaned]],Agent_List[Agent],Agent_List[Commission %])</f>
        <v>0.06</v>
      </c>
      <c r="O920">
        <f>Booking_Data[[#This Row],[Total_Amount_Clean]]*Booking_Data[[#This Row],[Commission_Perct]]</f>
        <v>1500</v>
      </c>
    </row>
    <row r="921" spans="1:15" x14ac:dyDescent="0.3">
      <c r="A921" t="s">
        <v>980</v>
      </c>
      <c r="B921" t="s">
        <v>31</v>
      </c>
      <c r="C921" t="str">
        <f>TRIM(Booking_Data[[#This Row],[Agent]])</f>
        <v>Deepa</v>
      </c>
      <c r="D921" t="s">
        <v>37</v>
      </c>
      <c r="E921" t="s">
        <v>19</v>
      </c>
      <c r="F921" s="1">
        <v>45696</v>
      </c>
      <c r="H921" t="s">
        <v>20</v>
      </c>
      <c r="I921" t="s">
        <v>1061</v>
      </c>
      <c r="J921" t="str">
        <f>TRIM(Booking_Data[[#This Row],[Total Amount]])</f>
        <v>55000</v>
      </c>
      <c r="K921" t="str">
        <f>SUBSTITUTE(Booking_Data[[#This Row],[TRIM_TA]],"INR","")</f>
        <v>55000</v>
      </c>
      <c r="L921" t="str">
        <f>SUBSTITUTE(Booking_Data[[#This Row],[Removing "INR"]],",","")</f>
        <v>55000</v>
      </c>
      <c r="M921">
        <f>VALUE(Booking_Data[[#This Row],[Removing "Comma"]])</f>
        <v>55000</v>
      </c>
      <c r="N921">
        <f>_xlfn.XLOOKUP(Booking_Data[[#This Row],[Agent_cleaned]],Agent_List[Agent],Agent_List[Commission %])</f>
        <v>0.06</v>
      </c>
      <c r="O921">
        <f>Booking_Data[[#This Row],[Total_Amount_Clean]]*Booking_Data[[#This Row],[Commission_Perct]]</f>
        <v>3300</v>
      </c>
    </row>
    <row r="922" spans="1:15" x14ac:dyDescent="0.3">
      <c r="A922" t="s">
        <v>981</v>
      </c>
      <c r="B922" t="s">
        <v>56</v>
      </c>
      <c r="C922" t="str">
        <f>TRIM(Booking_Data[[#This Row],[Agent]])</f>
        <v>Vikram</v>
      </c>
      <c r="D922" t="s">
        <v>35</v>
      </c>
      <c r="E922" t="s">
        <v>25</v>
      </c>
      <c r="F922" s="1">
        <v>45730</v>
      </c>
      <c r="G922" s="2">
        <v>45741</v>
      </c>
      <c r="H922" t="s">
        <v>16</v>
      </c>
      <c r="I922" t="s">
        <v>1060</v>
      </c>
      <c r="J922" t="str">
        <f>TRIM(Booking_Data[[#This Row],[Total Amount]])</f>
        <v>15000</v>
      </c>
      <c r="K922" t="str">
        <f>SUBSTITUTE(Booking_Data[[#This Row],[TRIM_TA]],"INR","")</f>
        <v>15000</v>
      </c>
      <c r="L922" t="str">
        <f>SUBSTITUTE(Booking_Data[[#This Row],[Removing "INR"]],",","")</f>
        <v>15000</v>
      </c>
      <c r="M922">
        <f>VALUE(Booking_Data[[#This Row],[Removing "Comma"]])</f>
        <v>15000</v>
      </c>
      <c r="N922">
        <f>_xlfn.XLOOKUP(Booking_Data[[#This Row],[Agent_cleaned]],Agent_List[Agent],Agent_List[Commission %])</f>
        <v>7.0000000000000007E-2</v>
      </c>
      <c r="O922">
        <f>Booking_Data[[#This Row],[Total_Amount_Clean]]*Booking_Data[[#This Row],[Commission_Perct]]</f>
        <v>1050</v>
      </c>
    </row>
    <row r="923" spans="1:15" x14ac:dyDescent="0.3">
      <c r="A923" t="s">
        <v>982</v>
      </c>
      <c r="B923" t="s">
        <v>112</v>
      </c>
      <c r="C923" t="str">
        <f>TRIM(Booking_Data[[#This Row],[Agent]])</f>
        <v>Tina</v>
      </c>
      <c r="D923" t="s">
        <v>29</v>
      </c>
      <c r="E923" t="s">
        <v>11</v>
      </c>
      <c r="F923" s="1">
        <v>45773</v>
      </c>
      <c r="H923" t="s">
        <v>26</v>
      </c>
      <c r="I923" t="s">
        <v>1057</v>
      </c>
      <c r="J923" t="str">
        <f>TRIM(Booking_Data[[#This Row],[Total Amount]])</f>
        <v>45000</v>
      </c>
      <c r="K923" t="str">
        <f>SUBSTITUTE(Booking_Data[[#This Row],[TRIM_TA]],"INR","")</f>
        <v>45000</v>
      </c>
      <c r="L923" t="str">
        <f>SUBSTITUTE(Booking_Data[[#This Row],[Removing "INR"]],",","")</f>
        <v>45000</v>
      </c>
      <c r="M923">
        <f>VALUE(Booking_Data[[#This Row],[Removing "Comma"]])</f>
        <v>45000</v>
      </c>
      <c r="N923">
        <f>_xlfn.XLOOKUP(Booking_Data[[#This Row],[Agent_cleaned]],Agent_List[Agent],Agent_List[Commission %])</f>
        <v>7.0000000000000007E-2</v>
      </c>
      <c r="O923">
        <f>Booking_Data[[#This Row],[Total_Amount_Clean]]*Booking_Data[[#This Row],[Commission_Perct]]</f>
        <v>3150.0000000000005</v>
      </c>
    </row>
    <row r="924" spans="1:15" x14ac:dyDescent="0.3">
      <c r="A924" t="s">
        <v>983</v>
      </c>
      <c r="B924" t="s">
        <v>13</v>
      </c>
      <c r="C924" t="str">
        <f>TRIM(Booking_Data[[#This Row],[Agent]])</f>
        <v>Gaurav</v>
      </c>
      <c r="D924" t="s">
        <v>35</v>
      </c>
      <c r="E924" t="s">
        <v>40</v>
      </c>
      <c r="F924" s="1">
        <v>45861</v>
      </c>
      <c r="G924" s="2">
        <v>45864</v>
      </c>
      <c r="H924" t="s">
        <v>16</v>
      </c>
      <c r="I924" t="s">
        <v>1060</v>
      </c>
      <c r="J924" t="str">
        <f>TRIM(Booking_Data[[#This Row],[Total Amount]])</f>
        <v>15000</v>
      </c>
      <c r="K924" t="str">
        <f>SUBSTITUTE(Booking_Data[[#This Row],[TRIM_TA]],"INR","")</f>
        <v>15000</v>
      </c>
      <c r="L924" t="str">
        <f>SUBSTITUTE(Booking_Data[[#This Row],[Removing "INR"]],",","")</f>
        <v>15000</v>
      </c>
      <c r="M924">
        <f>VALUE(Booking_Data[[#This Row],[Removing "Comma"]])</f>
        <v>15000</v>
      </c>
      <c r="N924">
        <f>_xlfn.XLOOKUP(Booking_Data[[#This Row],[Agent_cleaned]],Agent_List[Agent],Agent_List[Commission %])</f>
        <v>7.0000000000000007E-2</v>
      </c>
      <c r="O924">
        <f>Booking_Data[[#This Row],[Total_Amount_Clean]]*Booking_Data[[#This Row],[Commission_Perct]]</f>
        <v>1050</v>
      </c>
    </row>
    <row r="925" spans="1:15" x14ac:dyDescent="0.3">
      <c r="A925" t="s">
        <v>984</v>
      </c>
      <c r="B925" t="s">
        <v>98</v>
      </c>
      <c r="C925" t="str">
        <f>TRIM(Booking_Data[[#This Row],[Agent]])</f>
        <v>Pooja</v>
      </c>
      <c r="D925" t="s">
        <v>10</v>
      </c>
      <c r="E925" t="s">
        <v>15</v>
      </c>
      <c r="F925" s="1">
        <v>45845</v>
      </c>
      <c r="H925" t="s">
        <v>26</v>
      </c>
      <c r="I925" t="s">
        <v>1057</v>
      </c>
      <c r="J925" t="str">
        <f>TRIM(Booking_Data[[#This Row],[Total Amount]])</f>
        <v>45000</v>
      </c>
      <c r="K925" t="str">
        <f>SUBSTITUTE(Booking_Data[[#This Row],[TRIM_TA]],"INR","")</f>
        <v>45000</v>
      </c>
      <c r="L925" t="str">
        <f>SUBSTITUTE(Booking_Data[[#This Row],[Removing "INR"]],",","")</f>
        <v>45000</v>
      </c>
      <c r="M925">
        <f>VALUE(Booking_Data[[#This Row],[Removing "Comma"]])</f>
        <v>45000</v>
      </c>
      <c r="N925">
        <f>_xlfn.XLOOKUP(Booking_Data[[#This Row],[Agent_cleaned]],Agent_List[Agent],Agent_List[Commission %])</f>
        <v>0.05</v>
      </c>
      <c r="O925">
        <f>Booking_Data[[#This Row],[Total_Amount_Clean]]*Booking_Data[[#This Row],[Commission_Perct]]</f>
        <v>2250</v>
      </c>
    </row>
    <row r="926" spans="1:15" x14ac:dyDescent="0.3">
      <c r="A926" t="s">
        <v>985</v>
      </c>
      <c r="B926" t="s">
        <v>66</v>
      </c>
      <c r="C926" t="str">
        <f>TRIM(Booking_Data[[#This Row],[Agent]])</f>
        <v>Avtar</v>
      </c>
      <c r="D926" t="s">
        <v>14</v>
      </c>
      <c r="E926" t="s">
        <v>19</v>
      </c>
      <c r="F926" s="1">
        <v>45704</v>
      </c>
      <c r="G926" s="2">
        <v>45723</v>
      </c>
      <c r="H926" t="s">
        <v>16</v>
      </c>
      <c r="I926" t="s">
        <v>1059</v>
      </c>
      <c r="J926" t="str">
        <f>TRIM(Booking_Data[[#This Row],[Total Amount]])</f>
        <v>65000</v>
      </c>
      <c r="K926" t="str">
        <f>SUBSTITUTE(Booking_Data[[#This Row],[TRIM_TA]],"INR","")</f>
        <v>65000</v>
      </c>
      <c r="L926" t="str">
        <f>SUBSTITUTE(Booking_Data[[#This Row],[Removing "INR"]],",","")</f>
        <v>65000</v>
      </c>
      <c r="M926">
        <f>VALUE(Booking_Data[[#This Row],[Removing "Comma"]])</f>
        <v>65000</v>
      </c>
      <c r="N926">
        <f>_xlfn.XLOOKUP(Booking_Data[[#This Row],[Agent_cleaned]],Agent_List[Agent],Agent_List[Commission %])</f>
        <v>0.06</v>
      </c>
      <c r="O926">
        <f>Booking_Data[[#This Row],[Total_Amount_Clean]]*Booking_Data[[#This Row],[Commission_Perct]]</f>
        <v>3900</v>
      </c>
    </row>
    <row r="927" spans="1:15" x14ac:dyDescent="0.3">
      <c r="A927" t="s">
        <v>986</v>
      </c>
      <c r="B927" t="s">
        <v>52</v>
      </c>
      <c r="C927" t="str">
        <f>TRIM(Booking_Data[[#This Row],[Agent]])</f>
        <v>Meena</v>
      </c>
      <c r="D927" t="s">
        <v>67</v>
      </c>
      <c r="E927" t="s">
        <v>25</v>
      </c>
      <c r="F927" s="1">
        <v>45860</v>
      </c>
      <c r="H927" t="s">
        <v>20</v>
      </c>
      <c r="I927" t="s">
        <v>1061</v>
      </c>
      <c r="J927" t="str">
        <f>TRIM(Booking_Data[[#This Row],[Total Amount]])</f>
        <v>55000</v>
      </c>
      <c r="K927" t="str">
        <f>SUBSTITUTE(Booking_Data[[#This Row],[TRIM_TA]],"INR","")</f>
        <v>55000</v>
      </c>
      <c r="L927" t="str">
        <f>SUBSTITUTE(Booking_Data[[#This Row],[Removing "INR"]],",","")</f>
        <v>55000</v>
      </c>
      <c r="M927">
        <f>VALUE(Booking_Data[[#This Row],[Removing "Comma"]])</f>
        <v>55000</v>
      </c>
      <c r="N927">
        <f>_xlfn.XLOOKUP(Booking_Data[[#This Row],[Agent_cleaned]],Agent_List[Agent],Agent_List[Commission %])</f>
        <v>0.06</v>
      </c>
      <c r="O927">
        <f>Booking_Data[[#This Row],[Total_Amount_Clean]]*Booking_Data[[#This Row],[Commission_Perct]]</f>
        <v>3300</v>
      </c>
    </row>
    <row r="928" spans="1:15" x14ac:dyDescent="0.3">
      <c r="A928" t="s">
        <v>987</v>
      </c>
      <c r="B928" t="s">
        <v>9</v>
      </c>
      <c r="C928" t="str">
        <f>TRIM(Booking_Data[[#This Row],[Agent]])</f>
        <v>Anil</v>
      </c>
      <c r="D928" t="s">
        <v>35</v>
      </c>
      <c r="E928" t="s">
        <v>40</v>
      </c>
      <c r="F928" s="1">
        <v>45665</v>
      </c>
      <c r="G928" s="2">
        <v>45687</v>
      </c>
      <c r="H928" t="s">
        <v>16</v>
      </c>
      <c r="I928" t="s">
        <v>1059</v>
      </c>
      <c r="J928" t="str">
        <f>TRIM(Booking_Data[[#This Row],[Total Amount]])</f>
        <v>65000</v>
      </c>
      <c r="K928" t="str">
        <f>SUBSTITUTE(Booking_Data[[#This Row],[TRIM_TA]],"INR","")</f>
        <v>65000</v>
      </c>
      <c r="L928" t="str">
        <f>SUBSTITUTE(Booking_Data[[#This Row],[Removing "INR"]],",","")</f>
        <v>65000</v>
      </c>
      <c r="M928">
        <f>VALUE(Booking_Data[[#This Row],[Removing "Comma"]])</f>
        <v>65000</v>
      </c>
      <c r="N928">
        <f>_xlfn.XLOOKUP(Booking_Data[[#This Row],[Agent_cleaned]],Agent_List[Agent],Agent_List[Commission %])</f>
        <v>7.0000000000000007E-2</v>
      </c>
      <c r="O928">
        <f>Booking_Data[[#This Row],[Total_Amount_Clean]]*Booking_Data[[#This Row],[Commission_Perct]]</f>
        <v>4550</v>
      </c>
    </row>
    <row r="929" spans="1:15" x14ac:dyDescent="0.3">
      <c r="A929" t="s">
        <v>988</v>
      </c>
      <c r="B929" t="s">
        <v>31</v>
      </c>
      <c r="C929" t="str">
        <f>TRIM(Booking_Data[[#This Row],[Agent]])</f>
        <v>Deepa</v>
      </c>
      <c r="D929" t="s">
        <v>29</v>
      </c>
      <c r="E929" t="s">
        <v>19</v>
      </c>
      <c r="F929" s="1">
        <v>45793</v>
      </c>
      <c r="H929" t="s">
        <v>26</v>
      </c>
      <c r="I929" t="s">
        <v>1061</v>
      </c>
      <c r="J929" t="str">
        <f>TRIM(Booking_Data[[#This Row],[Total Amount]])</f>
        <v>55000</v>
      </c>
      <c r="K929" t="str">
        <f>SUBSTITUTE(Booking_Data[[#This Row],[TRIM_TA]],"INR","")</f>
        <v>55000</v>
      </c>
      <c r="L929" t="str">
        <f>SUBSTITUTE(Booking_Data[[#This Row],[Removing "INR"]],",","")</f>
        <v>55000</v>
      </c>
      <c r="M929">
        <f>VALUE(Booking_Data[[#This Row],[Removing "Comma"]])</f>
        <v>55000</v>
      </c>
      <c r="N929">
        <f>_xlfn.XLOOKUP(Booking_Data[[#This Row],[Agent_cleaned]],Agent_List[Agent],Agent_List[Commission %])</f>
        <v>0.06</v>
      </c>
      <c r="O929">
        <f>Booking_Data[[#This Row],[Total_Amount_Clean]]*Booking_Data[[#This Row],[Commission_Perct]]</f>
        <v>3300</v>
      </c>
    </row>
    <row r="930" spans="1:15" x14ac:dyDescent="0.3">
      <c r="A930" t="s">
        <v>989</v>
      </c>
      <c r="B930" t="s">
        <v>66</v>
      </c>
      <c r="C930" t="str">
        <f>TRIM(Booking_Data[[#This Row],[Agent]])</f>
        <v>Avtar</v>
      </c>
      <c r="D930" t="s">
        <v>10</v>
      </c>
      <c r="E930" t="s">
        <v>19</v>
      </c>
      <c r="F930" s="1">
        <v>45721</v>
      </c>
      <c r="H930" t="s">
        <v>20</v>
      </c>
      <c r="I930" t="s">
        <v>1060</v>
      </c>
      <c r="J930" t="str">
        <f>TRIM(Booking_Data[[#This Row],[Total Amount]])</f>
        <v>15000</v>
      </c>
      <c r="K930" t="str">
        <f>SUBSTITUTE(Booking_Data[[#This Row],[TRIM_TA]],"INR","")</f>
        <v>15000</v>
      </c>
      <c r="L930" t="str">
        <f>SUBSTITUTE(Booking_Data[[#This Row],[Removing "INR"]],",","")</f>
        <v>15000</v>
      </c>
      <c r="M930">
        <f>VALUE(Booking_Data[[#This Row],[Removing "Comma"]])</f>
        <v>15000</v>
      </c>
      <c r="N930">
        <f>_xlfn.XLOOKUP(Booking_Data[[#This Row],[Agent_cleaned]],Agent_List[Agent],Agent_List[Commission %])</f>
        <v>0.06</v>
      </c>
      <c r="O930">
        <f>Booking_Data[[#This Row],[Total_Amount_Clean]]*Booking_Data[[#This Row],[Commission_Perct]]</f>
        <v>900</v>
      </c>
    </row>
    <row r="931" spans="1:15" x14ac:dyDescent="0.3">
      <c r="A931" t="s">
        <v>990</v>
      </c>
      <c r="B931" t="s">
        <v>112</v>
      </c>
      <c r="C931" t="str">
        <f>TRIM(Booking_Data[[#This Row],[Agent]])</f>
        <v>Tina</v>
      </c>
      <c r="D931" t="s">
        <v>67</v>
      </c>
      <c r="E931" t="s">
        <v>40</v>
      </c>
      <c r="F931" s="1">
        <v>45890</v>
      </c>
      <c r="H931" t="s">
        <v>26</v>
      </c>
      <c r="I931" t="s">
        <v>1057</v>
      </c>
      <c r="J931" t="str">
        <f>TRIM(Booking_Data[[#This Row],[Total Amount]])</f>
        <v>45000</v>
      </c>
      <c r="K931" t="str">
        <f>SUBSTITUTE(Booking_Data[[#This Row],[TRIM_TA]],"INR","")</f>
        <v>45000</v>
      </c>
      <c r="L931" t="str">
        <f>SUBSTITUTE(Booking_Data[[#This Row],[Removing "INR"]],",","")</f>
        <v>45000</v>
      </c>
      <c r="M931">
        <f>VALUE(Booking_Data[[#This Row],[Removing "Comma"]])</f>
        <v>45000</v>
      </c>
      <c r="N931">
        <f>_xlfn.XLOOKUP(Booking_Data[[#This Row],[Agent_cleaned]],Agent_List[Agent],Agent_List[Commission %])</f>
        <v>7.0000000000000007E-2</v>
      </c>
      <c r="O931">
        <f>Booking_Data[[#This Row],[Total_Amount_Clean]]*Booking_Data[[#This Row],[Commission_Perct]]</f>
        <v>3150.0000000000005</v>
      </c>
    </row>
    <row r="932" spans="1:15" x14ac:dyDescent="0.3">
      <c r="A932" t="s">
        <v>991</v>
      </c>
      <c r="B932" t="s">
        <v>13</v>
      </c>
      <c r="C932" t="str">
        <f>TRIM(Booking_Data[[#This Row],[Agent]])</f>
        <v>Gaurav</v>
      </c>
      <c r="D932" t="s">
        <v>10</v>
      </c>
      <c r="E932" t="s">
        <v>25</v>
      </c>
      <c r="F932" s="1">
        <v>45846</v>
      </c>
      <c r="G932" s="2">
        <v>45851</v>
      </c>
      <c r="H932" t="s">
        <v>16</v>
      </c>
      <c r="I932" t="s">
        <v>1059</v>
      </c>
      <c r="J932" t="str">
        <f>TRIM(Booking_Data[[#This Row],[Total Amount]])</f>
        <v>65000</v>
      </c>
      <c r="K932" t="str">
        <f>SUBSTITUTE(Booking_Data[[#This Row],[TRIM_TA]],"INR","")</f>
        <v>65000</v>
      </c>
      <c r="L932" t="str">
        <f>SUBSTITUTE(Booking_Data[[#This Row],[Removing "INR"]],",","")</f>
        <v>65000</v>
      </c>
      <c r="M932">
        <f>VALUE(Booking_Data[[#This Row],[Removing "Comma"]])</f>
        <v>65000</v>
      </c>
      <c r="N932">
        <f>_xlfn.XLOOKUP(Booking_Data[[#This Row],[Agent_cleaned]],Agent_List[Agent],Agent_List[Commission %])</f>
        <v>7.0000000000000007E-2</v>
      </c>
      <c r="O932">
        <f>Booking_Data[[#This Row],[Total_Amount_Clean]]*Booking_Data[[#This Row],[Commission_Perct]]</f>
        <v>4550</v>
      </c>
    </row>
    <row r="933" spans="1:15" x14ac:dyDescent="0.3">
      <c r="A933" t="s">
        <v>992</v>
      </c>
      <c r="B933" t="s">
        <v>13</v>
      </c>
      <c r="C933" t="str">
        <f>TRIM(Booking_Data[[#This Row],[Agent]])</f>
        <v>Gaurav</v>
      </c>
      <c r="D933" t="s">
        <v>10</v>
      </c>
      <c r="E933" t="s">
        <v>25</v>
      </c>
      <c r="F933" s="1">
        <v>45792</v>
      </c>
      <c r="H933" t="s">
        <v>20</v>
      </c>
      <c r="I933" t="s">
        <v>1061</v>
      </c>
      <c r="J933" t="str">
        <f>TRIM(Booking_Data[[#This Row],[Total Amount]])</f>
        <v>55000</v>
      </c>
      <c r="K933" t="str">
        <f>SUBSTITUTE(Booking_Data[[#This Row],[TRIM_TA]],"INR","")</f>
        <v>55000</v>
      </c>
      <c r="L933" t="str">
        <f>SUBSTITUTE(Booking_Data[[#This Row],[Removing "INR"]],",","")</f>
        <v>55000</v>
      </c>
      <c r="M933">
        <f>VALUE(Booking_Data[[#This Row],[Removing "Comma"]])</f>
        <v>55000</v>
      </c>
      <c r="N933">
        <f>_xlfn.XLOOKUP(Booking_Data[[#This Row],[Agent_cleaned]],Agent_List[Agent],Agent_List[Commission %])</f>
        <v>7.0000000000000007E-2</v>
      </c>
      <c r="O933">
        <f>Booking_Data[[#This Row],[Total_Amount_Clean]]*Booking_Data[[#This Row],[Commission_Perct]]</f>
        <v>3850.0000000000005</v>
      </c>
    </row>
    <row r="934" spans="1:15" x14ac:dyDescent="0.3">
      <c r="A934" t="s">
        <v>993</v>
      </c>
      <c r="B934" t="s">
        <v>54</v>
      </c>
      <c r="C934" t="str">
        <f>TRIM(Booking_Data[[#This Row],[Agent]])</f>
        <v>Divya</v>
      </c>
      <c r="D934" t="s">
        <v>14</v>
      </c>
      <c r="E934" t="s">
        <v>11</v>
      </c>
      <c r="F934" s="1">
        <v>45853</v>
      </c>
      <c r="G934" s="2">
        <v>45883</v>
      </c>
      <c r="H934" t="s">
        <v>16</v>
      </c>
      <c r="I934" t="s">
        <v>17</v>
      </c>
      <c r="J934" t="str">
        <f>TRIM(Booking_Data[[#This Row],[Total Amount]])</f>
        <v>45,000 INR</v>
      </c>
      <c r="K934" t="str">
        <f>SUBSTITUTE(Booking_Data[[#This Row],[TRIM_TA]],"INR","")</f>
        <v xml:space="preserve">45,000 </v>
      </c>
      <c r="L934" t="str">
        <f>SUBSTITUTE(Booking_Data[[#This Row],[Removing "INR"]],",","")</f>
        <v xml:space="preserve">45000 </v>
      </c>
      <c r="M934">
        <f>VALUE(Booking_Data[[#This Row],[Removing "Comma"]])</f>
        <v>45000</v>
      </c>
      <c r="N934">
        <f>_xlfn.XLOOKUP(Booking_Data[[#This Row],[Agent_cleaned]],Agent_List[Agent],Agent_List[Commission %])</f>
        <v>7.0000000000000007E-2</v>
      </c>
      <c r="O934">
        <f>Booking_Data[[#This Row],[Total_Amount_Clean]]*Booking_Data[[#This Row],[Commission_Perct]]</f>
        <v>3150.0000000000005</v>
      </c>
    </row>
    <row r="935" spans="1:15" x14ac:dyDescent="0.3">
      <c r="A935" t="s">
        <v>994</v>
      </c>
      <c r="B935" t="s">
        <v>28</v>
      </c>
      <c r="C935" t="str">
        <f>TRIM(Booking_Data[[#This Row],[Agent]])</f>
        <v>Amit</v>
      </c>
      <c r="D935" t="s">
        <v>67</v>
      </c>
      <c r="E935" t="s">
        <v>15</v>
      </c>
      <c r="F935" s="1">
        <v>45848</v>
      </c>
      <c r="H935" t="s">
        <v>20</v>
      </c>
      <c r="I935" t="s">
        <v>1062</v>
      </c>
      <c r="J935" t="str">
        <f>TRIM(Booking_Data[[#This Row],[Total Amount]])</f>
        <v>25000</v>
      </c>
      <c r="K935" t="str">
        <f>SUBSTITUTE(Booking_Data[[#This Row],[TRIM_TA]],"INR","")</f>
        <v>25000</v>
      </c>
      <c r="L935" t="str">
        <f>SUBSTITUTE(Booking_Data[[#This Row],[Removing "INR"]],",","")</f>
        <v>25000</v>
      </c>
      <c r="M935">
        <f>VALUE(Booking_Data[[#This Row],[Removing "Comma"]])</f>
        <v>25000</v>
      </c>
      <c r="N935">
        <f>_xlfn.XLOOKUP(Booking_Data[[#This Row],[Agent_cleaned]],Agent_List[Agent],Agent_List[Commission %])</f>
        <v>0.05</v>
      </c>
      <c r="O935">
        <f>Booking_Data[[#This Row],[Total_Amount_Clean]]*Booking_Data[[#This Row],[Commission_Perct]]</f>
        <v>1250</v>
      </c>
    </row>
    <row r="936" spans="1:15" x14ac:dyDescent="0.3">
      <c r="A936" t="s">
        <v>995</v>
      </c>
      <c r="B936" t="s">
        <v>54</v>
      </c>
      <c r="C936" t="str">
        <f>TRIM(Booking_Data[[#This Row],[Agent]])</f>
        <v>Divya</v>
      </c>
      <c r="D936" t="s">
        <v>67</v>
      </c>
      <c r="E936" t="s">
        <v>40</v>
      </c>
      <c r="F936" s="1">
        <v>45713</v>
      </c>
      <c r="G936" s="2">
        <v>45725</v>
      </c>
      <c r="H936" t="s">
        <v>16</v>
      </c>
      <c r="I936" t="s">
        <v>1062</v>
      </c>
      <c r="J936" t="str">
        <f>TRIM(Booking_Data[[#This Row],[Total Amount]])</f>
        <v>25000</v>
      </c>
      <c r="K936" t="str">
        <f>SUBSTITUTE(Booking_Data[[#This Row],[TRIM_TA]],"INR","")</f>
        <v>25000</v>
      </c>
      <c r="L936" t="str">
        <f>SUBSTITUTE(Booking_Data[[#This Row],[Removing "INR"]],",","")</f>
        <v>25000</v>
      </c>
      <c r="M936">
        <f>VALUE(Booking_Data[[#This Row],[Removing "Comma"]])</f>
        <v>25000</v>
      </c>
      <c r="N936">
        <f>_xlfn.XLOOKUP(Booking_Data[[#This Row],[Agent_cleaned]],Agent_List[Agent],Agent_List[Commission %])</f>
        <v>7.0000000000000007E-2</v>
      </c>
      <c r="O936">
        <f>Booking_Data[[#This Row],[Total_Amount_Clean]]*Booking_Data[[#This Row],[Commission_Perct]]</f>
        <v>1750.0000000000002</v>
      </c>
    </row>
    <row r="937" spans="1:15" x14ac:dyDescent="0.3">
      <c r="A937" t="s">
        <v>996</v>
      </c>
      <c r="B937" t="s">
        <v>44</v>
      </c>
      <c r="C937" t="str">
        <f>TRIM(Booking_Data[[#This Row],[Agent]])</f>
        <v>Karan</v>
      </c>
      <c r="D937" t="s">
        <v>37</v>
      </c>
      <c r="E937" t="s">
        <v>40</v>
      </c>
      <c r="F937" s="1">
        <v>45777</v>
      </c>
      <c r="H937" t="s">
        <v>20</v>
      </c>
      <c r="I937" t="s">
        <v>1059</v>
      </c>
      <c r="J937" t="str">
        <f>TRIM(Booking_Data[[#This Row],[Total Amount]])</f>
        <v>65000</v>
      </c>
      <c r="K937" t="str">
        <f>SUBSTITUTE(Booking_Data[[#This Row],[TRIM_TA]],"INR","")</f>
        <v>65000</v>
      </c>
      <c r="L937" t="str">
        <f>SUBSTITUTE(Booking_Data[[#This Row],[Removing "INR"]],",","")</f>
        <v>65000</v>
      </c>
      <c r="M937">
        <f>VALUE(Booking_Data[[#This Row],[Removing "Comma"]])</f>
        <v>65000</v>
      </c>
      <c r="N937">
        <f>_xlfn.XLOOKUP(Booking_Data[[#This Row],[Agent_cleaned]],Agent_List[Agent],Agent_List[Commission %])</f>
        <v>0.05</v>
      </c>
      <c r="O937">
        <f>Booking_Data[[#This Row],[Total_Amount_Clean]]*Booking_Data[[#This Row],[Commission_Perct]]</f>
        <v>3250</v>
      </c>
    </row>
    <row r="938" spans="1:15" x14ac:dyDescent="0.3">
      <c r="A938" t="s">
        <v>997</v>
      </c>
      <c r="B938" t="s">
        <v>44</v>
      </c>
      <c r="C938" t="str">
        <f>TRIM(Booking_Data[[#This Row],[Agent]])</f>
        <v>Karan</v>
      </c>
      <c r="D938" t="s">
        <v>37</v>
      </c>
      <c r="E938" t="s">
        <v>40</v>
      </c>
      <c r="F938" s="1">
        <v>45899</v>
      </c>
      <c r="H938" t="s">
        <v>20</v>
      </c>
      <c r="I938" t="s">
        <v>1057</v>
      </c>
      <c r="J938" t="str">
        <f>TRIM(Booking_Data[[#This Row],[Total Amount]])</f>
        <v>45000</v>
      </c>
      <c r="K938" t="str">
        <f>SUBSTITUTE(Booking_Data[[#This Row],[TRIM_TA]],"INR","")</f>
        <v>45000</v>
      </c>
      <c r="L938" t="str">
        <f>SUBSTITUTE(Booking_Data[[#This Row],[Removing "INR"]],",","")</f>
        <v>45000</v>
      </c>
      <c r="M938">
        <f>VALUE(Booking_Data[[#This Row],[Removing "Comma"]])</f>
        <v>45000</v>
      </c>
      <c r="N938">
        <f>_xlfn.XLOOKUP(Booking_Data[[#This Row],[Agent_cleaned]],Agent_List[Agent],Agent_List[Commission %])</f>
        <v>0.05</v>
      </c>
      <c r="O938">
        <f>Booking_Data[[#This Row],[Total_Amount_Clean]]*Booking_Data[[#This Row],[Commission_Perct]]</f>
        <v>2250</v>
      </c>
    </row>
    <row r="939" spans="1:15" x14ac:dyDescent="0.3">
      <c r="A939" t="s">
        <v>998</v>
      </c>
      <c r="B939" t="s">
        <v>66</v>
      </c>
      <c r="C939" t="str">
        <f>TRIM(Booking_Data[[#This Row],[Agent]])</f>
        <v>Avtar</v>
      </c>
      <c r="D939" t="s">
        <v>35</v>
      </c>
      <c r="E939" t="s">
        <v>25</v>
      </c>
      <c r="F939" s="1">
        <v>45670</v>
      </c>
      <c r="H939" t="s">
        <v>20</v>
      </c>
      <c r="I939" t="s">
        <v>17</v>
      </c>
      <c r="J939" t="str">
        <f>TRIM(Booking_Data[[#This Row],[Total Amount]])</f>
        <v>45,000 INR</v>
      </c>
      <c r="K939" t="str">
        <f>SUBSTITUTE(Booking_Data[[#This Row],[TRIM_TA]],"INR","")</f>
        <v xml:space="preserve">45,000 </v>
      </c>
      <c r="L939" t="str">
        <f>SUBSTITUTE(Booking_Data[[#This Row],[Removing "INR"]],",","")</f>
        <v xml:space="preserve">45000 </v>
      </c>
      <c r="M939">
        <f>VALUE(Booking_Data[[#This Row],[Removing "Comma"]])</f>
        <v>45000</v>
      </c>
      <c r="N939">
        <f>_xlfn.XLOOKUP(Booking_Data[[#This Row],[Agent_cleaned]],Agent_List[Agent],Agent_List[Commission %])</f>
        <v>0.06</v>
      </c>
      <c r="O939">
        <f>Booking_Data[[#This Row],[Total_Amount_Clean]]*Booking_Data[[#This Row],[Commission_Perct]]</f>
        <v>2700</v>
      </c>
    </row>
    <row r="940" spans="1:15" x14ac:dyDescent="0.3">
      <c r="A940" t="s">
        <v>999</v>
      </c>
      <c r="B940" t="s">
        <v>24</v>
      </c>
      <c r="C940" t="str">
        <f>TRIM(Booking_Data[[#This Row],[Agent]])</f>
        <v>Ramesh</v>
      </c>
      <c r="D940" t="s">
        <v>10</v>
      </c>
      <c r="E940" t="s">
        <v>15</v>
      </c>
      <c r="F940" s="1">
        <v>45825</v>
      </c>
      <c r="G940" s="2">
        <v>45835</v>
      </c>
      <c r="H940" t="s">
        <v>16</v>
      </c>
      <c r="I940" t="s">
        <v>1059</v>
      </c>
      <c r="J940" t="str">
        <f>TRIM(Booking_Data[[#This Row],[Total Amount]])</f>
        <v>65000</v>
      </c>
      <c r="K940" t="str">
        <f>SUBSTITUTE(Booking_Data[[#This Row],[TRIM_TA]],"INR","")</f>
        <v>65000</v>
      </c>
      <c r="L940" t="str">
        <f>SUBSTITUTE(Booking_Data[[#This Row],[Removing "INR"]],",","")</f>
        <v>65000</v>
      </c>
      <c r="M940">
        <f>VALUE(Booking_Data[[#This Row],[Removing "Comma"]])</f>
        <v>65000</v>
      </c>
      <c r="N940">
        <f>_xlfn.XLOOKUP(Booking_Data[[#This Row],[Agent_cleaned]],Agent_List[Agent],Agent_List[Commission %])</f>
        <v>7.0000000000000007E-2</v>
      </c>
      <c r="O940">
        <f>Booking_Data[[#This Row],[Total_Amount_Clean]]*Booking_Data[[#This Row],[Commission_Perct]]</f>
        <v>4550</v>
      </c>
    </row>
    <row r="941" spans="1:15" x14ac:dyDescent="0.3">
      <c r="A941" t="s">
        <v>1000</v>
      </c>
      <c r="B941" t="s">
        <v>22</v>
      </c>
      <c r="C941" t="str">
        <f>TRIM(Booking_Data[[#This Row],[Agent]])</f>
        <v>Suresh</v>
      </c>
      <c r="D941" t="s">
        <v>14</v>
      </c>
      <c r="E941" t="s">
        <v>11</v>
      </c>
      <c r="F941" s="1">
        <v>45771</v>
      </c>
      <c r="H941" t="s">
        <v>20</v>
      </c>
      <c r="I941" t="s">
        <v>1060</v>
      </c>
      <c r="J941" t="str">
        <f>TRIM(Booking_Data[[#This Row],[Total Amount]])</f>
        <v>15000</v>
      </c>
      <c r="K941" t="str">
        <f>SUBSTITUTE(Booking_Data[[#This Row],[TRIM_TA]],"INR","")</f>
        <v>15000</v>
      </c>
      <c r="L941" t="str">
        <f>SUBSTITUTE(Booking_Data[[#This Row],[Removing "INR"]],",","")</f>
        <v>15000</v>
      </c>
      <c r="M941">
        <f>VALUE(Booking_Data[[#This Row],[Removing "Comma"]])</f>
        <v>15000</v>
      </c>
      <c r="N941">
        <f>_xlfn.XLOOKUP(Booking_Data[[#This Row],[Agent_cleaned]],Agent_List[Agent],Agent_List[Commission %])</f>
        <v>0.06</v>
      </c>
      <c r="O941">
        <f>Booking_Data[[#This Row],[Total_Amount_Clean]]*Booking_Data[[#This Row],[Commission_Perct]]</f>
        <v>900</v>
      </c>
    </row>
    <row r="942" spans="1:15" x14ac:dyDescent="0.3">
      <c r="A942" t="s">
        <v>1001</v>
      </c>
      <c r="B942" t="s">
        <v>49</v>
      </c>
      <c r="C942" t="str">
        <f>TRIM(Booking_Data[[#This Row],[Agent]])</f>
        <v>Sonia</v>
      </c>
      <c r="D942" t="s">
        <v>14</v>
      </c>
      <c r="E942" t="s">
        <v>19</v>
      </c>
      <c r="F942" s="1">
        <v>45690</v>
      </c>
      <c r="G942" s="2">
        <v>45711</v>
      </c>
      <c r="H942" t="s">
        <v>16</v>
      </c>
      <c r="I942" t="s">
        <v>1061</v>
      </c>
      <c r="J942" t="str">
        <f>TRIM(Booking_Data[[#This Row],[Total Amount]])</f>
        <v>55000</v>
      </c>
      <c r="K942" t="str">
        <f>SUBSTITUTE(Booking_Data[[#This Row],[TRIM_TA]],"INR","")</f>
        <v>55000</v>
      </c>
      <c r="L942" t="str">
        <f>SUBSTITUTE(Booking_Data[[#This Row],[Removing "INR"]],",","")</f>
        <v>55000</v>
      </c>
      <c r="M942">
        <f>VALUE(Booking_Data[[#This Row],[Removing "Comma"]])</f>
        <v>55000</v>
      </c>
      <c r="N942">
        <f>_xlfn.XLOOKUP(Booking_Data[[#This Row],[Agent_cleaned]],Agent_List[Agent],Agent_List[Commission %])</f>
        <v>7.0000000000000007E-2</v>
      </c>
      <c r="O942">
        <f>Booking_Data[[#This Row],[Total_Amount_Clean]]*Booking_Data[[#This Row],[Commission_Perct]]</f>
        <v>3850.0000000000005</v>
      </c>
    </row>
    <row r="943" spans="1:15" x14ac:dyDescent="0.3">
      <c r="A943" t="s">
        <v>1002</v>
      </c>
      <c r="B943" t="s">
        <v>34</v>
      </c>
      <c r="C943" t="str">
        <f>TRIM(Booking_Data[[#This Row],[Agent]])</f>
        <v>Nisha</v>
      </c>
      <c r="D943" t="s">
        <v>37</v>
      </c>
      <c r="E943" t="s">
        <v>19</v>
      </c>
      <c r="F943" s="1">
        <v>45895</v>
      </c>
      <c r="G943" s="2">
        <v>45918</v>
      </c>
      <c r="H943" t="s">
        <v>16</v>
      </c>
      <c r="I943" t="s">
        <v>1060</v>
      </c>
      <c r="J943" t="str">
        <f>TRIM(Booking_Data[[#This Row],[Total Amount]])</f>
        <v>15000</v>
      </c>
      <c r="K943" t="str">
        <f>SUBSTITUTE(Booking_Data[[#This Row],[TRIM_TA]],"INR","")</f>
        <v>15000</v>
      </c>
      <c r="L943" t="str">
        <f>SUBSTITUTE(Booking_Data[[#This Row],[Removing "INR"]],",","")</f>
        <v>15000</v>
      </c>
      <c r="M943">
        <f>VALUE(Booking_Data[[#This Row],[Removing "Comma"]])</f>
        <v>15000</v>
      </c>
      <c r="N943">
        <f>_xlfn.XLOOKUP(Booking_Data[[#This Row],[Agent_cleaned]],Agent_List[Agent],Agent_List[Commission %])</f>
        <v>0.06</v>
      </c>
      <c r="O943">
        <f>Booking_Data[[#This Row],[Total_Amount_Clean]]*Booking_Data[[#This Row],[Commission_Perct]]</f>
        <v>900</v>
      </c>
    </row>
    <row r="944" spans="1:15" x14ac:dyDescent="0.3">
      <c r="A944" t="s">
        <v>1003</v>
      </c>
      <c r="B944" t="s">
        <v>608</v>
      </c>
      <c r="C944" t="str">
        <f>TRIM(Booking_Data[[#This Row],[Agent]])</f>
        <v>Vikram</v>
      </c>
      <c r="D944" t="s">
        <v>35</v>
      </c>
      <c r="E944" t="s">
        <v>40</v>
      </c>
      <c r="F944" s="1">
        <v>45812</v>
      </c>
      <c r="G944" s="2">
        <v>45834</v>
      </c>
      <c r="H944" t="s">
        <v>16</v>
      </c>
      <c r="I944" t="s">
        <v>1062</v>
      </c>
      <c r="J944" t="str">
        <f>TRIM(Booking_Data[[#This Row],[Total Amount]])</f>
        <v>25000</v>
      </c>
      <c r="K944" t="str">
        <f>SUBSTITUTE(Booking_Data[[#This Row],[TRIM_TA]],"INR","")</f>
        <v>25000</v>
      </c>
      <c r="L944" t="str">
        <f>SUBSTITUTE(Booking_Data[[#This Row],[Removing "INR"]],",","")</f>
        <v>25000</v>
      </c>
      <c r="M944">
        <f>VALUE(Booking_Data[[#This Row],[Removing "Comma"]])</f>
        <v>25000</v>
      </c>
      <c r="N944">
        <f>_xlfn.XLOOKUP(Booking_Data[[#This Row],[Agent_cleaned]],Agent_List[Agent],Agent_List[Commission %])</f>
        <v>7.0000000000000007E-2</v>
      </c>
      <c r="O944">
        <f>Booking_Data[[#This Row],[Total_Amount_Clean]]*Booking_Data[[#This Row],[Commission_Perct]]</f>
        <v>1750.0000000000002</v>
      </c>
    </row>
    <row r="945" spans="1:15" x14ac:dyDescent="0.3">
      <c r="A945" t="s">
        <v>1004</v>
      </c>
      <c r="B945" t="s">
        <v>66</v>
      </c>
      <c r="C945" t="str">
        <f>TRIM(Booking_Data[[#This Row],[Agent]])</f>
        <v>Avtar</v>
      </c>
      <c r="D945" t="s">
        <v>35</v>
      </c>
      <c r="E945" t="s">
        <v>15</v>
      </c>
      <c r="F945" s="1">
        <v>45867</v>
      </c>
      <c r="G945" s="2">
        <v>45880</v>
      </c>
      <c r="H945" t="s">
        <v>16</v>
      </c>
      <c r="I945" t="s">
        <v>1061</v>
      </c>
      <c r="J945" t="str">
        <f>TRIM(Booking_Data[[#This Row],[Total Amount]])</f>
        <v>55000</v>
      </c>
      <c r="K945" t="str">
        <f>SUBSTITUTE(Booking_Data[[#This Row],[TRIM_TA]],"INR","")</f>
        <v>55000</v>
      </c>
      <c r="L945" t="str">
        <f>SUBSTITUTE(Booking_Data[[#This Row],[Removing "INR"]],",","")</f>
        <v>55000</v>
      </c>
      <c r="M945">
        <f>VALUE(Booking_Data[[#This Row],[Removing "Comma"]])</f>
        <v>55000</v>
      </c>
      <c r="N945">
        <f>_xlfn.XLOOKUP(Booking_Data[[#This Row],[Agent_cleaned]],Agent_List[Agent],Agent_List[Commission %])</f>
        <v>0.06</v>
      </c>
      <c r="O945">
        <f>Booking_Data[[#This Row],[Total_Amount_Clean]]*Booking_Data[[#This Row],[Commission_Perct]]</f>
        <v>3300</v>
      </c>
    </row>
    <row r="946" spans="1:15" x14ac:dyDescent="0.3">
      <c r="A946" t="s">
        <v>1005</v>
      </c>
      <c r="B946" t="s">
        <v>49</v>
      </c>
      <c r="C946" t="str">
        <f>TRIM(Booking_Data[[#This Row],[Agent]])</f>
        <v>Sonia</v>
      </c>
      <c r="D946" t="s">
        <v>35</v>
      </c>
      <c r="E946" t="s">
        <v>25</v>
      </c>
      <c r="F946" s="1">
        <v>45717</v>
      </c>
      <c r="G946" s="2">
        <v>45722</v>
      </c>
      <c r="H946" t="s">
        <v>16</v>
      </c>
      <c r="I946" t="s">
        <v>1059</v>
      </c>
      <c r="J946" t="str">
        <f>TRIM(Booking_Data[[#This Row],[Total Amount]])</f>
        <v>65000</v>
      </c>
      <c r="K946" t="str">
        <f>SUBSTITUTE(Booking_Data[[#This Row],[TRIM_TA]],"INR","")</f>
        <v>65000</v>
      </c>
      <c r="L946" t="str">
        <f>SUBSTITUTE(Booking_Data[[#This Row],[Removing "INR"]],",","")</f>
        <v>65000</v>
      </c>
      <c r="M946">
        <f>VALUE(Booking_Data[[#This Row],[Removing "Comma"]])</f>
        <v>65000</v>
      </c>
      <c r="N946">
        <f>_xlfn.XLOOKUP(Booking_Data[[#This Row],[Agent_cleaned]],Agent_List[Agent],Agent_List[Commission %])</f>
        <v>7.0000000000000007E-2</v>
      </c>
      <c r="O946">
        <f>Booking_Data[[#This Row],[Total_Amount_Clean]]*Booking_Data[[#This Row],[Commission_Perct]]</f>
        <v>4550</v>
      </c>
    </row>
    <row r="947" spans="1:15" x14ac:dyDescent="0.3">
      <c r="A947" t="s">
        <v>1006</v>
      </c>
      <c r="B947" t="s">
        <v>112</v>
      </c>
      <c r="C947" t="str">
        <f>TRIM(Booking_Data[[#This Row],[Agent]])</f>
        <v>Tina</v>
      </c>
      <c r="D947" t="s">
        <v>67</v>
      </c>
      <c r="E947" t="s">
        <v>15</v>
      </c>
      <c r="F947" s="1">
        <v>45729</v>
      </c>
      <c r="H947" t="s">
        <v>20</v>
      </c>
      <c r="I947" t="s">
        <v>1060</v>
      </c>
      <c r="J947" t="str">
        <f>TRIM(Booking_Data[[#This Row],[Total Amount]])</f>
        <v>15000</v>
      </c>
      <c r="K947" t="str">
        <f>SUBSTITUTE(Booking_Data[[#This Row],[TRIM_TA]],"INR","")</f>
        <v>15000</v>
      </c>
      <c r="L947" t="str">
        <f>SUBSTITUTE(Booking_Data[[#This Row],[Removing "INR"]],",","")</f>
        <v>15000</v>
      </c>
      <c r="M947">
        <f>VALUE(Booking_Data[[#This Row],[Removing "Comma"]])</f>
        <v>15000</v>
      </c>
      <c r="N947">
        <f>_xlfn.XLOOKUP(Booking_Data[[#This Row],[Agent_cleaned]],Agent_List[Agent],Agent_List[Commission %])</f>
        <v>7.0000000000000007E-2</v>
      </c>
      <c r="O947">
        <f>Booking_Data[[#This Row],[Total_Amount_Clean]]*Booking_Data[[#This Row],[Commission_Perct]]</f>
        <v>1050</v>
      </c>
    </row>
    <row r="948" spans="1:15" x14ac:dyDescent="0.3">
      <c r="A948" t="s">
        <v>1007</v>
      </c>
      <c r="B948" t="s">
        <v>9</v>
      </c>
      <c r="C948" t="str">
        <f>TRIM(Booking_Data[[#This Row],[Agent]])</f>
        <v>Anil</v>
      </c>
      <c r="D948" t="s">
        <v>67</v>
      </c>
      <c r="E948" t="s">
        <v>15</v>
      </c>
      <c r="F948" s="1">
        <v>45681</v>
      </c>
      <c r="G948" s="2">
        <v>45701</v>
      </c>
      <c r="H948" t="s">
        <v>16</v>
      </c>
      <c r="I948" t="s">
        <v>1058</v>
      </c>
      <c r="J948" t="str">
        <f>TRIM(Booking_Data[[#This Row],[Total Amount]])</f>
        <v>35000</v>
      </c>
      <c r="K948" t="str">
        <f>SUBSTITUTE(Booking_Data[[#This Row],[TRIM_TA]],"INR","")</f>
        <v>35000</v>
      </c>
      <c r="L948" t="str">
        <f>SUBSTITUTE(Booking_Data[[#This Row],[Removing "INR"]],",","")</f>
        <v>35000</v>
      </c>
      <c r="M948">
        <f>VALUE(Booking_Data[[#This Row],[Removing "Comma"]])</f>
        <v>35000</v>
      </c>
      <c r="N948">
        <f>_xlfn.XLOOKUP(Booking_Data[[#This Row],[Agent_cleaned]],Agent_List[Agent],Agent_List[Commission %])</f>
        <v>7.0000000000000007E-2</v>
      </c>
      <c r="O948">
        <f>Booking_Data[[#This Row],[Total_Amount_Clean]]*Booking_Data[[#This Row],[Commission_Perct]]</f>
        <v>2450.0000000000005</v>
      </c>
    </row>
    <row r="949" spans="1:15" x14ac:dyDescent="0.3">
      <c r="A949" t="s">
        <v>1008</v>
      </c>
      <c r="B949" t="s">
        <v>56</v>
      </c>
      <c r="C949" t="str">
        <f>TRIM(Booking_Data[[#This Row],[Agent]])</f>
        <v>Vikram</v>
      </c>
      <c r="D949" t="s">
        <v>67</v>
      </c>
      <c r="E949" t="s">
        <v>25</v>
      </c>
      <c r="F949" s="1">
        <v>45677</v>
      </c>
      <c r="G949" s="2">
        <v>45700</v>
      </c>
      <c r="H949" t="s">
        <v>16</v>
      </c>
      <c r="I949" t="s">
        <v>1057</v>
      </c>
      <c r="J949" t="str">
        <f>TRIM(Booking_Data[[#This Row],[Total Amount]])</f>
        <v>45000</v>
      </c>
      <c r="K949" t="str">
        <f>SUBSTITUTE(Booking_Data[[#This Row],[TRIM_TA]],"INR","")</f>
        <v>45000</v>
      </c>
      <c r="L949" t="str">
        <f>SUBSTITUTE(Booking_Data[[#This Row],[Removing "INR"]],",","")</f>
        <v>45000</v>
      </c>
      <c r="M949">
        <f>VALUE(Booking_Data[[#This Row],[Removing "Comma"]])</f>
        <v>45000</v>
      </c>
      <c r="N949">
        <f>_xlfn.XLOOKUP(Booking_Data[[#This Row],[Agent_cleaned]],Agent_List[Agent],Agent_List[Commission %])</f>
        <v>7.0000000000000007E-2</v>
      </c>
      <c r="O949">
        <f>Booking_Data[[#This Row],[Total_Amount_Clean]]*Booking_Data[[#This Row],[Commission_Perct]]</f>
        <v>3150.0000000000005</v>
      </c>
    </row>
    <row r="950" spans="1:15" x14ac:dyDescent="0.3">
      <c r="A950" t="s">
        <v>1009</v>
      </c>
      <c r="B950" t="s">
        <v>44</v>
      </c>
      <c r="C950" t="str">
        <f>TRIM(Booking_Data[[#This Row],[Agent]])</f>
        <v>Karan</v>
      </c>
      <c r="D950" t="s">
        <v>29</v>
      </c>
      <c r="E950" t="s">
        <v>40</v>
      </c>
      <c r="F950" s="1">
        <v>45813</v>
      </c>
      <c r="G950" s="2">
        <v>45816</v>
      </c>
      <c r="H950" t="s">
        <v>16</v>
      </c>
      <c r="I950" t="s">
        <v>17</v>
      </c>
      <c r="J950" t="str">
        <f>TRIM(Booking_Data[[#This Row],[Total Amount]])</f>
        <v>45,000 INR</v>
      </c>
      <c r="K950" t="str">
        <f>SUBSTITUTE(Booking_Data[[#This Row],[TRIM_TA]],"INR","")</f>
        <v xml:space="preserve">45,000 </v>
      </c>
      <c r="L950" t="str">
        <f>SUBSTITUTE(Booking_Data[[#This Row],[Removing "INR"]],",","")</f>
        <v xml:space="preserve">45000 </v>
      </c>
      <c r="M950">
        <f>VALUE(Booking_Data[[#This Row],[Removing "Comma"]])</f>
        <v>45000</v>
      </c>
      <c r="N950">
        <f>_xlfn.XLOOKUP(Booking_Data[[#This Row],[Agent_cleaned]],Agent_List[Agent],Agent_List[Commission %])</f>
        <v>0.05</v>
      </c>
      <c r="O950">
        <f>Booking_Data[[#This Row],[Total_Amount_Clean]]*Booking_Data[[#This Row],[Commission_Perct]]</f>
        <v>2250</v>
      </c>
    </row>
    <row r="951" spans="1:15" x14ac:dyDescent="0.3">
      <c r="A951" t="s">
        <v>1010</v>
      </c>
      <c r="B951" t="s">
        <v>56</v>
      </c>
      <c r="C951" t="str">
        <f>TRIM(Booking_Data[[#This Row],[Agent]])</f>
        <v>Vikram</v>
      </c>
      <c r="D951" t="s">
        <v>29</v>
      </c>
      <c r="E951" t="s">
        <v>15</v>
      </c>
      <c r="F951" s="1">
        <v>45910</v>
      </c>
      <c r="G951" s="2">
        <v>45920</v>
      </c>
      <c r="H951" t="s">
        <v>16</v>
      </c>
      <c r="I951" t="s">
        <v>17</v>
      </c>
      <c r="J951" t="str">
        <f>TRIM(Booking_Data[[#This Row],[Total Amount]])</f>
        <v>45,000 INR</v>
      </c>
      <c r="K951" t="str">
        <f>SUBSTITUTE(Booking_Data[[#This Row],[TRIM_TA]],"INR","")</f>
        <v xml:space="preserve">45,000 </v>
      </c>
      <c r="L951" t="str">
        <f>SUBSTITUTE(Booking_Data[[#This Row],[Removing "INR"]],",","")</f>
        <v xml:space="preserve">45000 </v>
      </c>
      <c r="M951">
        <f>VALUE(Booking_Data[[#This Row],[Removing "Comma"]])</f>
        <v>45000</v>
      </c>
      <c r="N951">
        <f>_xlfn.XLOOKUP(Booking_Data[[#This Row],[Agent_cleaned]],Agent_List[Agent],Agent_List[Commission %])</f>
        <v>7.0000000000000007E-2</v>
      </c>
      <c r="O951">
        <f>Booking_Data[[#This Row],[Total_Amount_Clean]]*Booking_Data[[#This Row],[Commission_Perct]]</f>
        <v>3150.0000000000005</v>
      </c>
    </row>
    <row r="952" spans="1:15" x14ac:dyDescent="0.3">
      <c r="A952" t="s">
        <v>1011</v>
      </c>
      <c r="B952" t="s">
        <v>54</v>
      </c>
      <c r="C952" t="str">
        <f>TRIM(Booking_Data[[#This Row],[Agent]])</f>
        <v>Divya</v>
      </c>
      <c r="D952" t="s">
        <v>67</v>
      </c>
      <c r="E952" t="s">
        <v>19</v>
      </c>
      <c r="F952" s="1">
        <v>45717</v>
      </c>
      <c r="H952" t="s">
        <v>20</v>
      </c>
      <c r="I952" t="s">
        <v>1057</v>
      </c>
      <c r="J952" t="str">
        <f>TRIM(Booking_Data[[#This Row],[Total Amount]])</f>
        <v>45000</v>
      </c>
      <c r="K952" t="str">
        <f>SUBSTITUTE(Booking_Data[[#This Row],[TRIM_TA]],"INR","")</f>
        <v>45000</v>
      </c>
      <c r="L952" t="str">
        <f>SUBSTITUTE(Booking_Data[[#This Row],[Removing "INR"]],",","")</f>
        <v>45000</v>
      </c>
      <c r="M952">
        <f>VALUE(Booking_Data[[#This Row],[Removing "Comma"]])</f>
        <v>45000</v>
      </c>
      <c r="N952">
        <f>_xlfn.XLOOKUP(Booking_Data[[#This Row],[Agent_cleaned]],Agent_List[Agent],Agent_List[Commission %])</f>
        <v>7.0000000000000007E-2</v>
      </c>
      <c r="O952">
        <f>Booking_Data[[#This Row],[Total_Amount_Clean]]*Booking_Data[[#This Row],[Commission_Perct]]</f>
        <v>3150.0000000000005</v>
      </c>
    </row>
    <row r="953" spans="1:15" x14ac:dyDescent="0.3">
      <c r="A953" t="s">
        <v>1012</v>
      </c>
      <c r="B953" t="s">
        <v>296</v>
      </c>
      <c r="C953" t="str">
        <f>TRIM(Booking_Data[[#This Row],[Agent]])</f>
        <v>Anil</v>
      </c>
      <c r="D953" t="s">
        <v>37</v>
      </c>
      <c r="E953" t="s">
        <v>25</v>
      </c>
      <c r="F953" s="1">
        <v>45707</v>
      </c>
      <c r="H953" t="s">
        <v>20</v>
      </c>
      <c r="I953" t="s">
        <v>1058</v>
      </c>
      <c r="J953" t="str">
        <f>TRIM(Booking_Data[[#This Row],[Total Amount]])</f>
        <v>35000</v>
      </c>
      <c r="K953" t="str">
        <f>SUBSTITUTE(Booking_Data[[#This Row],[TRIM_TA]],"INR","")</f>
        <v>35000</v>
      </c>
      <c r="L953" t="str">
        <f>SUBSTITUTE(Booking_Data[[#This Row],[Removing "INR"]],",","")</f>
        <v>35000</v>
      </c>
      <c r="M953">
        <f>VALUE(Booking_Data[[#This Row],[Removing "Comma"]])</f>
        <v>35000</v>
      </c>
      <c r="N953">
        <f>_xlfn.XLOOKUP(Booking_Data[[#This Row],[Agent_cleaned]],Agent_List[Agent],Agent_List[Commission %])</f>
        <v>7.0000000000000007E-2</v>
      </c>
      <c r="O953">
        <f>Booking_Data[[#This Row],[Total_Amount_Clean]]*Booking_Data[[#This Row],[Commission_Perct]]</f>
        <v>2450.0000000000005</v>
      </c>
    </row>
    <row r="954" spans="1:15" x14ac:dyDescent="0.3">
      <c r="A954" t="s">
        <v>1013</v>
      </c>
      <c r="B954" t="s">
        <v>237</v>
      </c>
      <c r="C954" t="str">
        <f>TRIM(Booking_Data[[#This Row],[Agent]])</f>
        <v>Nisha</v>
      </c>
      <c r="D954" t="s">
        <v>67</v>
      </c>
      <c r="E954" t="s">
        <v>11</v>
      </c>
      <c r="F954" s="1">
        <v>45778</v>
      </c>
      <c r="G954" s="2">
        <v>45796</v>
      </c>
      <c r="H954" t="s">
        <v>16</v>
      </c>
      <c r="I954" t="s">
        <v>1062</v>
      </c>
      <c r="J954" t="str">
        <f>TRIM(Booking_Data[[#This Row],[Total Amount]])</f>
        <v>25000</v>
      </c>
      <c r="K954" t="str">
        <f>SUBSTITUTE(Booking_Data[[#This Row],[TRIM_TA]],"INR","")</f>
        <v>25000</v>
      </c>
      <c r="L954" t="str">
        <f>SUBSTITUTE(Booking_Data[[#This Row],[Removing "INR"]],",","")</f>
        <v>25000</v>
      </c>
      <c r="M954">
        <f>VALUE(Booking_Data[[#This Row],[Removing "Comma"]])</f>
        <v>25000</v>
      </c>
      <c r="N954">
        <f>_xlfn.XLOOKUP(Booking_Data[[#This Row],[Agent_cleaned]],Agent_List[Agent],Agent_List[Commission %])</f>
        <v>0.06</v>
      </c>
      <c r="O954">
        <f>Booking_Data[[#This Row],[Total_Amount_Clean]]*Booking_Data[[#This Row],[Commission_Perct]]</f>
        <v>1500</v>
      </c>
    </row>
    <row r="955" spans="1:15" x14ac:dyDescent="0.3">
      <c r="A955" t="s">
        <v>1014</v>
      </c>
      <c r="B955" t="s">
        <v>66</v>
      </c>
      <c r="C955" t="str">
        <f>TRIM(Booking_Data[[#This Row],[Agent]])</f>
        <v>Avtar</v>
      </c>
      <c r="D955" t="s">
        <v>14</v>
      </c>
      <c r="E955" t="s">
        <v>40</v>
      </c>
      <c r="F955" s="1">
        <v>45727</v>
      </c>
      <c r="H955" t="s">
        <v>20</v>
      </c>
      <c r="I955" t="s">
        <v>1061</v>
      </c>
      <c r="J955" t="str">
        <f>TRIM(Booking_Data[[#This Row],[Total Amount]])</f>
        <v>55000</v>
      </c>
      <c r="K955" t="str">
        <f>SUBSTITUTE(Booking_Data[[#This Row],[TRIM_TA]],"INR","")</f>
        <v>55000</v>
      </c>
      <c r="L955" t="str">
        <f>SUBSTITUTE(Booking_Data[[#This Row],[Removing "INR"]],",","")</f>
        <v>55000</v>
      </c>
      <c r="M955">
        <f>VALUE(Booking_Data[[#This Row],[Removing "Comma"]])</f>
        <v>55000</v>
      </c>
      <c r="N955">
        <f>_xlfn.XLOOKUP(Booking_Data[[#This Row],[Agent_cleaned]],Agent_List[Agent],Agent_List[Commission %])</f>
        <v>0.06</v>
      </c>
      <c r="O955">
        <f>Booking_Data[[#This Row],[Total_Amount_Clean]]*Booking_Data[[#This Row],[Commission_Perct]]</f>
        <v>3300</v>
      </c>
    </row>
    <row r="956" spans="1:15" x14ac:dyDescent="0.3">
      <c r="A956" t="s">
        <v>1015</v>
      </c>
      <c r="B956" t="s">
        <v>31</v>
      </c>
      <c r="C956" t="str">
        <f>TRIM(Booking_Data[[#This Row],[Agent]])</f>
        <v>Deepa</v>
      </c>
      <c r="D956" t="s">
        <v>29</v>
      </c>
      <c r="E956" t="s">
        <v>25</v>
      </c>
      <c r="F956" s="1">
        <v>45856</v>
      </c>
      <c r="H956" t="s">
        <v>20</v>
      </c>
      <c r="I956" t="s">
        <v>1057</v>
      </c>
      <c r="J956" t="str">
        <f>TRIM(Booking_Data[[#This Row],[Total Amount]])</f>
        <v>45000</v>
      </c>
      <c r="K956" t="str">
        <f>SUBSTITUTE(Booking_Data[[#This Row],[TRIM_TA]],"INR","")</f>
        <v>45000</v>
      </c>
      <c r="L956" t="str">
        <f>SUBSTITUTE(Booking_Data[[#This Row],[Removing "INR"]],",","")</f>
        <v>45000</v>
      </c>
      <c r="M956">
        <f>VALUE(Booking_Data[[#This Row],[Removing "Comma"]])</f>
        <v>45000</v>
      </c>
      <c r="N956">
        <f>_xlfn.XLOOKUP(Booking_Data[[#This Row],[Agent_cleaned]],Agent_List[Agent],Agent_List[Commission %])</f>
        <v>0.06</v>
      </c>
      <c r="O956">
        <f>Booking_Data[[#This Row],[Total_Amount_Clean]]*Booking_Data[[#This Row],[Commission_Perct]]</f>
        <v>2700</v>
      </c>
    </row>
    <row r="957" spans="1:15" x14ac:dyDescent="0.3">
      <c r="A957" t="s">
        <v>1016</v>
      </c>
      <c r="B957" t="s">
        <v>31</v>
      </c>
      <c r="C957" t="str">
        <f>TRIM(Booking_Data[[#This Row],[Agent]])</f>
        <v>Deepa</v>
      </c>
      <c r="D957" t="s">
        <v>10</v>
      </c>
      <c r="E957" t="s">
        <v>11</v>
      </c>
      <c r="F957" s="1">
        <v>45890</v>
      </c>
      <c r="H957" t="s">
        <v>26</v>
      </c>
      <c r="I957" t="s">
        <v>1058</v>
      </c>
      <c r="J957" t="str">
        <f>TRIM(Booking_Data[[#This Row],[Total Amount]])</f>
        <v>35000</v>
      </c>
      <c r="K957" t="str">
        <f>SUBSTITUTE(Booking_Data[[#This Row],[TRIM_TA]],"INR","")</f>
        <v>35000</v>
      </c>
      <c r="L957" t="str">
        <f>SUBSTITUTE(Booking_Data[[#This Row],[Removing "INR"]],",","")</f>
        <v>35000</v>
      </c>
      <c r="M957">
        <f>VALUE(Booking_Data[[#This Row],[Removing "Comma"]])</f>
        <v>35000</v>
      </c>
      <c r="N957">
        <f>_xlfn.XLOOKUP(Booking_Data[[#This Row],[Agent_cleaned]],Agent_List[Agent],Agent_List[Commission %])</f>
        <v>0.06</v>
      </c>
      <c r="O957">
        <f>Booking_Data[[#This Row],[Total_Amount_Clean]]*Booking_Data[[#This Row],[Commission_Perct]]</f>
        <v>2100</v>
      </c>
    </row>
    <row r="958" spans="1:15" x14ac:dyDescent="0.3">
      <c r="A958" t="s">
        <v>1017</v>
      </c>
      <c r="B958" t="s">
        <v>49</v>
      </c>
      <c r="C958" t="str">
        <f>TRIM(Booking_Data[[#This Row],[Agent]])</f>
        <v>Sonia</v>
      </c>
      <c r="D958" t="s">
        <v>10</v>
      </c>
      <c r="E958" t="s">
        <v>11</v>
      </c>
      <c r="F958" s="1">
        <v>45847</v>
      </c>
      <c r="G958" s="2">
        <v>45860</v>
      </c>
      <c r="H958" t="s">
        <v>16</v>
      </c>
      <c r="I958" t="s">
        <v>1059</v>
      </c>
      <c r="J958" t="str">
        <f>TRIM(Booking_Data[[#This Row],[Total Amount]])</f>
        <v>65000</v>
      </c>
      <c r="K958" t="str">
        <f>SUBSTITUTE(Booking_Data[[#This Row],[TRIM_TA]],"INR","")</f>
        <v>65000</v>
      </c>
      <c r="L958" t="str">
        <f>SUBSTITUTE(Booking_Data[[#This Row],[Removing "INR"]],",","")</f>
        <v>65000</v>
      </c>
      <c r="M958">
        <f>VALUE(Booking_Data[[#This Row],[Removing "Comma"]])</f>
        <v>65000</v>
      </c>
      <c r="N958">
        <f>_xlfn.XLOOKUP(Booking_Data[[#This Row],[Agent_cleaned]],Agent_List[Agent],Agent_List[Commission %])</f>
        <v>7.0000000000000007E-2</v>
      </c>
      <c r="O958">
        <f>Booking_Data[[#This Row],[Total_Amount_Clean]]*Booking_Data[[#This Row],[Commission_Perct]]</f>
        <v>4550</v>
      </c>
    </row>
    <row r="959" spans="1:15" x14ac:dyDescent="0.3">
      <c r="A959" t="s">
        <v>1018</v>
      </c>
      <c r="B959" t="s">
        <v>49</v>
      </c>
      <c r="C959" t="str">
        <f>TRIM(Booking_Data[[#This Row],[Agent]])</f>
        <v>Sonia</v>
      </c>
      <c r="D959" t="s">
        <v>37</v>
      </c>
      <c r="E959" t="s">
        <v>15</v>
      </c>
      <c r="F959" s="1">
        <v>45872</v>
      </c>
      <c r="H959" t="s">
        <v>26</v>
      </c>
      <c r="I959" t="s">
        <v>17</v>
      </c>
      <c r="J959" t="str">
        <f>TRIM(Booking_Data[[#This Row],[Total Amount]])</f>
        <v>45,000 INR</v>
      </c>
      <c r="K959" t="str">
        <f>SUBSTITUTE(Booking_Data[[#This Row],[TRIM_TA]],"INR","")</f>
        <v xml:space="preserve">45,000 </v>
      </c>
      <c r="L959" t="str">
        <f>SUBSTITUTE(Booking_Data[[#This Row],[Removing "INR"]],",","")</f>
        <v xml:space="preserve">45000 </v>
      </c>
      <c r="M959">
        <f>VALUE(Booking_Data[[#This Row],[Removing "Comma"]])</f>
        <v>45000</v>
      </c>
      <c r="N959">
        <f>_xlfn.XLOOKUP(Booking_Data[[#This Row],[Agent_cleaned]],Agent_List[Agent],Agent_List[Commission %])</f>
        <v>7.0000000000000007E-2</v>
      </c>
      <c r="O959">
        <f>Booking_Data[[#This Row],[Total_Amount_Clean]]*Booking_Data[[#This Row],[Commission_Perct]]</f>
        <v>3150.0000000000005</v>
      </c>
    </row>
    <row r="960" spans="1:15" x14ac:dyDescent="0.3">
      <c r="A960" t="s">
        <v>1019</v>
      </c>
      <c r="B960" t="s">
        <v>24</v>
      </c>
      <c r="C960" t="str">
        <f>TRIM(Booking_Data[[#This Row],[Agent]])</f>
        <v>Ramesh</v>
      </c>
      <c r="D960" t="s">
        <v>14</v>
      </c>
      <c r="E960" t="s">
        <v>15</v>
      </c>
      <c r="F960" s="1">
        <v>45737</v>
      </c>
      <c r="G960" s="2">
        <v>45758</v>
      </c>
      <c r="H960" t="s">
        <v>16</v>
      </c>
      <c r="I960" t="s">
        <v>1058</v>
      </c>
      <c r="J960" t="str">
        <f>TRIM(Booking_Data[[#This Row],[Total Amount]])</f>
        <v>35000</v>
      </c>
      <c r="K960" t="str">
        <f>SUBSTITUTE(Booking_Data[[#This Row],[TRIM_TA]],"INR","")</f>
        <v>35000</v>
      </c>
      <c r="L960" t="str">
        <f>SUBSTITUTE(Booking_Data[[#This Row],[Removing "INR"]],",","")</f>
        <v>35000</v>
      </c>
      <c r="M960">
        <f>VALUE(Booking_Data[[#This Row],[Removing "Comma"]])</f>
        <v>35000</v>
      </c>
      <c r="N960">
        <f>_xlfn.XLOOKUP(Booking_Data[[#This Row],[Agent_cleaned]],Agent_List[Agent],Agent_List[Commission %])</f>
        <v>7.0000000000000007E-2</v>
      </c>
      <c r="O960">
        <f>Booking_Data[[#This Row],[Total_Amount_Clean]]*Booking_Data[[#This Row],[Commission_Perct]]</f>
        <v>2450.0000000000005</v>
      </c>
    </row>
    <row r="961" spans="1:15" x14ac:dyDescent="0.3">
      <c r="A961" t="s">
        <v>1020</v>
      </c>
      <c r="B961" t="s">
        <v>39</v>
      </c>
      <c r="C961" t="str">
        <f>TRIM(Booking_Data[[#This Row],[Agent]])</f>
        <v>Arjun</v>
      </c>
      <c r="D961" t="s">
        <v>67</v>
      </c>
      <c r="E961" t="s">
        <v>15</v>
      </c>
      <c r="F961" s="1">
        <v>45870</v>
      </c>
      <c r="G961" s="2">
        <v>45896</v>
      </c>
      <c r="H961" t="s">
        <v>16</v>
      </c>
      <c r="I961" t="s">
        <v>1062</v>
      </c>
      <c r="J961" t="str">
        <f>TRIM(Booking_Data[[#This Row],[Total Amount]])</f>
        <v>25000</v>
      </c>
      <c r="K961" t="str">
        <f>SUBSTITUTE(Booking_Data[[#This Row],[TRIM_TA]],"INR","")</f>
        <v>25000</v>
      </c>
      <c r="L961" t="str">
        <f>SUBSTITUTE(Booking_Data[[#This Row],[Removing "INR"]],",","")</f>
        <v>25000</v>
      </c>
      <c r="M961">
        <f>VALUE(Booking_Data[[#This Row],[Removing "Comma"]])</f>
        <v>25000</v>
      </c>
      <c r="N961">
        <f>_xlfn.XLOOKUP(Booking_Data[[#This Row],[Agent_cleaned]],Agent_List[Agent],Agent_List[Commission %])</f>
        <v>0.06</v>
      </c>
      <c r="O961">
        <f>Booking_Data[[#This Row],[Total_Amount_Clean]]*Booking_Data[[#This Row],[Commission_Perct]]</f>
        <v>1500</v>
      </c>
    </row>
    <row r="962" spans="1:15" x14ac:dyDescent="0.3">
      <c r="A962" t="s">
        <v>1021</v>
      </c>
      <c r="B962" t="s">
        <v>49</v>
      </c>
      <c r="C962" t="str">
        <f>TRIM(Booking_Data[[#This Row],[Agent]])</f>
        <v>Sonia</v>
      </c>
      <c r="D962" t="s">
        <v>14</v>
      </c>
      <c r="E962" t="s">
        <v>25</v>
      </c>
      <c r="F962" s="1">
        <v>45708</v>
      </c>
      <c r="G962" s="2">
        <v>45719</v>
      </c>
      <c r="H962" t="s">
        <v>16</v>
      </c>
      <c r="I962" t="s">
        <v>1062</v>
      </c>
      <c r="J962" t="str">
        <f>TRIM(Booking_Data[[#This Row],[Total Amount]])</f>
        <v>25000</v>
      </c>
      <c r="K962" t="str">
        <f>SUBSTITUTE(Booking_Data[[#This Row],[TRIM_TA]],"INR","")</f>
        <v>25000</v>
      </c>
      <c r="L962" t="str">
        <f>SUBSTITUTE(Booking_Data[[#This Row],[Removing "INR"]],",","")</f>
        <v>25000</v>
      </c>
      <c r="M962">
        <f>VALUE(Booking_Data[[#This Row],[Removing "Comma"]])</f>
        <v>25000</v>
      </c>
      <c r="N962">
        <f>_xlfn.XLOOKUP(Booking_Data[[#This Row],[Agent_cleaned]],Agent_List[Agent],Agent_List[Commission %])</f>
        <v>7.0000000000000007E-2</v>
      </c>
      <c r="O962">
        <f>Booking_Data[[#This Row],[Total_Amount_Clean]]*Booking_Data[[#This Row],[Commission_Perct]]</f>
        <v>1750.0000000000002</v>
      </c>
    </row>
    <row r="963" spans="1:15" x14ac:dyDescent="0.3">
      <c r="A963" t="s">
        <v>1022</v>
      </c>
      <c r="B963" t="s">
        <v>42</v>
      </c>
      <c r="C963" t="str">
        <f>TRIM(Booking_Data[[#This Row],[Agent]])</f>
        <v>Sameer</v>
      </c>
      <c r="D963" t="s">
        <v>10</v>
      </c>
      <c r="E963" t="s">
        <v>25</v>
      </c>
      <c r="F963" s="1">
        <v>45908</v>
      </c>
      <c r="H963" t="s">
        <v>20</v>
      </c>
      <c r="I963" t="s">
        <v>1060</v>
      </c>
      <c r="J963" t="str">
        <f>TRIM(Booking_Data[[#This Row],[Total Amount]])</f>
        <v>15000</v>
      </c>
      <c r="K963" t="str">
        <f>SUBSTITUTE(Booking_Data[[#This Row],[TRIM_TA]],"INR","")</f>
        <v>15000</v>
      </c>
      <c r="L963" t="str">
        <f>SUBSTITUTE(Booking_Data[[#This Row],[Removing "INR"]],",","")</f>
        <v>15000</v>
      </c>
      <c r="M963">
        <f>VALUE(Booking_Data[[#This Row],[Removing "Comma"]])</f>
        <v>15000</v>
      </c>
      <c r="N963">
        <f>_xlfn.XLOOKUP(Booking_Data[[#This Row],[Agent_cleaned]],Agent_List[Agent],Agent_List[Commission %])</f>
        <v>7.0000000000000007E-2</v>
      </c>
      <c r="O963">
        <f>Booking_Data[[#This Row],[Total_Amount_Clean]]*Booking_Data[[#This Row],[Commission_Perct]]</f>
        <v>1050</v>
      </c>
    </row>
    <row r="964" spans="1:15" x14ac:dyDescent="0.3">
      <c r="A964" t="s">
        <v>1023</v>
      </c>
      <c r="B964" t="s">
        <v>39</v>
      </c>
      <c r="C964" t="str">
        <f>TRIM(Booking_Data[[#This Row],[Agent]])</f>
        <v>Arjun</v>
      </c>
      <c r="D964" t="s">
        <v>10</v>
      </c>
      <c r="E964" t="s">
        <v>40</v>
      </c>
      <c r="F964" s="1">
        <v>45866</v>
      </c>
      <c r="G964" s="2">
        <v>45893</v>
      </c>
      <c r="H964" t="s">
        <v>16</v>
      </c>
      <c r="I964" t="s">
        <v>1057</v>
      </c>
      <c r="J964" t="str">
        <f>TRIM(Booking_Data[[#This Row],[Total Amount]])</f>
        <v>45000</v>
      </c>
      <c r="K964" t="str">
        <f>SUBSTITUTE(Booking_Data[[#This Row],[TRIM_TA]],"INR","")</f>
        <v>45000</v>
      </c>
      <c r="L964" t="str">
        <f>SUBSTITUTE(Booking_Data[[#This Row],[Removing "INR"]],",","")</f>
        <v>45000</v>
      </c>
      <c r="M964">
        <f>VALUE(Booking_Data[[#This Row],[Removing "Comma"]])</f>
        <v>45000</v>
      </c>
      <c r="N964">
        <f>_xlfn.XLOOKUP(Booking_Data[[#This Row],[Agent_cleaned]],Agent_List[Agent],Agent_List[Commission %])</f>
        <v>0.06</v>
      </c>
      <c r="O964">
        <f>Booking_Data[[#This Row],[Total_Amount_Clean]]*Booking_Data[[#This Row],[Commission_Perct]]</f>
        <v>2700</v>
      </c>
    </row>
    <row r="965" spans="1:15" x14ac:dyDescent="0.3">
      <c r="A965" t="s">
        <v>1024</v>
      </c>
      <c r="B965" t="s">
        <v>112</v>
      </c>
      <c r="C965" t="str">
        <f>TRIM(Booking_Data[[#This Row],[Agent]])</f>
        <v>Tina</v>
      </c>
      <c r="D965" t="s">
        <v>29</v>
      </c>
      <c r="E965" t="s">
        <v>15</v>
      </c>
      <c r="F965" s="1">
        <v>45801</v>
      </c>
      <c r="H965" t="s">
        <v>20</v>
      </c>
      <c r="I965" t="s">
        <v>1060</v>
      </c>
      <c r="J965" t="str">
        <f>TRIM(Booking_Data[[#This Row],[Total Amount]])</f>
        <v>15000</v>
      </c>
      <c r="K965" t="str">
        <f>SUBSTITUTE(Booking_Data[[#This Row],[TRIM_TA]],"INR","")</f>
        <v>15000</v>
      </c>
      <c r="L965" t="str">
        <f>SUBSTITUTE(Booking_Data[[#This Row],[Removing "INR"]],",","")</f>
        <v>15000</v>
      </c>
      <c r="M965">
        <f>VALUE(Booking_Data[[#This Row],[Removing "Comma"]])</f>
        <v>15000</v>
      </c>
      <c r="N965">
        <f>_xlfn.XLOOKUP(Booking_Data[[#This Row],[Agent_cleaned]],Agent_List[Agent],Agent_List[Commission %])</f>
        <v>7.0000000000000007E-2</v>
      </c>
      <c r="O965">
        <f>Booking_Data[[#This Row],[Total_Amount_Clean]]*Booking_Data[[#This Row],[Commission_Perct]]</f>
        <v>1050</v>
      </c>
    </row>
    <row r="966" spans="1:15" x14ac:dyDescent="0.3">
      <c r="A966" t="s">
        <v>1025</v>
      </c>
      <c r="B966" t="s">
        <v>79</v>
      </c>
      <c r="C966" t="str">
        <f>TRIM(Booking_Data[[#This Row],[Agent]])</f>
        <v>Monika</v>
      </c>
      <c r="D966" t="s">
        <v>14</v>
      </c>
      <c r="E966" t="s">
        <v>11</v>
      </c>
      <c r="F966" s="1">
        <v>45674</v>
      </c>
      <c r="G966" s="2">
        <v>45679</v>
      </c>
      <c r="H966" t="s">
        <v>16</v>
      </c>
      <c r="I966" t="s">
        <v>17</v>
      </c>
      <c r="J966" t="str">
        <f>TRIM(Booking_Data[[#This Row],[Total Amount]])</f>
        <v>45,000 INR</v>
      </c>
      <c r="K966" t="str">
        <f>SUBSTITUTE(Booking_Data[[#This Row],[TRIM_TA]],"INR","")</f>
        <v xml:space="preserve">45,000 </v>
      </c>
      <c r="L966" t="str">
        <f>SUBSTITUTE(Booking_Data[[#This Row],[Removing "INR"]],",","")</f>
        <v xml:space="preserve">45000 </v>
      </c>
      <c r="M966">
        <f>VALUE(Booking_Data[[#This Row],[Removing "Comma"]])</f>
        <v>45000</v>
      </c>
      <c r="N966">
        <f>_xlfn.XLOOKUP(Booking_Data[[#This Row],[Agent_cleaned]],Agent_List[Agent],Agent_List[Commission %])</f>
        <v>0.05</v>
      </c>
      <c r="O966">
        <f>Booking_Data[[#This Row],[Total_Amount_Clean]]*Booking_Data[[#This Row],[Commission_Perct]]</f>
        <v>2250</v>
      </c>
    </row>
    <row r="967" spans="1:15" x14ac:dyDescent="0.3">
      <c r="A967" t="s">
        <v>1026</v>
      </c>
      <c r="B967" t="s">
        <v>60</v>
      </c>
      <c r="C967" t="str">
        <f>TRIM(Booking_Data[[#This Row],[Agent]])</f>
        <v>Ritika</v>
      </c>
      <c r="D967" t="s">
        <v>14</v>
      </c>
      <c r="E967" t="s">
        <v>19</v>
      </c>
      <c r="F967" s="1">
        <v>45847</v>
      </c>
      <c r="H967" t="s">
        <v>26</v>
      </c>
      <c r="I967" t="s">
        <v>1058</v>
      </c>
      <c r="J967" t="str">
        <f>TRIM(Booking_Data[[#This Row],[Total Amount]])</f>
        <v>35000</v>
      </c>
      <c r="K967" t="str">
        <f>SUBSTITUTE(Booking_Data[[#This Row],[TRIM_TA]],"INR","")</f>
        <v>35000</v>
      </c>
      <c r="L967" t="str">
        <f>SUBSTITUTE(Booking_Data[[#This Row],[Removing "INR"]],",","")</f>
        <v>35000</v>
      </c>
      <c r="M967">
        <f>VALUE(Booking_Data[[#This Row],[Removing "Comma"]])</f>
        <v>35000</v>
      </c>
      <c r="N967">
        <f>_xlfn.XLOOKUP(Booking_Data[[#This Row],[Agent_cleaned]],Agent_List[Agent],Agent_List[Commission %])</f>
        <v>0.05</v>
      </c>
      <c r="O967">
        <f>Booking_Data[[#This Row],[Total_Amount_Clean]]*Booking_Data[[#This Row],[Commission_Perct]]</f>
        <v>1750</v>
      </c>
    </row>
    <row r="968" spans="1:15" x14ac:dyDescent="0.3">
      <c r="A968" t="s">
        <v>1027</v>
      </c>
      <c r="B968" t="s">
        <v>47</v>
      </c>
      <c r="C968" t="str">
        <f>TRIM(Booking_Data[[#This Row],[Agent]])</f>
        <v>Raj</v>
      </c>
      <c r="D968" t="s">
        <v>10</v>
      </c>
      <c r="E968" t="s">
        <v>40</v>
      </c>
      <c r="F968" s="1">
        <v>45769</v>
      </c>
      <c r="H968" t="s">
        <v>26</v>
      </c>
      <c r="I968" t="s">
        <v>1061</v>
      </c>
      <c r="J968" t="str">
        <f>TRIM(Booking_Data[[#This Row],[Total Amount]])</f>
        <v>55000</v>
      </c>
      <c r="K968" t="str">
        <f>SUBSTITUTE(Booking_Data[[#This Row],[TRIM_TA]],"INR","")</f>
        <v>55000</v>
      </c>
      <c r="L968" t="str">
        <f>SUBSTITUTE(Booking_Data[[#This Row],[Removing "INR"]],",","")</f>
        <v>55000</v>
      </c>
      <c r="M968">
        <f>VALUE(Booking_Data[[#This Row],[Removing "Comma"]])</f>
        <v>55000</v>
      </c>
      <c r="N968">
        <f>_xlfn.XLOOKUP(Booking_Data[[#This Row],[Agent_cleaned]],Agent_List[Agent],Agent_List[Commission %])</f>
        <v>7.0000000000000007E-2</v>
      </c>
      <c r="O968">
        <f>Booking_Data[[#This Row],[Total_Amount_Clean]]*Booking_Data[[#This Row],[Commission_Perct]]</f>
        <v>3850.0000000000005</v>
      </c>
    </row>
    <row r="969" spans="1:15" x14ac:dyDescent="0.3">
      <c r="A969" t="s">
        <v>1028</v>
      </c>
      <c r="B969" t="s">
        <v>52</v>
      </c>
      <c r="C969" t="str">
        <f>TRIM(Booking_Data[[#This Row],[Agent]])</f>
        <v>Meena</v>
      </c>
      <c r="D969" t="s">
        <v>67</v>
      </c>
      <c r="E969" t="s">
        <v>25</v>
      </c>
      <c r="F969" s="1">
        <v>45885</v>
      </c>
      <c r="G969" s="2">
        <v>45907</v>
      </c>
      <c r="H969" t="s">
        <v>16</v>
      </c>
      <c r="I969" t="s">
        <v>1061</v>
      </c>
      <c r="J969" t="str">
        <f>TRIM(Booking_Data[[#This Row],[Total Amount]])</f>
        <v>55000</v>
      </c>
      <c r="K969" t="str">
        <f>SUBSTITUTE(Booking_Data[[#This Row],[TRIM_TA]],"INR","")</f>
        <v>55000</v>
      </c>
      <c r="L969" t="str">
        <f>SUBSTITUTE(Booking_Data[[#This Row],[Removing "INR"]],",","")</f>
        <v>55000</v>
      </c>
      <c r="M969">
        <f>VALUE(Booking_Data[[#This Row],[Removing "Comma"]])</f>
        <v>55000</v>
      </c>
      <c r="N969">
        <f>_xlfn.XLOOKUP(Booking_Data[[#This Row],[Agent_cleaned]],Agent_List[Agent],Agent_List[Commission %])</f>
        <v>0.06</v>
      </c>
      <c r="O969">
        <f>Booking_Data[[#This Row],[Total_Amount_Clean]]*Booking_Data[[#This Row],[Commission_Perct]]</f>
        <v>3300</v>
      </c>
    </row>
    <row r="970" spans="1:15" x14ac:dyDescent="0.3">
      <c r="A970" t="s">
        <v>1029</v>
      </c>
      <c r="B970" t="s">
        <v>60</v>
      </c>
      <c r="C970" t="str">
        <f>TRIM(Booking_Data[[#This Row],[Agent]])</f>
        <v>Ritika</v>
      </c>
      <c r="D970" t="s">
        <v>37</v>
      </c>
      <c r="E970" t="s">
        <v>40</v>
      </c>
      <c r="F970" s="1">
        <v>45885</v>
      </c>
      <c r="H970" t="s">
        <v>26</v>
      </c>
      <c r="I970" t="s">
        <v>1062</v>
      </c>
      <c r="J970" t="str">
        <f>TRIM(Booking_Data[[#This Row],[Total Amount]])</f>
        <v>25000</v>
      </c>
      <c r="K970" t="str">
        <f>SUBSTITUTE(Booking_Data[[#This Row],[TRIM_TA]],"INR","")</f>
        <v>25000</v>
      </c>
      <c r="L970" t="str">
        <f>SUBSTITUTE(Booking_Data[[#This Row],[Removing "INR"]],",","")</f>
        <v>25000</v>
      </c>
      <c r="M970">
        <f>VALUE(Booking_Data[[#This Row],[Removing "Comma"]])</f>
        <v>25000</v>
      </c>
      <c r="N970">
        <f>_xlfn.XLOOKUP(Booking_Data[[#This Row],[Agent_cleaned]],Agent_List[Agent],Agent_List[Commission %])</f>
        <v>0.05</v>
      </c>
      <c r="O970">
        <f>Booking_Data[[#This Row],[Total_Amount_Clean]]*Booking_Data[[#This Row],[Commission_Perct]]</f>
        <v>1250</v>
      </c>
    </row>
    <row r="971" spans="1:15" x14ac:dyDescent="0.3">
      <c r="A971" t="s">
        <v>1030</v>
      </c>
      <c r="B971" t="s">
        <v>22</v>
      </c>
      <c r="C971" t="str">
        <f>TRIM(Booking_Data[[#This Row],[Agent]])</f>
        <v>Suresh</v>
      </c>
      <c r="D971" t="s">
        <v>35</v>
      </c>
      <c r="E971" t="s">
        <v>40</v>
      </c>
      <c r="F971" s="1">
        <v>45778</v>
      </c>
      <c r="H971" t="s">
        <v>20</v>
      </c>
      <c r="I971" t="s">
        <v>1061</v>
      </c>
      <c r="J971" t="str">
        <f>TRIM(Booking_Data[[#This Row],[Total Amount]])</f>
        <v>55000</v>
      </c>
      <c r="K971" t="str">
        <f>SUBSTITUTE(Booking_Data[[#This Row],[TRIM_TA]],"INR","")</f>
        <v>55000</v>
      </c>
      <c r="L971" t="str">
        <f>SUBSTITUTE(Booking_Data[[#This Row],[Removing "INR"]],",","")</f>
        <v>55000</v>
      </c>
      <c r="M971">
        <f>VALUE(Booking_Data[[#This Row],[Removing "Comma"]])</f>
        <v>55000</v>
      </c>
      <c r="N971">
        <f>_xlfn.XLOOKUP(Booking_Data[[#This Row],[Agent_cleaned]],Agent_List[Agent],Agent_List[Commission %])</f>
        <v>0.06</v>
      </c>
      <c r="O971">
        <f>Booking_Data[[#This Row],[Total_Amount_Clean]]*Booking_Data[[#This Row],[Commission_Perct]]</f>
        <v>3300</v>
      </c>
    </row>
    <row r="972" spans="1:15" x14ac:dyDescent="0.3">
      <c r="A972" t="s">
        <v>1031</v>
      </c>
      <c r="B972" t="s">
        <v>112</v>
      </c>
      <c r="C972" t="str">
        <f>TRIM(Booking_Data[[#This Row],[Agent]])</f>
        <v>Tina</v>
      </c>
      <c r="D972" t="s">
        <v>37</v>
      </c>
      <c r="E972" t="s">
        <v>40</v>
      </c>
      <c r="F972" s="1">
        <v>45843</v>
      </c>
      <c r="H972" t="s">
        <v>20</v>
      </c>
      <c r="I972" t="s">
        <v>1061</v>
      </c>
      <c r="J972" t="str">
        <f>TRIM(Booking_Data[[#This Row],[Total Amount]])</f>
        <v>55000</v>
      </c>
      <c r="K972" t="str">
        <f>SUBSTITUTE(Booking_Data[[#This Row],[TRIM_TA]],"INR","")</f>
        <v>55000</v>
      </c>
      <c r="L972" t="str">
        <f>SUBSTITUTE(Booking_Data[[#This Row],[Removing "INR"]],",","")</f>
        <v>55000</v>
      </c>
      <c r="M972">
        <f>VALUE(Booking_Data[[#This Row],[Removing "Comma"]])</f>
        <v>55000</v>
      </c>
      <c r="N972">
        <f>_xlfn.XLOOKUP(Booking_Data[[#This Row],[Agent_cleaned]],Agent_List[Agent],Agent_List[Commission %])</f>
        <v>7.0000000000000007E-2</v>
      </c>
      <c r="O972">
        <f>Booking_Data[[#This Row],[Total_Amount_Clean]]*Booking_Data[[#This Row],[Commission_Perct]]</f>
        <v>3850.0000000000005</v>
      </c>
    </row>
    <row r="973" spans="1:15" x14ac:dyDescent="0.3">
      <c r="A973" t="s">
        <v>1032</v>
      </c>
      <c r="B973" t="s">
        <v>13</v>
      </c>
      <c r="C973" t="str">
        <f>TRIM(Booking_Data[[#This Row],[Agent]])</f>
        <v>Gaurav</v>
      </c>
      <c r="D973" t="s">
        <v>14</v>
      </c>
      <c r="E973" t="s">
        <v>40</v>
      </c>
      <c r="F973" s="1">
        <v>45708</v>
      </c>
      <c r="G973" s="2">
        <v>45731</v>
      </c>
      <c r="H973" t="s">
        <v>16</v>
      </c>
      <c r="I973" t="s">
        <v>17</v>
      </c>
      <c r="J973" t="str">
        <f>TRIM(Booking_Data[[#This Row],[Total Amount]])</f>
        <v>45,000 INR</v>
      </c>
      <c r="K973" t="str">
        <f>SUBSTITUTE(Booking_Data[[#This Row],[TRIM_TA]],"INR","")</f>
        <v xml:space="preserve">45,000 </v>
      </c>
      <c r="L973" t="str">
        <f>SUBSTITUTE(Booking_Data[[#This Row],[Removing "INR"]],",","")</f>
        <v xml:space="preserve">45000 </v>
      </c>
      <c r="M973">
        <f>VALUE(Booking_Data[[#This Row],[Removing "Comma"]])</f>
        <v>45000</v>
      </c>
      <c r="N973">
        <f>_xlfn.XLOOKUP(Booking_Data[[#This Row],[Agent_cleaned]],Agent_List[Agent],Agent_List[Commission %])</f>
        <v>7.0000000000000007E-2</v>
      </c>
      <c r="O973">
        <f>Booking_Data[[#This Row],[Total_Amount_Clean]]*Booking_Data[[#This Row],[Commission_Perct]]</f>
        <v>3150.0000000000005</v>
      </c>
    </row>
    <row r="974" spans="1:15" x14ac:dyDescent="0.3">
      <c r="A974" t="s">
        <v>1033</v>
      </c>
      <c r="B974" t="s">
        <v>34</v>
      </c>
      <c r="C974" t="str">
        <f>TRIM(Booking_Data[[#This Row],[Agent]])</f>
        <v>Nisha</v>
      </c>
      <c r="D974" t="s">
        <v>37</v>
      </c>
      <c r="E974" t="s">
        <v>19</v>
      </c>
      <c r="F974" s="1">
        <v>45846</v>
      </c>
      <c r="G974" s="2">
        <v>45873</v>
      </c>
      <c r="H974" t="s">
        <v>16</v>
      </c>
      <c r="I974" t="s">
        <v>1061</v>
      </c>
      <c r="J974" t="str">
        <f>TRIM(Booking_Data[[#This Row],[Total Amount]])</f>
        <v>55000</v>
      </c>
      <c r="K974" t="str">
        <f>SUBSTITUTE(Booking_Data[[#This Row],[TRIM_TA]],"INR","")</f>
        <v>55000</v>
      </c>
      <c r="L974" t="str">
        <f>SUBSTITUTE(Booking_Data[[#This Row],[Removing "INR"]],",","")</f>
        <v>55000</v>
      </c>
      <c r="M974">
        <f>VALUE(Booking_Data[[#This Row],[Removing "Comma"]])</f>
        <v>55000</v>
      </c>
      <c r="N974">
        <f>_xlfn.XLOOKUP(Booking_Data[[#This Row],[Agent_cleaned]],Agent_List[Agent],Agent_List[Commission %])</f>
        <v>0.06</v>
      </c>
      <c r="O974">
        <f>Booking_Data[[#This Row],[Total_Amount_Clean]]*Booking_Data[[#This Row],[Commission_Perct]]</f>
        <v>3300</v>
      </c>
    </row>
    <row r="975" spans="1:15" x14ac:dyDescent="0.3">
      <c r="A975" t="s">
        <v>1034</v>
      </c>
      <c r="B975" t="s">
        <v>47</v>
      </c>
      <c r="C975" t="str">
        <f>TRIM(Booking_Data[[#This Row],[Agent]])</f>
        <v>Raj</v>
      </c>
      <c r="D975" t="s">
        <v>10</v>
      </c>
      <c r="E975" t="s">
        <v>15</v>
      </c>
      <c r="F975" s="1">
        <v>45841</v>
      </c>
      <c r="G975" s="2">
        <v>45865</v>
      </c>
      <c r="H975" t="s">
        <v>16</v>
      </c>
      <c r="I975" t="s">
        <v>1058</v>
      </c>
      <c r="J975" t="str">
        <f>TRIM(Booking_Data[[#This Row],[Total Amount]])</f>
        <v>35000</v>
      </c>
      <c r="K975" t="str">
        <f>SUBSTITUTE(Booking_Data[[#This Row],[TRIM_TA]],"INR","")</f>
        <v>35000</v>
      </c>
      <c r="L975" t="str">
        <f>SUBSTITUTE(Booking_Data[[#This Row],[Removing "INR"]],",","")</f>
        <v>35000</v>
      </c>
      <c r="M975">
        <f>VALUE(Booking_Data[[#This Row],[Removing "Comma"]])</f>
        <v>35000</v>
      </c>
      <c r="N975">
        <f>_xlfn.XLOOKUP(Booking_Data[[#This Row],[Agent_cleaned]],Agent_List[Agent],Agent_List[Commission %])</f>
        <v>7.0000000000000007E-2</v>
      </c>
      <c r="O975">
        <f>Booking_Data[[#This Row],[Total_Amount_Clean]]*Booking_Data[[#This Row],[Commission_Perct]]</f>
        <v>2450.0000000000005</v>
      </c>
    </row>
    <row r="976" spans="1:15" x14ac:dyDescent="0.3">
      <c r="A976" t="s">
        <v>1035</v>
      </c>
      <c r="B976" t="s">
        <v>39</v>
      </c>
      <c r="C976" t="str">
        <f>TRIM(Booking_Data[[#This Row],[Agent]])</f>
        <v>Arjun</v>
      </c>
      <c r="D976" t="s">
        <v>10</v>
      </c>
      <c r="E976" t="s">
        <v>11</v>
      </c>
      <c r="F976" s="1">
        <v>45689</v>
      </c>
      <c r="G976" s="2">
        <v>45711</v>
      </c>
      <c r="H976" t="s">
        <v>16</v>
      </c>
      <c r="I976" t="s">
        <v>1061</v>
      </c>
      <c r="J976" t="str">
        <f>TRIM(Booking_Data[[#This Row],[Total Amount]])</f>
        <v>55000</v>
      </c>
      <c r="K976" t="str">
        <f>SUBSTITUTE(Booking_Data[[#This Row],[TRIM_TA]],"INR","")</f>
        <v>55000</v>
      </c>
      <c r="L976" t="str">
        <f>SUBSTITUTE(Booking_Data[[#This Row],[Removing "INR"]],",","")</f>
        <v>55000</v>
      </c>
      <c r="M976">
        <f>VALUE(Booking_Data[[#This Row],[Removing "Comma"]])</f>
        <v>55000</v>
      </c>
      <c r="N976">
        <f>_xlfn.XLOOKUP(Booking_Data[[#This Row],[Agent_cleaned]],Agent_List[Agent],Agent_List[Commission %])</f>
        <v>0.06</v>
      </c>
      <c r="O976">
        <f>Booking_Data[[#This Row],[Total_Amount_Clean]]*Booking_Data[[#This Row],[Commission_Perct]]</f>
        <v>3300</v>
      </c>
    </row>
    <row r="977" spans="1:15" x14ac:dyDescent="0.3">
      <c r="A977" t="s">
        <v>1036</v>
      </c>
      <c r="B977" t="s">
        <v>79</v>
      </c>
      <c r="C977" t="str">
        <f>TRIM(Booking_Data[[#This Row],[Agent]])</f>
        <v>Monika</v>
      </c>
      <c r="D977" t="s">
        <v>14</v>
      </c>
      <c r="E977" t="s">
        <v>40</v>
      </c>
      <c r="F977" s="1">
        <v>45861</v>
      </c>
      <c r="G977" s="2">
        <v>45891</v>
      </c>
      <c r="H977" t="s">
        <v>16</v>
      </c>
      <c r="I977" t="s">
        <v>1059</v>
      </c>
      <c r="J977" t="str">
        <f>TRIM(Booking_Data[[#This Row],[Total Amount]])</f>
        <v>65000</v>
      </c>
      <c r="K977" t="str">
        <f>SUBSTITUTE(Booking_Data[[#This Row],[TRIM_TA]],"INR","")</f>
        <v>65000</v>
      </c>
      <c r="L977" t="str">
        <f>SUBSTITUTE(Booking_Data[[#This Row],[Removing "INR"]],",","")</f>
        <v>65000</v>
      </c>
      <c r="M977">
        <f>VALUE(Booking_Data[[#This Row],[Removing "Comma"]])</f>
        <v>65000</v>
      </c>
      <c r="N977">
        <f>_xlfn.XLOOKUP(Booking_Data[[#This Row],[Agent_cleaned]],Agent_List[Agent],Agent_List[Commission %])</f>
        <v>0.05</v>
      </c>
      <c r="O977">
        <f>Booking_Data[[#This Row],[Total_Amount_Clean]]*Booking_Data[[#This Row],[Commission_Perct]]</f>
        <v>3250</v>
      </c>
    </row>
    <row r="978" spans="1:15" x14ac:dyDescent="0.3">
      <c r="A978" t="s">
        <v>1037</v>
      </c>
      <c r="B978" t="s">
        <v>9</v>
      </c>
      <c r="C978" t="str">
        <f>TRIM(Booking_Data[[#This Row],[Agent]])</f>
        <v>Anil</v>
      </c>
      <c r="D978" t="s">
        <v>14</v>
      </c>
      <c r="E978" t="s">
        <v>40</v>
      </c>
      <c r="F978" s="1">
        <v>45799</v>
      </c>
      <c r="G978" s="2">
        <v>45816</v>
      </c>
      <c r="H978" t="s">
        <v>16</v>
      </c>
      <c r="I978" t="s">
        <v>1061</v>
      </c>
      <c r="J978" t="str">
        <f>TRIM(Booking_Data[[#This Row],[Total Amount]])</f>
        <v>55000</v>
      </c>
      <c r="K978" t="str">
        <f>SUBSTITUTE(Booking_Data[[#This Row],[TRIM_TA]],"INR","")</f>
        <v>55000</v>
      </c>
      <c r="L978" t="str">
        <f>SUBSTITUTE(Booking_Data[[#This Row],[Removing "INR"]],",","")</f>
        <v>55000</v>
      </c>
      <c r="M978">
        <f>VALUE(Booking_Data[[#This Row],[Removing "Comma"]])</f>
        <v>55000</v>
      </c>
      <c r="N978">
        <f>_xlfn.XLOOKUP(Booking_Data[[#This Row],[Agent_cleaned]],Agent_List[Agent],Agent_List[Commission %])</f>
        <v>7.0000000000000007E-2</v>
      </c>
      <c r="O978">
        <f>Booking_Data[[#This Row],[Total_Amount_Clean]]*Booking_Data[[#This Row],[Commission_Perct]]</f>
        <v>3850.0000000000005</v>
      </c>
    </row>
    <row r="979" spans="1:15" x14ac:dyDescent="0.3">
      <c r="A979" t="s">
        <v>1038</v>
      </c>
      <c r="B979" t="s">
        <v>22</v>
      </c>
      <c r="C979" t="str">
        <f>TRIM(Booking_Data[[#This Row],[Agent]])</f>
        <v>Suresh</v>
      </c>
      <c r="D979" t="s">
        <v>35</v>
      </c>
      <c r="E979" t="s">
        <v>40</v>
      </c>
      <c r="F979" s="1">
        <v>45755</v>
      </c>
      <c r="H979" t="s">
        <v>26</v>
      </c>
      <c r="I979" t="s">
        <v>1061</v>
      </c>
      <c r="J979" t="str">
        <f>TRIM(Booking_Data[[#This Row],[Total Amount]])</f>
        <v>55000</v>
      </c>
      <c r="K979" t="str">
        <f>SUBSTITUTE(Booking_Data[[#This Row],[TRIM_TA]],"INR","")</f>
        <v>55000</v>
      </c>
      <c r="L979" t="str">
        <f>SUBSTITUTE(Booking_Data[[#This Row],[Removing "INR"]],",","")</f>
        <v>55000</v>
      </c>
      <c r="M979">
        <f>VALUE(Booking_Data[[#This Row],[Removing "Comma"]])</f>
        <v>55000</v>
      </c>
      <c r="N979">
        <f>_xlfn.XLOOKUP(Booking_Data[[#This Row],[Agent_cleaned]],Agent_List[Agent],Agent_List[Commission %])</f>
        <v>0.06</v>
      </c>
      <c r="O979">
        <f>Booking_Data[[#This Row],[Total_Amount_Clean]]*Booking_Data[[#This Row],[Commission_Perct]]</f>
        <v>3300</v>
      </c>
    </row>
    <row r="980" spans="1:15" x14ac:dyDescent="0.3">
      <c r="A980" t="s">
        <v>1039</v>
      </c>
      <c r="B980" t="s">
        <v>112</v>
      </c>
      <c r="C980" t="str">
        <f>TRIM(Booking_Data[[#This Row],[Agent]])</f>
        <v>Tina</v>
      </c>
      <c r="D980" t="s">
        <v>35</v>
      </c>
      <c r="E980" t="s">
        <v>15</v>
      </c>
      <c r="F980" s="1">
        <v>45720</v>
      </c>
      <c r="G980" s="2">
        <v>45723</v>
      </c>
      <c r="H980" t="s">
        <v>16</v>
      </c>
      <c r="I980" t="s">
        <v>1060</v>
      </c>
      <c r="J980" t="str">
        <f>TRIM(Booking_Data[[#This Row],[Total Amount]])</f>
        <v>15000</v>
      </c>
      <c r="K980" t="str">
        <f>SUBSTITUTE(Booking_Data[[#This Row],[TRIM_TA]],"INR","")</f>
        <v>15000</v>
      </c>
      <c r="L980" t="str">
        <f>SUBSTITUTE(Booking_Data[[#This Row],[Removing "INR"]],",","")</f>
        <v>15000</v>
      </c>
      <c r="M980">
        <f>VALUE(Booking_Data[[#This Row],[Removing "Comma"]])</f>
        <v>15000</v>
      </c>
      <c r="N980">
        <f>_xlfn.XLOOKUP(Booking_Data[[#This Row],[Agent_cleaned]],Agent_List[Agent],Agent_List[Commission %])</f>
        <v>7.0000000000000007E-2</v>
      </c>
      <c r="O980">
        <f>Booking_Data[[#This Row],[Total_Amount_Clean]]*Booking_Data[[#This Row],[Commission_Perct]]</f>
        <v>1050</v>
      </c>
    </row>
    <row r="981" spans="1:15" x14ac:dyDescent="0.3">
      <c r="A981" t="s">
        <v>1040</v>
      </c>
      <c r="B981" t="s">
        <v>52</v>
      </c>
      <c r="C981" t="str">
        <f>TRIM(Booking_Data[[#This Row],[Agent]])</f>
        <v>Meena</v>
      </c>
      <c r="D981" t="s">
        <v>29</v>
      </c>
      <c r="E981" t="s">
        <v>25</v>
      </c>
      <c r="F981" s="1">
        <v>45890</v>
      </c>
      <c r="H981" t="s">
        <v>20</v>
      </c>
      <c r="I981" t="s">
        <v>1058</v>
      </c>
      <c r="J981" t="str">
        <f>TRIM(Booking_Data[[#This Row],[Total Amount]])</f>
        <v>35000</v>
      </c>
      <c r="K981" t="str">
        <f>SUBSTITUTE(Booking_Data[[#This Row],[TRIM_TA]],"INR","")</f>
        <v>35000</v>
      </c>
      <c r="L981" t="str">
        <f>SUBSTITUTE(Booking_Data[[#This Row],[Removing "INR"]],",","")</f>
        <v>35000</v>
      </c>
      <c r="M981">
        <f>VALUE(Booking_Data[[#This Row],[Removing "Comma"]])</f>
        <v>35000</v>
      </c>
      <c r="N981">
        <f>_xlfn.XLOOKUP(Booking_Data[[#This Row],[Agent_cleaned]],Agent_List[Agent],Agent_List[Commission %])</f>
        <v>0.06</v>
      </c>
      <c r="O981">
        <f>Booking_Data[[#This Row],[Total_Amount_Clean]]*Booking_Data[[#This Row],[Commission_Perct]]</f>
        <v>2100</v>
      </c>
    </row>
    <row r="982" spans="1:15" x14ac:dyDescent="0.3">
      <c r="A982" t="s">
        <v>1041</v>
      </c>
      <c r="B982" t="s">
        <v>22</v>
      </c>
      <c r="C982" t="str">
        <f>TRIM(Booking_Data[[#This Row],[Agent]])</f>
        <v>Suresh</v>
      </c>
      <c r="D982" t="s">
        <v>14</v>
      </c>
      <c r="E982" t="s">
        <v>25</v>
      </c>
      <c r="F982" s="1">
        <v>45704</v>
      </c>
      <c r="H982" t="s">
        <v>20</v>
      </c>
      <c r="I982" t="s">
        <v>1062</v>
      </c>
      <c r="J982" t="str">
        <f>TRIM(Booking_Data[[#This Row],[Total Amount]])</f>
        <v>25000</v>
      </c>
      <c r="K982" t="str">
        <f>SUBSTITUTE(Booking_Data[[#This Row],[TRIM_TA]],"INR","")</f>
        <v>25000</v>
      </c>
      <c r="L982" t="str">
        <f>SUBSTITUTE(Booking_Data[[#This Row],[Removing "INR"]],",","")</f>
        <v>25000</v>
      </c>
      <c r="M982">
        <f>VALUE(Booking_Data[[#This Row],[Removing "Comma"]])</f>
        <v>25000</v>
      </c>
      <c r="N982">
        <f>_xlfn.XLOOKUP(Booking_Data[[#This Row],[Agent_cleaned]],Agent_List[Agent],Agent_List[Commission %])</f>
        <v>0.06</v>
      </c>
      <c r="O982">
        <f>Booking_Data[[#This Row],[Total_Amount_Clean]]*Booking_Data[[#This Row],[Commission_Perct]]</f>
        <v>1500</v>
      </c>
    </row>
    <row r="983" spans="1:15" x14ac:dyDescent="0.3">
      <c r="A983" t="s">
        <v>1042</v>
      </c>
      <c r="B983" t="s">
        <v>47</v>
      </c>
      <c r="C983" t="str">
        <f>TRIM(Booking_Data[[#This Row],[Agent]])</f>
        <v>Raj</v>
      </c>
      <c r="D983" t="s">
        <v>67</v>
      </c>
      <c r="E983" t="s">
        <v>19</v>
      </c>
      <c r="F983" s="1">
        <v>45766</v>
      </c>
      <c r="H983" t="s">
        <v>26</v>
      </c>
      <c r="I983" t="s">
        <v>1060</v>
      </c>
      <c r="J983" t="str">
        <f>TRIM(Booking_Data[[#This Row],[Total Amount]])</f>
        <v>15000</v>
      </c>
      <c r="K983" t="str">
        <f>SUBSTITUTE(Booking_Data[[#This Row],[TRIM_TA]],"INR","")</f>
        <v>15000</v>
      </c>
      <c r="L983" t="str">
        <f>SUBSTITUTE(Booking_Data[[#This Row],[Removing "INR"]],",","")</f>
        <v>15000</v>
      </c>
      <c r="M983">
        <f>VALUE(Booking_Data[[#This Row],[Removing "Comma"]])</f>
        <v>15000</v>
      </c>
      <c r="N983">
        <f>_xlfn.XLOOKUP(Booking_Data[[#This Row],[Agent_cleaned]],Agent_List[Agent],Agent_List[Commission %])</f>
        <v>7.0000000000000007E-2</v>
      </c>
      <c r="O983">
        <f>Booking_Data[[#This Row],[Total_Amount_Clean]]*Booking_Data[[#This Row],[Commission_Perct]]</f>
        <v>1050</v>
      </c>
    </row>
    <row r="984" spans="1:15" x14ac:dyDescent="0.3">
      <c r="G984"/>
    </row>
    <row r="985" spans="1:15" x14ac:dyDescent="0.3">
      <c r="G985"/>
    </row>
    <row r="986" spans="1:15" x14ac:dyDescent="0.3">
      <c r="G986"/>
    </row>
    <row r="987" spans="1:15" x14ac:dyDescent="0.3">
      <c r="G987"/>
    </row>
    <row r="988" spans="1:15" x14ac:dyDescent="0.3">
      <c r="G988"/>
    </row>
    <row r="989" spans="1:15" x14ac:dyDescent="0.3">
      <c r="G989"/>
    </row>
    <row r="990" spans="1:15" x14ac:dyDescent="0.3">
      <c r="G990"/>
    </row>
    <row r="991" spans="1:15" x14ac:dyDescent="0.3">
      <c r="G991"/>
    </row>
    <row r="992" spans="1:15" x14ac:dyDescent="0.3">
      <c r="G992"/>
    </row>
    <row r="993" spans="7:7" x14ac:dyDescent="0.3">
      <c r="G993"/>
    </row>
    <row r="994" spans="7:7" x14ac:dyDescent="0.3">
      <c r="G994"/>
    </row>
    <row r="995" spans="7:7" x14ac:dyDescent="0.3">
      <c r="G995"/>
    </row>
    <row r="996" spans="7:7" x14ac:dyDescent="0.3">
      <c r="G996"/>
    </row>
    <row r="997" spans="7:7" x14ac:dyDescent="0.3">
      <c r="G997"/>
    </row>
    <row r="998" spans="7:7" x14ac:dyDescent="0.3">
      <c r="G998"/>
    </row>
    <row r="999" spans="7:7" x14ac:dyDescent="0.3">
      <c r="G999"/>
    </row>
    <row r="1000" spans="7:7" x14ac:dyDescent="0.3">
      <c r="G1000"/>
    </row>
    <row r="1001" spans="7:7" x14ac:dyDescent="0.3">
      <c r="G1001"/>
    </row>
  </sheetData>
  <conditionalFormatting sqref="A1037:A1048576 A1:A983">
    <cfRule type="duplicateValues" dxfId="17" priority="2"/>
    <cfRule type="duplicateValues" dxfId="16" priority="3"/>
  </conditionalFormatting>
  <conditionalFormatting sqref="A1055:A1048576 A1:A983">
    <cfRule type="duplicateValues" dxfId="15" priority="4"/>
  </conditionalFormatting>
  <conditionalFormatting sqref="A1:A983 A1002:A1048576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5B00-3A04-444F-BE43-64373DA4F83D}">
  <dimension ref="A1:C21"/>
  <sheetViews>
    <sheetView workbookViewId="0">
      <selection activeCell="D31" sqref="D31"/>
    </sheetView>
  </sheetViews>
  <sheetFormatPr defaultRowHeight="14.4" x14ac:dyDescent="0.3"/>
  <cols>
    <col min="1" max="1" width="8.33203125" bestFit="1" customWidth="1"/>
    <col min="2" max="2" width="15.77734375" bestFit="1" customWidth="1"/>
    <col min="3" max="3" width="18" bestFit="1" customWidth="1"/>
  </cols>
  <sheetData>
    <row r="1" spans="1:3" x14ac:dyDescent="0.3">
      <c r="A1" t="s">
        <v>1</v>
      </c>
      <c r="B1" t="s">
        <v>1045</v>
      </c>
      <c r="C1" t="s">
        <v>1046</v>
      </c>
    </row>
    <row r="2" spans="1:3" x14ac:dyDescent="0.3">
      <c r="A2" t="s">
        <v>9</v>
      </c>
      <c r="B2">
        <v>7.0000000000000007E-2</v>
      </c>
      <c r="C2" t="s">
        <v>1047</v>
      </c>
    </row>
    <row r="3" spans="1:3" x14ac:dyDescent="0.3">
      <c r="A3" t="s">
        <v>60</v>
      </c>
      <c r="B3">
        <v>0.05</v>
      </c>
      <c r="C3" t="s">
        <v>1048</v>
      </c>
    </row>
    <row r="4" spans="1:3" x14ac:dyDescent="0.3">
      <c r="A4" t="s">
        <v>42</v>
      </c>
      <c r="B4">
        <v>7.0000000000000007E-2</v>
      </c>
      <c r="C4" t="s">
        <v>1049</v>
      </c>
    </row>
    <row r="5" spans="1:3" x14ac:dyDescent="0.3">
      <c r="A5" t="s">
        <v>54</v>
      </c>
      <c r="B5">
        <v>7.0000000000000007E-2</v>
      </c>
      <c r="C5" t="s">
        <v>1047</v>
      </c>
    </row>
    <row r="6" spans="1:3" x14ac:dyDescent="0.3">
      <c r="A6" t="s">
        <v>44</v>
      </c>
      <c r="B6">
        <v>0.05</v>
      </c>
      <c r="C6" t="s">
        <v>1050</v>
      </c>
    </row>
    <row r="7" spans="1:3" x14ac:dyDescent="0.3">
      <c r="A7" t="s">
        <v>79</v>
      </c>
      <c r="B7">
        <v>0.05</v>
      </c>
      <c r="C7" t="s">
        <v>1047</v>
      </c>
    </row>
    <row r="8" spans="1:3" x14ac:dyDescent="0.3">
      <c r="A8" t="s">
        <v>47</v>
      </c>
      <c r="B8">
        <v>7.0000000000000007E-2</v>
      </c>
      <c r="C8" t="s">
        <v>1049</v>
      </c>
    </row>
    <row r="9" spans="1:3" x14ac:dyDescent="0.3">
      <c r="A9" t="s">
        <v>66</v>
      </c>
      <c r="B9">
        <v>0.06</v>
      </c>
      <c r="C9" t="s">
        <v>1051</v>
      </c>
    </row>
    <row r="10" spans="1:3" x14ac:dyDescent="0.3">
      <c r="A10" t="s">
        <v>49</v>
      </c>
      <c r="B10">
        <v>7.0000000000000007E-2</v>
      </c>
      <c r="C10" t="s">
        <v>1052</v>
      </c>
    </row>
    <row r="11" spans="1:3" x14ac:dyDescent="0.3">
      <c r="A11" t="s">
        <v>24</v>
      </c>
      <c r="B11">
        <v>7.0000000000000007E-2</v>
      </c>
      <c r="C11" t="s">
        <v>1053</v>
      </c>
    </row>
    <row r="12" spans="1:3" x14ac:dyDescent="0.3">
      <c r="A12" t="s">
        <v>112</v>
      </c>
      <c r="B12">
        <v>7.0000000000000007E-2</v>
      </c>
      <c r="C12" t="s">
        <v>1051</v>
      </c>
    </row>
    <row r="13" spans="1:3" x14ac:dyDescent="0.3">
      <c r="A13" t="s">
        <v>13</v>
      </c>
      <c r="B13">
        <v>7.0000000000000007E-2</v>
      </c>
      <c r="C13" t="s">
        <v>1053</v>
      </c>
    </row>
    <row r="14" spans="1:3" x14ac:dyDescent="0.3">
      <c r="A14" t="s">
        <v>98</v>
      </c>
      <c r="B14">
        <v>0.05</v>
      </c>
      <c r="C14" t="s">
        <v>1048</v>
      </c>
    </row>
    <row r="15" spans="1:3" x14ac:dyDescent="0.3">
      <c r="A15" t="s">
        <v>56</v>
      </c>
      <c r="B15">
        <v>7.0000000000000007E-2</v>
      </c>
      <c r="C15" t="s">
        <v>1054</v>
      </c>
    </row>
    <row r="16" spans="1:3" x14ac:dyDescent="0.3">
      <c r="A16" t="s">
        <v>31</v>
      </c>
      <c r="B16">
        <v>0.06</v>
      </c>
      <c r="C16" t="s">
        <v>1047</v>
      </c>
    </row>
    <row r="17" spans="1:3" x14ac:dyDescent="0.3">
      <c r="A17" t="s">
        <v>28</v>
      </c>
      <c r="B17">
        <v>0.05</v>
      </c>
      <c r="C17" t="s">
        <v>1050</v>
      </c>
    </row>
    <row r="18" spans="1:3" x14ac:dyDescent="0.3">
      <c r="A18" t="s">
        <v>22</v>
      </c>
      <c r="B18">
        <v>0.06</v>
      </c>
      <c r="C18" t="s">
        <v>1055</v>
      </c>
    </row>
    <row r="19" spans="1:3" x14ac:dyDescent="0.3">
      <c r="A19" t="s">
        <v>52</v>
      </c>
      <c r="B19">
        <v>0.06</v>
      </c>
      <c r="C19" t="s">
        <v>1056</v>
      </c>
    </row>
    <row r="20" spans="1:3" x14ac:dyDescent="0.3">
      <c r="A20" t="s">
        <v>34</v>
      </c>
      <c r="B20">
        <v>0.06</v>
      </c>
      <c r="C20" t="s">
        <v>1050</v>
      </c>
    </row>
    <row r="21" spans="1:3" x14ac:dyDescent="0.3">
      <c r="A21" t="s">
        <v>39</v>
      </c>
      <c r="B21">
        <v>0.06</v>
      </c>
      <c r="C21" t="s">
        <v>1050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4C88-6D22-4609-8668-BA8634ED2A93}">
  <dimension ref="B2:K56"/>
  <sheetViews>
    <sheetView tabSelected="1" topLeftCell="A28" workbookViewId="0">
      <selection activeCell="K42" sqref="K42"/>
    </sheetView>
  </sheetViews>
  <sheetFormatPr defaultRowHeight="14.4" x14ac:dyDescent="0.3"/>
  <cols>
    <col min="2" max="2" width="11" bestFit="1" customWidth="1"/>
    <col min="3" max="3" width="18.21875" bestFit="1" customWidth="1"/>
    <col min="4" max="4" width="15.109375" bestFit="1" customWidth="1"/>
    <col min="5" max="5" width="14.88671875" bestFit="1" customWidth="1"/>
    <col min="6" max="6" width="15.77734375" bestFit="1" customWidth="1"/>
    <col min="7" max="7" width="17.44140625" customWidth="1"/>
    <col min="8" max="8" width="24.33203125" bestFit="1" customWidth="1"/>
    <col min="9" max="9" width="14.6640625" bestFit="1" customWidth="1"/>
    <col min="10" max="10" width="14" bestFit="1" customWidth="1"/>
    <col min="11" max="11" width="24.33203125" bestFit="1" customWidth="1"/>
    <col min="12" max="39" width="15.77734375" bestFit="1" customWidth="1"/>
    <col min="40" max="40" width="11" bestFit="1" customWidth="1"/>
  </cols>
  <sheetData>
    <row r="2" spans="2:11" x14ac:dyDescent="0.3">
      <c r="B2" s="7" t="s">
        <v>1072</v>
      </c>
      <c r="C2" s="7"/>
      <c r="D2" s="7"/>
    </row>
    <row r="3" spans="2:11" ht="15" thickBot="1" x14ac:dyDescent="0.35"/>
    <row r="4" spans="2:11" x14ac:dyDescent="0.3">
      <c r="B4" s="3" t="s">
        <v>1070</v>
      </c>
      <c r="C4" t="s">
        <v>1071</v>
      </c>
      <c r="D4" t="s">
        <v>1069</v>
      </c>
      <c r="G4" s="6" t="s">
        <v>1083</v>
      </c>
      <c r="I4" s="3" t="s">
        <v>1088</v>
      </c>
      <c r="J4" t="s">
        <v>1086</v>
      </c>
      <c r="K4" t="s">
        <v>1087</v>
      </c>
    </row>
    <row r="5" spans="2:11" ht="15" thickBot="1" x14ac:dyDescent="0.35">
      <c r="B5" s="4" t="s">
        <v>28</v>
      </c>
      <c r="C5" s="13">
        <v>43</v>
      </c>
      <c r="D5" s="13">
        <v>100750</v>
      </c>
      <c r="G5" s="16">
        <f>MIN('01_Data'!F:F)</f>
        <v>45658</v>
      </c>
      <c r="I5" s="4">
        <v>2025</v>
      </c>
      <c r="J5" s="13"/>
      <c r="K5" s="13"/>
    </row>
    <row r="6" spans="2:11" x14ac:dyDescent="0.3">
      <c r="B6" s="4" t="s">
        <v>9</v>
      </c>
      <c r="C6" s="13">
        <v>67</v>
      </c>
      <c r="D6" s="13">
        <v>186550.00000000003</v>
      </c>
      <c r="I6" s="19" t="s">
        <v>1089</v>
      </c>
      <c r="J6" s="8">
        <v>3945000</v>
      </c>
      <c r="K6" s="8"/>
    </row>
    <row r="7" spans="2:11" ht="15" thickBot="1" x14ac:dyDescent="0.35">
      <c r="B7" s="4" t="s">
        <v>39</v>
      </c>
      <c r="C7" s="13">
        <v>46</v>
      </c>
      <c r="D7" s="13">
        <v>119400</v>
      </c>
      <c r="I7" s="19" t="s">
        <v>1090</v>
      </c>
      <c r="J7" s="8">
        <v>4630000</v>
      </c>
      <c r="K7" s="8">
        <v>3945000</v>
      </c>
    </row>
    <row r="8" spans="2:11" x14ac:dyDescent="0.3">
      <c r="B8" s="4" t="s">
        <v>66</v>
      </c>
      <c r="C8" s="13">
        <v>55</v>
      </c>
      <c r="D8" s="13">
        <v>141300</v>
      </c>
      <c r="G8" s="6" t="s">
        <v>1084</v>
      </c>
      <c r="I8" s="19" t="s">
        <v>1091</v>
      </c>
      <c r="J8" s="8">
        <v>4130000</v>
      </c>
      <c r="K8" s="8">
        <v>4630000</v>
      </c>
    </row>
    <row r="9" spans="2:11" ht="15" thickBot="1" x14ac:dyDescent="0.35">
      <c r="B9" s="4" t="s">
        <v>31</v>
      </c>
      <c r="C9" s="13">
        <v>56</v>
      </c>
      <c r="D9" s="13">
        <v>142800</v>
      </c>
      <c r="G9" s="16">
        <f>MAX('01_Data'!F:F)</f>
        <v>45928</v>
      </c>
      <c r="I9" s="19" t="s">
        <v>1092</v>
      </c>
      <c r="J9" s="8">
        <v>4455000</v>
      </c>
      <c r="K9" s="8">
        <v>4130000</v>
      </c>
    </row>
    <row r="10" spans="2:11" x14ac:dyDescent="0.3">
      <c r="B10" s="4" t="s">
        <v>54</v>
      </c>
      <c r="C10" s="13">
        <v>50</v>
      </c>
      <c r="D10" s="13">
        <v>138600</v>
      </c>
      <c r="I10" s="19" t="s">
        <v>1093</v>
      </c>
      <c r="J10" s="8">
        <v>5860000</v>
      </c>
      <c r="K10" s="8">
        <v>4455000</v>
      </c>
    </row>
    <row r="11" spans="2:11" x14ac:dyDescent="0.3">
      <c r="B11" s="4" t="s">
        <v>13</v>
      </c>
      <c r="C11" s="13">
        <v>50</v>
      </c>
      <c r="D11" s="13">
        <v>148400</v>
      </c>
      <c r="I11" s="19" t="s">
        <v>1094</v>
      </c>
      <c r="J11" s="8">
        <v>4405000</v>
      </c>
      <c r="K11" s="8">
        <v>5860000</v>
      </c>
    </row>
    <row r="12" spans="2:11" x14ac:dyDescent="0.3">
      <c r="B12" s="4" t="s">
        <v>44</v>
      </c>
      <c r="C12" s="13">
        <v>63</v>
      </c>
      <c r="D12" s="13">
        <v>126250</v>
      </c>
      <c r="I12" s="19" t="s">
        <v>1095</v>
      </c>
      <c r="J12" s="8">
        <v>4700000</v>
      </c>
      <c r="K12" s="8">
        <v>4405000</v>
      </c>
    </row>
    <row r="13" spans="2:11" x14ac:dyDescent="0.3">
      <c r="B13" s="4" t="s">
        <v>52</v>
      </c>
      <c r="C13" s="13">
        <v>36</v>
      </c>
      <c r="D13" s="13">
        <v>91800</v>
      </c>
      <c r="I13" s="19" t="s">
        <v>1096</v>
      </c>
      <c r="J13" s="8">
        <v>5275000</v>
      </c>
      <c r="K13" s="8">
        <v>4700000</v>
      </c>
    </row>
    <row r="14" spans="2:11" x14ac:dyDescent="0.3">
      <c r="B14" s="4" t="s">
        <v>79</v>
      </c>
      <c r="C14" s="13">
        <v>47</v>
      </c>
      <c r="D14" s="13">
        <v>96750</v>
      </c>
      <c r="I14" s="19" t="s">
        <v>1097</v>
      </c>
      <c r="J14" s="8">
        <v>3340000</v>
      </c>
      <c r="K14" s="8">
        <v>5275000</v>
      </c>
    </row>
    <row r="15" spans="2:11" x14ac:dyDescent="0.3">
      <c r="B15" s="4" t="s">
        <v>34</v>
      </c>
      <c r="C15" s="13">
        <v>53</v>
      </c>
      <c r="D15" s="13">
        <v>131700</v>
      </c>
      <c r="I15" s="19" t="s">
        <v>1098</v>
      </c>
      <c r="J15" s="8"/>
      <c r="K15" s="8">
        <v>3340000</v>
      </c>
    </row>
    <row r="16" spans="2:11" x14ac:dyDescent="0.3">
      <c r="B16" s="4" t="s">
        <v>98</v>
      </c>
      <c r="C16" s="13">
        <v>47</v>
      </c>
      <c r="D16" s="13">
        <v>97750</v>
      </c>
      <c r="I16" s="4" t="s">
        <v>1068</v>
      </c>
      <c r="J16" s="8">
        <v>40740000</v>
      </c>
      <c r="K16" s="8">
        <v>40740000</v>
      </c>
    </row>
    <row r="17" spans="2:4" x14ac:dyDescent="0.3">
      <c r="B17" s="4" t="s">
        <v>47</v>
      </c>
      <c r="C17" s="13">
        <v>44</v>
      </c>
      <c r="D17" s="13">
        <v>116200</v>
      </c>
    </row>
    <row r="18" spans="2:4" x14ac:dyDescent="0.3">
      <c r="B18" s="4" t="s">
        <v>24</v>
      </c>
      <c r="C18" s="13">
        <v>42</v>
      </c>
      <c r="D18" s="13">
        <v>119000</v>
      </c>
    </row>
    <row r="19" spans="2:4" x14ac:dyDescent="0.3">
      <c r="B19" s="4" t="s">
        <v>60</v>
      </c>
      <c r="C19" s="13">
        <v>46</v>
      </c>
      <c r="D19" s="13">
        <v>96000</v>
      </c>
    </row>
    <row r="20" spans="2:4" x14ac:dyDescent="0.3">
      <c r="B20" s="4" t="s">
        <v>42</v>
      </c>
      <c r="C20" s="13">
        <v>57</v>
      </c>
      <c r="D20" s="13">
        <v>169750</v>
      </c>
    </row>
    <row r="21" spans="2:4" x14ac:dyDescent="0.3">
      <c r="B21" s="4" t="s">
        <v>49</v>
      </c>
      <c r="C21" s="13">
        <v>44</v>
      </c>
      <c r="D21" s="13">
        <v>128800</v>
      </c>
    </row>
    <row r="22" spans="2:4" x14ac:dyDescent="0.3">
      <c r="B22" s="4" t="s">
        <v>22</v>
      </c>
      <c r="C22" s="13">
        <v>57</v>
      </c>
      <c r="D22" s="13">
        <v>138900</v>
      </c>
    </row>
    <row r="23" spans="2:4" x14ac:dyDescent="0.3">
      <c r="B23" s="4" t="s">
        <v>112</v>
      </c>
      <c r="C23" s="13">
        <v>39</v>
      </c>
      <c r="D23" s="13">
        <v>115150</v>
      </c>
    </row>
    <row r="24" spans="2:4" x14ac:dyDescent="0.3">
      <c r="B24" s="4" t="s">
        <v>56</v>
      </c>
      <c r="C24" s="13">
        <v>40</v>
      </c>
      <c r="D24" s="13">
        <v>111300</v>
      </c>
    </row>
    <row r="25" spans="2:4" x14ac:dyDescent="0.3">
      <c r="B25" s="4" t="s">
        <v>1068</v>
      </c>
      <c r="C25" s="13">
        <v>982</v>
      </c>
      <c r="D25" s="13">
        <v>2517150</v>
      </c>
    </row>
    <row r="29" spans="2:4" ht="15" thickBot="1" x14ac:dyDescent="0.35"/>
    <row r="30" spans="2:4" ht="15" thickBot="1" x14ac:dyDescent="0.35">
      <c r="B30" s="5" t="s">
        <v>1073</v>
      </c>
      <c r="D30" s="10" t="s">
        <v>1073</v>
      </c>
    </row>
    <row r="31" spans="2:4" ht="15" thickBot="1" x14ac:dyDescent="0.35">
      <c r="D31" s="12">
        <v>41486.761710794301</v>
      </c>
    </row>
    <row r="33" spans="2:8" ht="15" thickBot="1" x14ac:dyDescent="0.35"/>
    <row r="34" spans="2:8" ht="15" thickBot="1" x14ac:dyDescent="0.35">
      <c r="B34" s="5" t="s">
        <v>1075</v>
      </c>
      <c r="D34" s="10" t="s">
        <v>1079</v>
      </c>
    </row>
    <row r="35" spans="2:8" ht="15" thickBot="1" x14ac:dyDescent="0.35">
      <c r="D35" s="15">
        <v>0.55702647657841142</v>
      </c>
    </row>
    <row r="37" spans="2:8" ht="15" thickBot="1" x14ac:dyDescent="0.35"/>
    <row r="38" spans="2:8" ht="15" thickBot="1" x14ac:dyDescent="0.35">
      <c r="B38" s="5" t="s">
        <v>1076</v>
      </c>
      <c r="D38" s="10" t="s">
        <v>1080</v>
      </c>
    </row>
    <row r="39" spans="2:8" ht="15" thickBot="1" x14ac:dyDescent="0.35">
      <c r="D39" s="15">
        <v>0.11608961303462322</v>
      </c>
    </row>
    <row r="41" spans="2:8" ht="15" thickBot="1" x14ac:dyDescent="0.35"/>
    <row r="42" spans="2:8" ht="15" thickBot="1" x14ac:dyDescent="0.35">
      <c r="B42" s="5" t="s">
        <v>1045</v>
      </c>
      <c r="D42" s="10" t="s">
        <v>1081</v>
      </c>
      <c r="G42" s="11" t="s">
        <v>1086</v>
      </c>
      <c r="H42" s="14" t="s">
        <v>1087</v>
      </c>
    </row>
    <row r="43" spans="2:8" ht="15" thickBot="1" x14ac:dyDescent="0.35">
      <c r="D43" s="15">
        <v>6.1904276985743474E-2</v>
      </c>
      <c r="G43" s="17">
        <v>40740000</v>
      </c>
      <c r="H43" s="18">
        <v>40740000</v>
      </c>
    </row>
    <row r="45" spans="2:8" ht="15" thickBot="1" x14ac:dyDescent="0.35"/>
    <row r="46" spans="2:8" ht="15" thickBot="1" x14ac:dyDescent="0.35">
      <c r="B46" s="5" t="s">
        <v>1077</v>
      </c>
      <c r="D46" s="10" t="s">
        <v>1082</v>
      </c>
    </row>
    <row r="47" spans="2:8" ht="15" thickBot="1" x14ac:dyDescent="0.35">
      <c r="D47" s="12">
        <v>2517150</v>
      </c>
    </row>
    <row r="49" spans="2:4" ht="15" thickBot="1" x14ac:dyDescent="0.35"/>
    <row r="50" spans="2:4" ht="15" thickBot="1" x14ac:dyDescent="0.35">
      <c r="B50" s="5" t="s">
        <v>1078</v>
      </c>
      <c r="D50" s="10" t="s">
        <v>1078</v>
      </c>
    </row>
    <row r="51" spans="2:4" ht="15" thickBot="1" x14ac:dyDescent="0.35">
      <c r="D51" s="9">
        <v>15.199268738574041</v>
      </c>
    </row>
    <row r="54" spans="2:4" ht="15" thickBot="1" x14ac:dyDescent="0.35"/>
    <row r="55" spans="2:4" ht="15" thickBot="1" x14ac:dyDescent="0.35">
      <c r="B55" s="5" t="s">
        <v>1085</v>
      </c>
      <c r="D55" s="20" t="s">
        <v>1099</v>
      </c>
    </row>
    <row r="56" spans="2:4" ht="15" thickBot="1" x14ac:dyDescent="0.35">
      <c r="D56" s="20">
        <v>0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0 5 f b b 3 f - 9 b 6 e - 4 7 d c - 8 7 7 7 - 0 6 7 9 2 6 4 2 e 0 b d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i t e m > < M e a s u r e N a m e > P a i d _ P e r c t < / M e a s u r e N a m e > < D i s p l a y N a m e > P a i d _ P e r c t < / D i s p l a y N a m e > < V i s i b l e > F a l s e < / V i s i b l e > < / i t e m > < i t e m > < M e a s u r e N a m e > C a n c e l l a t i o n _ P e r c t < / M e a s u r e N a m e > < D i s p l a y N a m e > C a n c e l l a t i o n _ P e r c t < / D i s p l a y N a m e > < V i s i b l e > F a l s e < / V i s i b l e > < / i t e m > < i t e m > < M e a s u r e N a m e > C o m m i s s i o n _ P e r c < / M e a s u r e N a m e > < D i s p l a y N a m e > C o m m i s s i o n _ P e r c < / D i s p l a y N a m e > < V i s i b l e > T r u e < / V i s i b l e > < / i t e m > < i t e m > < M e a s u r e N a m e > C o m _ P e r c t < / M e a s u r e N a m e > < D i s p l a y N a m e > C o m _ P e r c t 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 A R _ D a y s < / M e a s u r e N a m e > < D i s p l a y N a m e > A R _ D a y s 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o o k i n g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  I D < / s t r i n g > < / k e y > < v a l u e > < i n t > 1 2 7 < / i n t > < / v a l u e > < / i t e m > < i t e m > < k e y > < s t r i n g > A g e n t < / s t r i n g > < / k e y > < v a l u e > < i n t > 8 8 < / i n t > < / v a l u e > < / i t e m > < i t e m > < k e y > < s t r i n g > A g e n t _ c l e a n e d < / s t r i n g > < / k e y > < v a l u e > < i n t > 1 5 6 < / i n t > < / v a l u e > < / i t e m > < i t e m > < k e y > < s t r i n g > C o u n t r y < / s t r i n g > < / k e y > < v a l u e > < i n t > 1 0 5 < / i n t > < / v a l u e > < / i t e m > < i t e m > < k e y > < s t r i n g > P a c k a g e   T y p e < / s t r i n g > < / k e y > < v a l u e > < i n t > 1 4 6 < / i n t > < / v a l u e > < / i t e m > < i t e m > < k e y > < s t r i n g > B o o k i n g   D a t e < / s t r i n g > < / k e y > < v a l u e > < i n t > 1 4 5 < / i n t > < / v a l u e > < / i t e m > < i t e m > < k e y > < s t r i n g > P a y m e n t   D a t e < / s t r i n g > < / k e y > < v a l u e > < i n t > 1 5 1 < / i n t > < / v a l u e > < / i t e m > < i t e m > < k e y > < s t r i n g > P a y m e n t   S t a t u s < / s t r i n g > < / k e y > < v a l u e > < i n t > 1 6 3 < / i n t > < / v a l u e > < / i t e m > < i t e m > < k e y > < s t r i n g > T o t a l   A m o u n t < / s t r i n g > < / k e y > < v a l u e > < i n t > 1 4 5 < / i n t > < / v a l u e > < / i t e m > < i t e m > < k e y > < s t r i n g > T R I M _ T A < / s t r i n g > < / k e y > < v a l u e > < i n t > 1 1 2 < / i n t > < / v a l u e > < / i t e m > < i t e m > < k e y > < s t r i n g > R e m o v i n g   " I N R " < / s t r i n g > < / k e y > < v a l u e > < i n t > 1 6 7 < / i n t > < / v a l u e > < / i t e m > < i t e m > < k e y > < s t r i n g > R e m o v i n g   " C o m m a " < / s t r i n g > < / k e y > < v a l u e > < i n t > 1 9 8 < / i n t > < / v a l u e > < / i t e m > < i t e m > < k e y > < s t r i n g > T o t a l _ A m o u n t _ C l e a n < / s t r i n g > < / k e y > < v a l u e > < i n t > 2 0 1 < / i n t > < / v a l u e > < / i t e m > < i t e m > < k e y > < s t r i n g > C o m m i s s i o n _ P e r c t < / s t r i n g > < / k e y > < v a l u e > < i n t > 1 8 6 < / i n t > < / v a l u e > < / i t e m > < i t e m > < k e y > < s t r i n g > C o m m i s s i o n _ E a r n e d < / s t r i n g > < / k e y > < v a l u e > < i n t > 2 0 0 < / i n t > < / v a l u e > < / i t e m > < i t e m > < k e y > < s t r i n g > B L T < / s t r i n g > < / k e y > < v a l u e > < i n t > 6 9 < / i n t > < / v a l u e > < / i t e m > < / C o l u m n W i d t h s > < C o l u m n D i s p l a y I n d e x > < i t e m > < k e y > < s t r i n g > B o o k i n g   I D < / s t r i n g > < / k e y > < v a l u e > < i n t > 0 < / i n t > < / v a l u e > < / i t e m > < i t e m > < k e y > < s t r i n g > A g e n t < / s t r i n g > < / k e y > < v a l u e > < i n t > 1 < / i n t > < / v a l u e > < / i t e m > < i t e m > < k e y > < s t r i n g > A g e n t _ c l e a n e d 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 P a c k a g e   T y p e < / s t r i n g > < / k e y > < v a l u e > < i n t > 4 < / i n t > < / v a l u e > < / i t e m > < i t e m > < k e y > < s t r i n g > B o o k i n g   D a t e < / s t r i n g > < / k e y > < v a l u e > < i n t > 5 < / i n t > < / v a l u e > < / i t e m > < i t e m > < k e y > < s t r i n g > P a y m e n t   D a t e < / s t r i n g > < / k e y > < v a l u e > < i n t > 6 < / i n t > < / v a l u e > < / i t e m > < i t e m > < k e y > < s t r i n g > P a y m e n t   S t a t u s < / s t r i n g > < / k e y > < v a l u e > < i n t > 7 < / i n t > < / v a l u e > < / i t e m > < i t e m > < k e y > < s t r i n g > T o t a l   A m o u n t < / s t r i n g > < / k e y > < v a l u e > < i n t > 8 < / i n t > < / v a l u e > < / i t e m > < i t e m > < k e y > < s t r i n g > T R I M _ T A < / s t r i n g > < / k e y > < v a l u e > < i n t > 9 < / i n t > < / v a l u e > < / i t e m > < i t e m > < k e y > < s t r i n g > R e m o v i n g   " I N R " < / s t r i n g > < / k e y > < v a l u e > < i n t > 1 0 < / i n t > < / v a l u e > < / i t e m > < i t e m > < k e y > < s t r i n g > R e m o v i n g   " C o m m a " < / s t r i n g > < / k e y > < v a l u e > < i n t > 1 1 < / i n t > < / v a l u e > < / i t e m > < i t e m > < k e y > < s t r i n g > T o t a l _ A m o u n t _ C l e a n < / s t r i n g > < / k e y > < v a l u e > < i n t > 1 2 < / i n t > < / v a l u e > < / i t e m > < i t e m > < k e y > < s t r i n g > C o m m i s s i o n _ P e r c t < / s t r i n g > < / k e y > < v a l u e > < i n t > 1 3 < / i n t > < / v a l u e > < / i t e m > < i t e m > < k e y > < s t r i n g > C o m m i s s i o n _ E a r n e d < / s t r i n g > < / k e y > < v a l u e > < i n t > 1 4 < / i n t > < / v a l u e > < / i t e m > < i t e m > < k e y > < s t r i n g > B L T 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9 a 0 3 8 a f - 6 d 6 d - 4 4 0 3 - 8 b 7 c - 2 c 6 e 8 e 1 d d 3 3 4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i t e m > < M e a s u r e N a m e > P a i d _ P e r c t < / M e a s u r e N a m e > < D i s p l a y N a m e > P a i d _ P e r c t < / D i s p l a y N a m e > < V i s i b l e > F a l s e < / V i s i b l e > < / i t e m > < i t e m > < M e a s u r e N a m e > C a n c e l l a t i o n _ P e r c t < / M e a s u r e N a m e > < D i s p l a y N a m e > C a n c e l l a t i o n _ P e r c t < / D i s p l a y N a m e > < V i s i b l e > F a l s e < / V i s i b l e > < / i t e m > < i t e m > < M e a s u r e N a m e > C o m m i s s i o n _ P e r c < / M e a s u r e N a m e > < D i s p l a y N a m e > C o m m i s s i o n _ P e r c < / D i s p l a y N a m e > < V i s i b l e > F a l s e < / V i s i b l e > < / i t e m > < i t e m > < M e a s u r e N a m e > C o m _ P e r c t < / M e a s u r e N a m e > < D i s p l a y N a m e > C o m _ P e r c t 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 A R _ D a y s < / M e a s u r e N a m e > < D i s p l a y N a m e > A R _ D a y s 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1 8 1 b f c a - d e 0 3 - 4 c 0 4 - 9 4 8 4 - 8 c 5 1 0 e 8 0 d f c 4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 1 9 8 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B o o k i n g _ D a t a , C a l e n d a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 B o o k i n g _ D a t a 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 B o o k i n g _ D a t a 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 C o l u m n s \ T R I M _ T A 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 C o l u m n s \ R e m o v i n g   " I N R " 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 C o l u m n s \ R e m o v i n g   " C o m m a " 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 C o l u m n s \ T o t a l _ A m o u n t _ C l e a n 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 C o l u m n s \ C o m m i s s i o n _ P e r c t 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 C o l u m n s \ C o m m i s s i o n _ E a r n e d 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 0 1 _ D a t a 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 0 1 _ D a t a 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 C o l u m n s \ T R I M _ T A 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 C o l u m n s \ R e m o v i n g   " I N R " 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 C o l u m n s \ R e m o v i n g   " C o m m a " 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 C o l u m n s \ C o m m i s s i o n _ P e r c t 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 C o l u m n s \ C o m m i s s i o n _ E a r n e d 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 T a g s \ T a b l e s \ & l t ; T a b l e s \ B o o k i n g _ D a t a & g t ; 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 T a b l e s \ B o o k i n g _ D a t a < / K e y > < / D i a g r a m O b j e c t K e y > < D i a g r a m O b j e c t K e y > < K e y > T a b l e s \ B o o k i n g _ D a t a \ C o l u m n s \ B o o k i n g   I D < / K e y > < / D i a g r a m O b j e c t K e y > < D i a g r a m O b j e c t K e y > < K e y > T a b l e s \ B o o k i n g _ D a t a \ C o l u m n s \ A g e n t < / K e y > < / D i a g r a m O b j e c t K e y > < D i a g r a m O b j e c t K e y > < K e y > T a b l e s \ B o o k i n g _ D a t a \ C o l u m n s \ A g e n t _ c l e a n e d < / K e y > < / D i a g r a m O b j e c t K e y > < D i a g r a m O b j e c t K e y > < K e y > T a b l e s \ B o o k i n g _ D a t a \ C o l u m n s \ C o u n t r y < / K e y > < / D i a g r a m O b j e c t K e y > < D i a g r a m O b j e c t K e y > < K e y > T a b l e s \ B o o k i n g _ D a t a \ C o l u m n s \ P a c k a g e   T y p e < / K e y > < / D i a g r a m O b j e c t K e y > < D i a g r a m O b j e c t K e y > < K e y > T a b l e s \ B o o k i n g _ D a t a \ C o l u m n s \ B o o k i n g   D a t e < / K e y > < / D i a g r a m O b j e c t K e y > < D i a g r a m O b j e c t K e y > < K e y > T a b l e s \ B o o k i n g _ D a t a \ C o l u m n s \ P a y m e n t   D a t e < / K e y > < / D i a g r a m O b j e c t K e y > < D i a g r a m O b j e c t K e y > < K e y > T a b l e s \ B o o k i n g _ D a t a \ C o l u m n s \ P a y m e n t   S t a t u s < / K e y > < / D i a g r a m O b j e c t K e y > < D i a g r a m O b j e c t K e y > < K e y > T a b l e s \ B o o k i n g _ D a t a \ C o l u m n s \ T o t a l   A m o u n t < / K e y > < / D i a g r a m O b j e c t K e y > < D i a g r a m O b j e c t K e y > < K e y > T a b l e s \ B o o k i n g _ D a t a \ C o l u m n s \ T R I M _ T A < / K e y > < / D i a g r a m O b j e c t K e y > < D i a g r a m O b j e c t K e y > < K e y > T a b l e s \ B o o k i n g _ D a t a \ C o l u m n s \ R e m o v i n g   " I N R " < / K e y > < / D i a g r a m O b j e c t K e y > < D i a g r a m O b j e c t K e y > < K e y > T a b l e s \ B o o k i n g _ D a t a \ C o l u m n s \ R e m o v i n g   " C o m m a " < / K e y > < / D i a g r a m O b j e c t K e y > < D i a g r a m O b j e c t K e y > < K e y > T a b l e s \ B o o k i n g _ D a t a \ C o l u m n s \ T o t a l _ A m o u n t _ C l e a n < / K e y > < / D i a g r a m O b j e c t K e y > < D i a g r a m O b j e c t K e y > < K e y > T a b l e s \ B o o k i n g _ D a t a \ C o l u m n s \ C o m m i s s i o n _ P e r c t < / K e y > < / D i a g r a m O b j e c t K e y > < D i a g r a m O b j e c t K e y > < K e y > T a b l e s \ B o o k i n g _ D a t a \ C o l u m n s \ C o m m i s s i o n _ E a r n e d < / K e y > < / D i a g r a m O b j e c t K e y > < D i a g r a m O b j e c t K e y > < K e y > T a b l e s \ B o o k i n g _ D a t a \ C o l u m n s \ B L T < / K e y > < / D i a g r a m O b j e c t K e y > < D i a g r a m O b j e c t K e y > < K e y > T a b l e s \ B o o k i n g _ D a t a \ M e a s u r e s \ A R _ D a y s < / K e y > < / D i a g r a m O b j e c t K e y > < D i a g r a m O b j e c t K e y > < K e y > T a b l e s \ B o o k i n g _ D a t a \ M e a s u r e s \ A v e r a g e   R e v e n u e < / K e y > < / D i a g r a m O b j e c t K e y > < D i a g r a m O b j e c t K e y > < K e y > T a b l e s \ B o o k i n g _ D a t a \ M e a s u r e s \ P a i d _ P e r c t % < / K e y > < / D i a g r a m O b j e c t K e y > < D i a g r a m O b j e c t K e y > < K e y > T a b l e s \ B o o k i n g _ D a t a \ M e a s u r e s \ C a n c e l l a t i o n _ P e r c t % < / K e y > < / D i a g r a m O b j e c t K e y > < D i a g r a m O b j e c t K e y > < K e y > T a b l e s \ B o o k i n g _ D a t a \ M e a s u r e s \ C o m m i s s i o n _ P e r c t % < / K e y > < / D i a g r a m O b j e c t K e y > < D i a g r a m O b j e c t K e y > < K e y > T a b l e s \ B o o k i n g _ D a t a \ M e a s u r e s \ T o t a l _ C o m m i s s i o n _ E a r n e d < / K e y > < / D i a g r a m O b j e c t K e y > < D i a g r a m O b j e c t K e y > < K e y > T a b l e s \ B o o k i n g _ D a t a \ M e a s u r e s \ T o t a l _ R e v e n u e < / K e y > < / D i a g r a m O b j e c t K e y > < D i a g r a m O b j e c t K e y > < K e y > T a b l e s \ B o o k i n g _ D a t a \ M e a s u r e s \ P r e v i o u s _ M o n t h _ R e v e n u e 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 R e l a t i o n s h i p s \ & l t ; T a b l e s \ B o o k i n g _ D a t a \ C o l u m n s \ B o o k i n g   D a t e & g t ; - & l t ; T a b l e s \ C a l e n d a r \ C o l u m n s \ D a t e & g t ; < / K e y > < / D i a g r a m O b j e c t K e y > < D i a g r a m O b j e c t K e y > < K e y > R e l a t i o n s h i p s \ & l t ; T a b l e s \ B o o k i n g _ D a t a \ C o l u m n s \ B o o k i n g   D a t e & g t ; - & l t ; T a b l e s \ C a l e n d a r \ C o l u m n s \ D a t e & g t ; \ F K < / K e y > < / D i a g r a m O b j e c t K e y > < D i a g r a m O b j e c t K e y > < K e y > R e l a t i o n s h i p s \ & l t ; T a b l e s \ B o o k i n g _ D a t a \ C o l u m n s \ B o o k i n g   D a t e & g t ; - & l t ; T a b l e s \ C a l e n d a r \ C o l u m n s \ D a t e & g t ; \ P K < / K e y > < / D i a g r a m O b j e c t K e y > < D i a g r a m O b j e c t K e y > < K e y > R e l a t i o n s h i p s \ & l t ; T a b l e s \ B o o k i n g _ D a t a \ C o l u m n s \ B o o k i n g   D a t e & g t ; - & l t ; T a b l e s \ C a l e n d a r \ C o l u m n s \ D a t e & g t ; \ C r o s s F i l t e r < / K e y > < / D i a g r a m O b j e c t K e y > < / A l l K e y s > < S e l e c t e d K e y s > < D i a g r a m O b j e c t K e y > < K e y > T a b l e s \ B o o k i n g _ D a t a \ C o l u m n s \ B o o k i n g 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 T a g s \ T a b l e s \ & l t ; T a b l e s \ B o o k i n g _ D a t a & g t ; 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 T a b l e s \ B o o k i n g _ D a t a < / K e y > < / a : K e y > < a : V a l u e   i : t y p e = " D i a g r a m D i s p l a y N o d e V i e w S t a t e " > < H e i g h t > 6 8 5 . 2 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 T a b l e s \ B o o k i n g _ D a t a \ C o l u m n s \ B o o k i n g 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 T a b l e s \ B o o k i n g _ D a t a \ C o l u m n s \ A g e n t _ c l e a n e d 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 T a b l e s \ B o o k i n g _ D a t a \ C o l u m n s \ P a c k a g e 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 T a b l e s \ B o o k i n g _ D a t a \ C o l u m n s \ B o o k i n g  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 T a b l e s \ B o o k i n g _ D a t a \ C o l u m n s \ P a y m e n t 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 T a b l e s \ B o o k i n g _ D a t a \ C o l u m n s \ P a y m e n t 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 T a b l e s \ B o o k i n g _ D a t a \ C o l u m n s \ T o t a l 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 T a b l e s \ B o o k i n g _ D a t a \ C o l u m n s \ T R I M _ T A 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 T a b l e s \ B o o k i n g _ D a t a \ C o l u m n s \ R e m o v i n g   " I N R " 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 T a b l e s \ B o o k i n g _ D a t a \ C o l u m n s \ R e m o v i n g   " C o m m a " 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 T a b l e s \ B o o k i n g _ D a t a \ C o l u m n s \ T o t a l _ A m o u n t _ C l e a n 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 T a b l e s \ B o o k i n g _ D a t a \ C o l u m n s \ C o m m i s s i o n _ P e r c t 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 T a b l e s \ B o o k i n g _ D a t a \ C o l u m n s \ C o m m i s s i o n _ E a r n e d 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 T a b l e s \ B o o k i n g _ D a t a \ C o l u m n s \ B L T 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 T a b l e s \ B o o k i n g _ D a t a \ M e a s u r e s \ A R _ D a y s 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 T a b l e s \ B o o k i n g _ D a t a \ M e a s u r e s \ A v e r a g e 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 T a b l e s \ B o o k i n g _ D a t a \ M e a s u r e s \ P a i d _ P e r c t % 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 T a b l e s \ B o o k i n g _ D a t a \ M e a s u r e s \ C a n c e l l a t i o n _ P e r c t % 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 T a b l e s \ B o o k i n g _ D a t a \ M e a s u r e s \ C o m m i s s i o n _ P e r c t % 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 T a b l e s \ B o o k i n g _ D a t a \ M e a s u r e s \ T o t a l _ C o m m i s s i o n _ E a r n e d 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 T a b l e s \ B o o k i n g _ D a t a \ M e a s u r e s \ T o t a l _ R e v e n u e 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 T a b l e s \ B o o k i n g _ D a t a \ M e a s u r e s \ P r e v i o u s _ M o n t h _ R e v e n u e 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 3 4 0 . 4 0 0 0 0 0 0 0 0 0 0 0 0 3 < / H e i g h t > < I s E x p a n d e d > t r u e < / I s E x p a n d e d > < L a y e d O u t > t r u e < / L a y e d O u t > < L e f t > 3 9 1 . 1 0 3 8 1 0 5 6 7 6 6 5 7 3 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 R e l a t i o n s h i p s \ & l t ; T a b l e s \ B o o k i n g _ D a t a \ C o l u m n s \ B o o k i n g 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 ( 2 1 6 , 3 4 2 . 6 ) .   E n d   p o i n t   2 :   ( 4 9 1 . 1 0 3 8 1 1 , 3 5 6 . 4 ) 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 3 4 2 . 6 < / b : _ y > < / b : P o i n t > < b : P o i n t > < b : _ x > 3 4 3 . 5 5 1 9 0 5 5 < / b : _ x > < b : _ y > 3 4 2 . 6 < / b : _ y > < / b : P o i n t > < b : P o i n t > < b : _ x > 3 4 5 . 5 5 1 9 0 5 5 < / b : _ x > < b : _ y > 3 4 4 . 6 < / b : _ y > < / b : P o i n t > < b : P o i n t > < b : _ x > 3 4 5 . 5 5 1 9 0 5 5 < / b : _ x > < b : _ y > 3 5 7 . 9 < / b : _ y > < / b : P o i n t > < b : P o i n t > < b : _ x > 3 4 7 . 5 5 1 9 0 5 5 < / b : _ x > < b : _ y > 3 5 9 . 9 < / b : _ y > < / b : P o i n t > < b : P o i n t > < b : _ x > 4 8 9 . 1 0 3 8 1 1 < / b : _ x > < b : _ y > 3 5 9 . 9 < / b : _ y > < / b : P o i n t > < b : P o i n t > < b : _ x > 4 9 1 . 1 0 3 8 1 1 < / b : _ x > < b : _ y > 3 5 7 . 9 < / b : _ y > < / b : P o i n t > < b : P o i n t > < b : _ x > 4 9 1 . 1 0 3 8 1 1 < / b : _ x > < b : _ y > 3 5 6 . 3 9 9 9 9 9 9 9 9 9 9 9 9 2 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 R e l a t i o n s h i p s \ & l t ; T a b l e s \ B o o k i n g _ D a t a \ C o l u m n s \ B o o k i n g 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 3 3 4 . 6 < / b : _ y > < / L a b e l L o c a t i o n > < L o c a t i o n   x m l n s : b = " h t t p : / / s c h e m a s . d a t a c o n t r a c t . o r g / 2 0 0 4 / 0 7 / S y s t e m . W i n d o w s " > < b : _ x > 1 9 9 . 9 9 9 9 9 9 9 9 9 9 9 9 9 7 < / b : _ x > < b : _ y > 3 4 2 . 6 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 R e l a t i o n s h i p s \ & l t ; T a b l e s \ B o o k i n g _ D a t a \ C o l u m n s \ B o o k i n g 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 4 8 3 . 1 0 3 8 1 1 < / b : _ x > < b : _ y > 3 4 0 . 3 9 9 9 9 9 9 9 9 9 9 9 9 2 < / b : _ y > < / L a b e l L o c a t i o n > < L o c a t i o n   x m l n s : b = " h t t p : / / s c h e m a s . d a t a c o n t r a c t . o r g / 2 0 0 4 / 0 7 / S y s t e m . W i n d o w s " > < b : _ x > 4 9 1 . 1 0 3 8 1 1 < / b : _ x > < b : _ y > 3 4 0 . 3 9 9 9 9 9 9 9 9 9 9 9 9 2 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 R e l a t i o n s h i p s \ & l t ; T a b l e s \ B o o k i n g _ D a t a \ C o l u m n s \ B o o k i n g 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 3 4 2 . 6 < / b : _ y > < / b : P o i n t > < b : P o i n t > < b : _ x > 3 4 3 . 5 5 1 9 0 5 5 < / b : _ x > < b : _ y > 3 4 2 . 6 < / b : _ y > < / b : P o i n t > < b : P o i n t > < b : _ x > 3 4 5 . 5 5 1 9 0 5 5 < / b : _ x > < b : _ y > 3 4 4 . 6 < / b : _ y > < / b : P o i n t > < b : P o i n t > < b : _ x > 3 4 5 . 5 5 1 9 0 5 5 < / b : _ x > < b : _ y > 3 5 7 . 9 < / b : _ y > < / b : P o i n t > < b : P o i n t > < b : _ x > 3 4 7 . 5 5 1 9 0 5 5 < / b : _ x > < b : _ y > 3 5 9 . 9 < / b : _ y > < / b : P o i n t > < b : P o i n t > < b : _ x > 4 8 9 . 1 0 3 8 1 1 < / b : _ x > < b : _ y > 3 5 9 . 9 < / b : _ y > < / b : P o i n t > < b : P o i n t > < b : _ x > 4 9 1 . 1 0 3 8 1 1 < / b : _ x > < b : _ y > 3 5 7 . 9 < / b : _ y > < / b : P o i n t > < b : P o i n t > < b : _ x > 4 9 1 . 1 0 3 8 1 1 < / b : _ x > < b : _ y > 3 5 6 . 3 9 9 9 9 9 9 9 9 9 9 9 9 2 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 B o o k i n g _ D a t a 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 B o o k i n g _ D a t a 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 M e a s u r e s \ A R _ D a y s < / K e y > < / D i a g r a m O b j e c t K e y > < D i a g r a m O b j e c t K e y > < K e y > M e a s u r e s \ A R _ D a y s \ T a g I n f o \ F o r m u l a < / K e y > < / D i a g r a m O b j e c t K e y > < D i a g r a m O b j e c t K e y > < K e y > M e a s u r e s \ A R _ D a y s \ T a g I n f o \ V a l u e < / K e y > < / D i a g r a m O b j e c t K e y > < D i a g r a m O b j e c t K e y > < K e y > M e a s u r e s \ A v e r a g e   R e v e n u e < / K e y > < / D i a g r a m O b j e c t K e y > < D i a g r a m O b j e c t K e y > < K e y > M e a s u r e s \ A v e r a g e   R e v e n u e \ T a g I n f o \ F o r m u l a < / K e y > < / D i a g r a m O b j e c t K e y > < D i a g r a m O b j e c t K e y > < K e y > M e a s u r e s \ A v e r a g e   R e v e n u e \ T a g I n f o \ V a l u e < / K e y > < / D i a g r a m O b j e c t K e y > < D i a g r a m O b j e c t K e y > < K e y > M e a s u r e s \ P a i d _ P e r c t % < / K e y > < / D i a g r a m O b j e c t K e y > < D i a g r a m O b j e c t K e y > < K e y > M e a s u r e s \ P a i d _ P e r c t % \ T a g I n f o \ F o r m u l a < / K e y > < / D i a g r a m O b j e c t K e y > < D i a g r a m O b j e c t K e y > < K e y > M e a s u r e s \ P a i d _ P e r c t % \ T a g I n f o \ V a l u e < / K e y > < / D i a g r a m O b j e c t K e y > < D i a g r a m O b j e c t K e y > < K e y > M e a s u r e s \ C a n c e l l a t i o n _ P e r c t % < / K e y > < / D i a g r a m O b j e c t K e y > < D i a g r a m O b j e c t K e y > < K e y > M e a s u r e s \ C a n c e l l a t i o n _ P e r c t % \ T a g I n f o \ F o r m u l a < / K e y > < / D i a g r a m O b j e c t K e y > < D i a g r a m O b j e c t K e y > < K e y > M e a s u r e s \ C a n c e l l a t i o n _ P e r c t % \ T a g I n f o \ V a l u e < / K e y > < / D i a g r a m O b j e c t K e y > < D i a g r a m O b j e c t K e y > < K e y > M e a s u r e s \ C o m m i s s i o n _ P e r c t % < / K e y > < / D i a g r a m O b j e c t K e y > < D i a g r a m O b j e c t K e y > < K e y > M e a s u r e s \ C o m m i s s i o n _ P e r c t % \ T a g I n f o \ F o r m u l a < / K e y > < / D i a g r a m O b j e c t K e y > < D i a g r a m O b j e c t K e y > < K e y > M e a s u r e s \ C o m m i s s i o n _ P e r c t % \ T a g I n f o \ V a l u e < / K e y > < / D i a g r a m O b j e c t K e y > < D i a g r a m O b j e c t K e y > < K e y > M e a s u r e s \ T o t a l _ C o m m i s s i o n _ E a r n e d < / K e y > < / D i a g r a m O b j e c t K e y > < D i a g r a m O b j e c t K e y > < K e y > M e a s u r e s \ T o t a l _ C o m m i s s i o n _ E a r n e d \ T a g I n f o \ F o r m u l a < / K e y > < / D i a g r a m O b j e c t K e y > < D i a g r a m O b j e c t K e y > < K e y > M e a s u r e s \ T o t a l _ C o m m i s s i o n _ E a r n e d \ T a g I n f o \ V a l u e < / K e y > < / D i a g r a m O b j e c t K e y > < D i a g r a m O b j e c t K e y > < K e y > M e a s u r e s \ T o t a l _ R e v e n u e < / K e y > < / D i a g r a m O b j e c t K e y > < D i a g r a m O b j e c t K e y > < K e y > M e a s u r e s \ T o t a l _ R e v e n u e \ T a g I n f o \ F o r m u l a < / K e y > < / D i a g r a m O b j e c t K e y > < D i a g r a m O b j e c t K e y > < K e y > M e a s u r e s \ T o t a l _ R e v e n u e \ T a g I n f o \ V a l u e < / K e y > < / D i a g r a m O b j e c t K e y > < D i a g r a m O b j e c t K e y > < K e y > M e a s u r e s \ P r e v i o u s _ M o n t h _ R e v e n u e < / K e y > < / D i a g r a m O b j e c t K e y > < D i a g r a m O b j e c t K e y > < K e y > M e a s u r e s \ P r e v i o u s _ M o n t h _ R e v e n u e \ T a g I n f o \ F o r m u l a < / K e y > < / D i a g r a m O b j e c t K e y > < D i a g r a m O b j e c t K e y > < K e y > M e a s u r e s \ P r e v i o u s _ M o n t h _ R e v e n u e \ T a g I n f o \ V a l u e < / K e y > < / D i a g r a m O b j e c t K e y > < D i a g r a m O b j e c t K e y > < K e y > C o l u m n s \ B o o k i n g   I D < / K e y > < / D i a g r a m O b j e c t K e y > < D i a g r a m O b j e c t K e y > < K e y > C o l u m n s \ A g e n t < / K e y > < / D i a g r a m O b j e c t K e y > < D i a g r a m O b j e c t K e y > < K e y > C o l u m n s \ A g e n t _ c l e a n e d < / K e y > < / D i a g r a m O b j e c t K e y > < D i a g r a m O b j e c t K e y > < K e y > C o l u m n s \ C o u n t r y < / K e y > < / D i a g r a m O b j e c t K e y > < D i a g r a m O b j e c t K e y > < K e y > C o l u m n s \ P a c k a g e   T y p e < / K e y > < / D i a g r a m O b j e c t K e y > < D i a g r a m O b j e c t K e y > < K e y > C o l u m n s \ B o o k i n g   D a t e < / K e y > < / D i a g r a m O b j e c t K e y > < D i a g r a m O b j e c t K e y > < K e y > C o l u m n s \ P a y m e n t   D a t e < / K e y > < / D i a g r a m O b j e c t K e y > < D i a g r a m O b j e c t K e y > < K e y > C o l u m n s \ P a y m e n t   S t a t u s < / K e y > < / D i a g r a m O b j e c t K e y > < D i a g r a m O b j e c t K e y > < K e y > C o l u m n s \ T o t a l   A m o u n t < / K e y > < / D i a g r a m O b j e c t K e y > < D i a g r a m O b j e c t K e y > < K e y > C o l u m n s \ T R I M _ T A < / K e y > < / D i a g r a m O b j e c t K e y > < D i a g r a m O b j e c t K e y > < K e y > C o l u m n s \ R e m o v i n g   " I N R " < / K e y > < / D i a g r a m O b j e c t K e y > < D i a g r a m O b j e c t K e y > < K e y > C o l u m n s \ R e m o v i n g   " C o m m a " < / K e y > < / D i a g r a m O b j e c t K e y > < D i a g r a m O b j e c t K e y > < K e y > C o l u m n s \ T o t a l _ A m o u n t _ C l e a n < / K e y > < / D i a g r a m O b j e c t K e y > < D i a g r a m O b j e c t K e y > < K e y > C o l u m n s \ C o m m i s s i o n _ P e r c t < / K e y > < / D i a g r a m O b j e c t K e y > < D i a g r a m O b j e c t K e y > < K e y > C o l u m n s \ C o m m i s s i o n _ E a r n e d < / K e y > < / D i a g r a m O b j e c t K e y > < D i a g r a m O b j e c t K e y > < K e y > C o l u m n s \ B L T 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 M e a s u r e s \ A R _ D a y s 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 M e a s u r e s \ A R _ D a y s \ T a g I n f o \ F o r m u l a 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 M e a s u r e s \ A R _ D a y s \ T a g I n f o \ V a l u e 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 M e a s u r e s \ P a i d _ P e r c t % 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 M e a s u r e s \ P a i d _ P e r c t % \ T a g I n f o \ F o r m u l a 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 M e a s u r e s \ P a i d _ P e r c t % \ T a g I n f o \ V a l u e 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 M e a s u r e s \ C a n c e l l a t i o n _ P e r c t % 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 M e a s u r e s \ C a n c e l l a t i o n _ P e r c t % \ T a g I n f o \ F o r m u l a 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 M e a s u r e s \ C a n c e l l a t i o n _ P e r c t % \ T a g I n f o \ V a l u e 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 M e a s u r e s \ C o m m i s s i o n _ P e r c t % 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 M e a s u r e s \ C o m m i s s i o n _ P e r c t % \ T a g I n f o \ F o r m u l a 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 M e a s u r e s \ C o m m i s s i o n _ P e r c t % \ T a g I n f o \ V a l u e 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 M e a s u r e s \ T o t a l _ C o m m i s s i o n _ E a r n e d 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 M e a s u r e s \ T o t a l _ C o m m i s s i o n _ E a r n e d \ T a g I n f o \ F o r m u l a 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 M e a s u r e s \ T o t a l _ C o m m i s s i o n _ E a r n e d \ T a g I n f o \ V a l u e 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 M e a s u r e s \ T o t a l _ R e v e n u e \ T a g I n f o \ F o r m u l a 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 M e a s u r e s \ P r e v i o u s _ M o n t h _ R e v e n u e 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 M e a s u r e s \ P r e v i o u s _ M o n t h _ R e v e n u e \ T a g I n f o \ F o r m u l a 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 M e a s u r e s \ P r e v i o u s _ M o n t h _ R e v e n u e \ T a g I n f o \ V a l u e 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 C o l u m n s \ A g e n t _ c l e a n e d 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 C o l u m n s \ P a c k a g e 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 C o l u m n s \ T R I M _ T A 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 C o l u m n s \ R e m o v i n g   " I N R " 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 C o l u m n s \ R e m o v i n g   " C o m m a " 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 C o l u m n s \ T o t a l _ A m o u n t _ C l e a n 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 C o l u m n s \ C o m m i s s i o n _ P e r c t 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 C o l u m n s \ C o m m i s s i o n _ E a r n e d 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 B o o k i n g _ D a t a 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D a t a M a s h u p   s q m i d = " e 2 4 9 3 7 6 d - e 9 1 e - 4 5 4 7 - b 8 a c - e c 3 4 c 4 7 4 3 a 6 1 "   x m l n s = " h t t p : / / s c h e m a s . m i c r o s o f t . c o m / D a t a M a s h u p " > A A A A A K c E A A B Q S w M E F A A C A A g A I r p f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i u l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r p f W z 3 i G c 2 f A Q A A d Q Q A A B M A H A B G b 3 J t d W x h c y 9 T Z W N 0 a W 9 u M S 5 t I K I Y A C i g F A A A A A A A A A A A A A A A A A A A A A A A A A A A A N 1 U T W v b Q B C 9 G / w f B o U W G x S X p B R K g w 6 K 1 J L S j 6 T I t y i E s T S R N 9 k P s 7 N r K k z + e 9 e R U q t 1 S n s r Z C 9 a z Z t 9 O 2 / m s U y V E 0 Z D 0 X 2 P T s a j 8 Y i X a K m G U 2 P u h G 6 u c 3 Q I C U h y 4 x G E V R h v K w q R j N e z 3 F R e k X a T D 0 L S L D P a h R + e R P m 7 8 v T 8 / F N R p v U S E S 2 Y w 9 t V U 6 a w k p 7 h z E h R Y w s v Y W 5 x T Z L L l F k 0 W y I w N 7 D w L D Q x l 8 M S Z h W v o 2 l 8 m Z M U S j i y S R R H M W R G e q U 5 e R v D e 1 2 Z O q Q n R 8 d v j m P 4 5 o 2 j w r W S k t 1 2 9 t V o u p r G n Z S D 6 M I a F b A a z g h r s h w F X X N c h M Q e 6 e O T T n U M l 3 0 8 l b K o U K L l x F k / p M y W q J v A O G 9 X t K M L Q j X f G K u 6 g r c g T 5 6 4 P 9 5 s o l 4 2 f M y D Q B c y w d F 3 d x / D J k q b 0 K O 9 a G a 8 d r b d i 1 9 g d Y c N d a X 8 D j 7 e E p r 7 E 6 z D v j / Z P k x j C A 5 o O 7 B w 6 D z v w X P j U E K q t k X 9 A t 5 P x y O h n + z T 0 H g P G q 8 / C 3 b / y X a 7 A v 5 i u t f P y H R / c p Z S I j Q p v B E v H k H t 1 Y J s N 2 p C 9 e o L 6 m A y + 8 + j / g F Q S w E C L Q A U A A I A C A A i u l 9 b o v Y r k K Y A A A D 2 A A A A E g A A A A A A A A A A A A A A A A A A A A A A Q 2 9 u Z m l n L 1 B h Y 2 t h Z 2 U u e G 1 s U E s B A i 0 A F A A C A A g A I r p f W w / K 6 a u k A A A A 6 Q A A A B M A A A A A A A A A A A A A A A A A 8 g A A A F t D b 2 5 0 Z W 5 0 X 1 R 5 c G V z X S 5 4 b W x Q S w E C L Q A U A A I A C A A i u l 9 b P e I Z z Z 8 B A A B 1 B A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F g A A A A A A A N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Z 2 V u d F 9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J h M D J j M W E t N z d i M S 0 0 M G Z j L T h h M G Q t Y z E 2 M W U z Z T R l M j N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n Z W 5 0 X 0 x p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V u d C Z x d W 9 0 O y w m c X V v d D t D b 2 1 t a X N z a W 9 u I C U m c X V v d D s s J n F 1 b 3 Q 7 V G V h b S 9 N Y W 5 h Z 2 V y J n F 1 b 3 Q 7 X S I g L z 4 8 R W 5 0 c n k g V H l w Z T 0 i R m l s b E N v b H V t b l R 5 c G V z I i B W Y W x 1 Z T 0 i c 0 J n V U c i I C 8 + P E V u d H J 5 I F R 5 c G U 9 I k Z p b G x M Y X N 0 V X B k Y X R l Z C I g V m F s d W U 9 I m Q y M D I 1 L T E w L T M x V D E 3 O j Q 3 O j A 0 L j Y y N j Q 4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W 5 0 X 0 x p c 3 Q v Q X V 0 b 1 J l b W 9 2 Z W R D b 2 x 1 b W 5 z M S 5 7 Q W d l b n Q s M H 0 m c X V v d D s s J n F 1 b 3 Q 7 U 2 V j d G l v b j E v Q W d l b n R f T G l z d C 9 B d X R v U m V t b 3 Z l Z E N v b H V t b n M x L n t D b 2 1 t a X N z a W 9 u I C U s M X 0 m c X V v d D s s J n F 1 b 3 Q 7 U 2 V j d G l v b j E v Q W d l b n R f T G l z d C 9 B d X R v U m V t b 3 Z l Z E N v b H V t b n M x L n t U Z W F t L 0 1 h b m F n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d l b n R f T G l z d C 9 B d X R v U m V t b 3 Z l Z E N v b H V t b n M x L n t B Z 2 V u d C w w f S Z x d W 9 0 O y w m c X V v d D t T Z W N 0 a W 9 u M S 9 B Z 2 V u d F 9 M a X N 0 L 0 F 1 d G 9 S Z W 1 v d m V k Q 2 9 s d W 1 u c z E u e 0 N v b W 1 p c 3 N p b 2 4 g J S w x f S Z x d W 9 0 O y w m c X V v d D t T Z W N 0 a W 9 u M S 9 B Z 2 V u d F 9 M a X N 0 L 0 F 1 d G 9 S Z W 1 v d m V k Q 2 9 s d W 1 u c z E u e 1 R l Y W 0 v T W F u Y W d l c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V u d F 9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X 0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f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W U y Y z R k L T N j M G M t N D E y Z C 0 4 M T I 1 L T E 3 Z j U y N D B l M j F k O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b 2 9 r a W 5 n X 0 R h d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C b 2 9 r a W 5 n I E l E J n F 1 b 3 Q 7 L C Z x d W 9 0 O 0 F n Z W 5 0 J n F 1 b 3 Q 7 L C Z x d W 9 0 O 0 N v d W 5 0 c n k m c X V v d D s s J n F 1 b 3 Q 7 U G F j a 2 F n Z S B U e X B l J n F 1 b 3 Q 7 L C Z x d W 9 0 O 0 J v b 2 t p b m c g R G F 0 Z S Z x d W 9 0 O y w m c X V v d D t Q Y X l t Z W 5 0 I E R h d G U m c X V v d D s s J n F 1 b 3 Q 7 U G F 5 b W V u d C B T d G F 0 d X M m c X V v d D s s J n F 1 b 3 Q 7 V G 9 0 Y W w g Q W 1 v d W 5 0 J n F 1 b 3 Q 7 X S I g L z 4 8 R W 5 0 c n k g V H l w Z T 0 i R m l s b E N v b H V t b l R 5 c G V z I i B W Y W x 1 Z T 0 i c 0 J n W U d C Z 2 t H Q m d Z P S I g L z 4 8 R W 5 0 c n k g V H l w Z T 0 i R m l s b E x h c 3 R V c G R h d G V k I i B W Y W x 1 Z T 0 i Z D I w M j U t M T A t M z F U M T Y 6 N D A 6 N T M u O D Q 5 O D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x M D A w I i A v P j x F b n R y e S B U e X B l P S J G a W x s U 3 R h d H V z I i B W Y W x 1 Z T 0 i c 0 N v b X B s Z X R l I i A v P j x F b n R y e S B U e X B l P S J S Z W N v d m V y e V R h c m d l d F N o Z W V 0 I i B W Y W x 1 Z T 0 i c z A x X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2 l u Z 1 9 E Y X R h L 0 F 1 d G 9 S Z W 1 v d m V k Q 2 9 s d W 1 u c z E u e 0 J v b 2 t p b m c g S U Q s M H 0 m c X V v d D s s J n F 1 b 3 Q 7 U 2 V j d G l v b j E v Q m 9 v a 2 l u Z 1 9 E Y X R h L 0 F 1 d G 9 S Z W 1 v d m V k Q 2 9 s d W 1 u c z E u e 0 F n Z W 5 0 L D F 9 J n F 1 b 3 Q 7 L C Z x d W 9 0 O 1 N l Y 3 R p b 2 4 x L 0 J v b 2 t p b m d f R G F 0 Y S 9 B d X R v U m V t b 3 Z l Z E N v b H V t b n M x L n t D b 3 V u d H J 5 L D J 9 J n F 1 b 3 Q 7 L C Z x d W 9 0 O 1 N l Y 3 R p b 2 4 x L 0 J v b 2 t p b m d f R G F 0 Y S 9 B d X R v U m V t b 3 Z l Z E N v b H V t b n M x L n t Q Y W N r Y W d l I F R 5 c G U s M 3 0 m c X V v d D s s J n F 1 b 3 Q 7 U 2 V j d G l v b j E v Q m 9 v a 2 l u Z 1 9 E Y X R h L 0 F 1 d G 9 S Z W 1 v d m V k Q 2 9 s d W 1 u c z E u e 0 J v b 2 t p b m c g R G F 0 Z S w 0 f S Z x d W 9 0 O y w m c X V v d D t T Z W N 0 a W 9 u M S 9 C b 2 9 r a W 5 n X 0 R h d G E v Q X V 0 b 1 J l b W 9 2 Z W R D b 2 x 1 b W 5 z M S 5 7 U G F 5 b W V u d C B E Y X R l L D V 9 J n F 1 b 3 Q 7 L C Z x d W 9 0 O 1 N l Y 3 R p b 2 4 x L 0 J v b 2 t p b m d f R G F 0 Y S 9 B d X R v U m V t b 3 Z l Z E N v b H V t b n M x L n t Q Y X l t Z W 5 0 I F N 0 Y X R 1 c y w 2 f S Z x d W 9 0 O y w m c X V v d D t T Z W N 0 a W 9 u M S 9 C b 2 9 r a W 5 n X 0 R h d G E v Q X V 0 b 1 J l b W 9 2 Z W R D b 2 x 1 b W 5 z M S 5 7 V G 9 0 Y W w g Q W 1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v b 2 t p b m d f R G F 0 Y S 9 B d X R v U m V t b 3 Z l Z E N v b H V t b n M x L n t C b 2 9 r a W 5 n I E l E L D B 9 J n F 1 b 3 Q 7 L C Z x d W 9 0 O 1 N l Y 3 R p b 2 4 x L 0 J v b 2 t p b m d f R G F 0 Y S 9 B d X R v U m V t b 3 Z l Z E N v b H V t b n M x L n t B Z 2 V u d C w x f S Z x d W 9 0 O y w m c X V v d D t T Z W N 0 a W 9 u M S 9 C b 2 9 r a W 5 n X 0 R h d G E v Q X V 0 b 1 J l b W 9 2 Z W R D b 2 x 1 b W 5 z M S 5 7 Q 2 9 1 b n R y e S w y f S Z x d W 9 0 O y w m c X V v d D t T Z W N 0 a W 9 u M S 9 C b 2 9 r a W 5 n X 0 R h d G E v Q X V 0 b 1 J l b W 9 2 Z W R D b 2 x 1 b W 5 z M S 5 7 U G F j a 2 F n Z S B U e X B l L D N 9 J n F 1 b 3 Q 7 L C Z x d W 9 0 O 1 N l Y 3 R p b 2 4 x L 0 J v b 2 t p b m d f R G F 0 Y S 9 B d X R v U m V t b 3 Z l Z E N v b H V t b n M x L n t C b 2 9 r a W 5 n I E R h d G U s N H 0 m c X V v d D s s J n F 1 b 3 Q 7 U 2 V j d G l v b j E v Q m 9 v a 2 l u Z 1 9 E Y X R h L 0 F 1 d G 9 S Z W 1 v d m V k Q 2 9 s d W 1 u c z E u e 1 B h e W 1 l b n Q g R G F 0 Z S w 1 f S Z x d W 9 0 O y w m c X V v d D t T Z W N 0 a W 9 u M S 9 C b 2 9 r a W 5 n X 0 R h d G E v Q X V 0 b 1 J l b W 9 2 Z W R D b 2 x 1 b W 5 z M S 5 7 U G F 5 b W V u d C B T d G F 0 d X M s N n 0 m c X V v d D s s J n F 1 b 3 Q 7 U 2 V j d G l v b j E v Q m 9 v a 2 l u Z 1 9 E Y X R h L 0 F 1 d G 9 S Z W 1 v d m V k Q 2 9 s d W 1 u c z E u e 1 R v d G F s I E F t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2 l u Z 1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X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6 U 8 k d p 3 + k m F g 4 h e 9 P 8 3 o A A A A A A C A A A A A A A Q Z g A A A A E A A C A A A A B g W U g c W J F Q S v r / V h H I V A + O f J b n v c B g q o G z 4 E x w G J P E 8 g A A A A A O g A A A A A I A A C A A A A A e e J m h z L Q w m 8 N U 9 C Q 1 K 9 F H d 4 I 1 t M j I s k x 3 3 a d l h U Q f C F A A A A D i 8 4 x q D A F J j s L Z + x n w z W p A v z J N D j h I X V + 2 6 Z Q I d i k R Y w g + j K t g z 0 / d g F U C P E q j w j 6 q C l 4 + n j X V a u 0 O T A o a K k n Q a r e C Z p r T D v 9 4 e O R u F N 8 1 Y U A A A A C M N S D q j r y g T y 5 Y c O Q q J r j H S W l b s 4 v v 0 K C K A 5 b R D o 1 G s X o Y 5 z 5 X c U 7 M h o / b 1 j U b + e f g B R E Q I 1 u d Q A c o c K G Z C f 9 h < / D a t a M a s h u p > 
</file>

<file path=customXml/item22.xml>��< ? x m l   v e r s i o n = " 1 . 0 "   e n c o d i n g = " U T F - 1 6 " ? > < G e m i n i   x m l n s = " h t t p : / / g e m i n i / p i v o t c u s t o m i z a t i o n / c 1 3 b 5 8 4 d - 7 e 7 a - 4 3 d 5 - 9 a 1 e - 6 a 6 8 5 4 c 0 b 9 5 6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 T r u e 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0 5 3 5 a f 4 9 - a d d 7 - 4 5 0 c - a 8 f 5 - b 0 9 a e d 9 a 0 6 c f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 T r u e 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7 1 c 6 5 8 5 - 3 8 a 3 - 4 d 5 c - a 1 b f - 9 3 f 8 8 b 2 5 1 4 8 5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8 f 9 6 a 8 9 - f 4 7 9 - 4 9 2 1 - b d d 6 - 1 e 5 a 9 4 f 4 9 0 9 d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8 a c d 8 6 4 a - 6 d 9 b - 4 8 4 8 - 9 8 1 5 - 6 b 4 6 f 8 e b 8 4 b 7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2 8 f 9 9 8 0 - 7 7 1 2 - 4 9 3 e - 8 3 a 7 - c 1 f 9 8 5 1 1 b b 8 0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7 c e 9 e 2 a - 7 1 9 2 - 4 4 a 5 - 9 2 5 e - 7 f b a a e a 0 8 6 a 3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0 b f f 6 8 2 4 - 3 b b 6 - 4 b 3 2 - a 0 a f - 2 7 3 2 2 5 6 f 1 1 0 e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1 7 7 9 1 e f - 2 b d 1 - 4 e e 7 - 9 b 0 8 - e f 6 8 4 0 1 1 1 8 a 0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i t e m > < M e a s u r e N a m e > P a i d _ P e r c t < / M e a s u r e N a m e > < D i s p l a y N a m e > P a i d _ P e r c t < / D i s p l a y N a m e > < V i s i b l e > F a l s e < / V i s i b l e > < / i t e m > < i t e m > < M e a s u r e N a m e > C a n c e l l a t i o n _ P e r c t < / M e a s u r e N a m e > < D i s p l a y N a m e > C a n c e l l a t i o n _ P e r c t < / D i s p l a y N a m e > < V i s i b l e > F a l s e < / V i s i b l e > < / i t e m > < i t e m > < M e a s u r e N a m e > C o m m i s s i o n _ P e r c < / M e a s u r e N a m e > < D i s p l a y N a m e > C o m m i s s i o n _ P e r c < / D i s p l a y N a m e > < V i s i b l e > F a l s e < / V i s i b l e > < / i t e m > < i t e m > < M e a s u r e N a m e > C o m _ P e r c t < / M e a s u r e N a m e > < D i s p l a y N a m e > C o m _ P e r c t 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 A R _ D a y s < / M e a s u r e N a m e > < D i s p l a y N a m e > A R _ D a y s 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5 c 0 e e a 0 a - 2 9 c f - 4 0 8 2 - b 7 e e - 4 f 4 5 a 3 c 9 1 3 1 9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 T r u e 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7 3 7 5 1 e 1 3 - 4 f e e - 4 f 1 d - 9 c 4 4 - 6 c 7 a 8 1 5 0 7 1 2 d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6 f 3 3 9 7 9 4 - a 1 5 1 - 4 1 9 8 - b d 7 0 - 5 0 4 c 9 0 7 2 7 d 9 9 " > < C u s t o m C o n t e n t > < ! [ C D A T A [ < ? x m l   v e r s i o n = " 1 . 0 "   e n c o d i n g = " u t f - 1 6 " ? > < S e t t i n g s > < C a l c u l a t e d F i e l d s > < i t e m > < M e a s u r e N a m e > A R _ D a y s < / M e a s u r e N a m e > < D i s p l a y N a m e > A R _ D a y s < / D i s p l a y N a m e > < V i s i b l e > T r u e 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 P a i d _ P e r c t % < / M e a s u r e N a m e > < D i s p l a y N a m e > P a i d _ P e r c t % < / D i s p l a y N a m e > < V i s i b l e > F a l s e < / V i s i b l e > < / i t e m > < i t e m > < M e a s u r e N a m e > C a n c e l l a t i o n _ P e r c t % < / M e a s u r e N a m e > < D i s p l a y N a m e > C a n c e l l a t i o n _ P e r c t % < / D i s p l a y N a m e > < V i s i b l e > F a l s e < / V i s i b l e > < / i t e m > < i t e m > < M e a s u r e N a m e > C o m m i s s i o n _ P e r c t % < / M e a s u r e N a m e > < D i s p l a y N a m e > C o m m i s s i o n _ P e r c t % 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 P r e v i o u s _ M o n t h _ R e v e n u e < / M e a s u r e N a m e > < D i s p l a y N a m e > P r e v i o u s _ M o n t h _ R e v e n u e < / D i s p l a y N a m e > < V i s i b l e > F a l s e < / V i s i b l e > < / i t e m > < i t e m > < M e a s u r e N a m e > M o M _ G r o w t h % < / M e a s u r e N a m e > < D i s p l a y N a m e > M o M _ G r o w t h % 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 2 0 2 5 - 1 0 - 3 1 T 2 3 : 2 1 : 5 9 . 7 6 1 1 1 9 5 + 0 5 : 3 0 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0 1 _ D a t a _ 9 a 1 7 1 2 d 2 - 2 2 f 0 - 4 5 f 4 - a b a 2 - 5 9 d 2 1 1 0 f a c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  I D < / s t r i n g > < / k e y > < v a l u e > < i n t > 1 2 7 < / i n t > < / v a l u e > < / i t e m > < i t e m > < k e y > < s t r i n g > A g e n t < / s t r i n g > < / k e y > < v a l u e > < i n t > 8 8 < / i n t > < / v a l u e > < / i t e m > < i t e m > < k e y > < s t r i n g > A g e n t _ c l e a n e d < / s t r i n g > < / k e y > < v a l u e > < i n t > 1 5 6 < / i n t > < / v a l u e > < / i t e m > < i t e m > < k e y > < s t r i n g > C o u n t r y < / s t r i n g > < / k e y > < v a l u e > < i n t > 1 0 5 < / i n t > < / v a l u e > < / i t e m > < i t e m > < k e y > < s t r i n g > P a c k a g e   T y p e < / s t r i n g > < / k e y > < v a l u e > < i n t > 1 4 6 < / i n t > < / v a l u e > < / i t e m > < i t e m > < k e y > < s t r i n g > B o o k i n g   D a t e < / s t r i n g > < / k e y > < v a l u e > < i n t > 1 4 5 < / i n t > < / v a l u e > < / i t e m > < i t e m > < k e y > < s t r i n g > P a y m e n t   D a t e < / s t r i n g > < / k e y > < v a l u e > < i n t > 1 5 1 < / i n t > < / v a l u e > < / i t e m > < i t e m > < k e y > < s t r i n g > P a y m e n t   S t a t u s < / s t r i n g > < / k e y > < v a l u e > < i n t > 1 6 3 < / i n t > < / v a l u e > < / i t e m > < i t e m > < k e y > < s t r i n g > T o t a l   A m o u n t < / s t r i n g > < / k e y > < v a l u e > < i n t > 1 4 5 < / i n t > < / v a l u e > < / i t e m > < i t e m > < k e y > < s t r i n g > T R I M _ T A < / s t r i n g > < / k e y > < v a l u e > < i n t > 1 1 2 < / i n t > < / v a l u e > < / i t e m > < i t e m > < k e y > < s t r i n g > R e m o v i n g   " I N R " < / s t r i n g > < / k e y > < v a l u e > < i n t > 1 6 7 < / i n t > < / v a l u e > < / i t e m > < i t e m > < k e y > < s t r i n g > R e m o v i n g   " C o m m a " < / s t r i n g > < / k e y > < v a l u e > < i n t > 1 9 8 < / i n t > < / v a l u e > < / i t e m > < i t e m > < k e y > < s t r i n g > T o t a l < / s t r i n g > < / k e y > < v a l u e > < i n t > 7 9 < / i n t > < / v a l u e > < / i t e m > < i t e m > < k e y > < s t r i n g > C o m m i s s i o n _ P e r c t < / s t r i n g > < / k e y > < v a l u e > < i n t > 1 8 6 < / i n t > < / v a l u e > < / i t e m > < i t e m > < k e y > < s t r i n g > C o m m i s s i o n _ E a r n e d < / s t r i n g > < / k e y > < v a l u e > < i n t > 2 0 0 < / i n t > < / v a l u e > < / i t e m > < / C o l u m n W i d t h s > < C o l u m n D i s p l a y I n d e x > < i t e m > < k e y > < s t r i n g > B o o k i n g   I D < / s t r i n g > < / k e y > < v a l u e > < i n t > 0 < / i n t > < / v a l u e > < / i t e m > < i t e m > < k e y > < s t r i n g > A g e n t < / s t r i n g > < / k e y > < v a l u e > < i n t > 1 < / i n t > < / v a l u e > < / i t e m > < i t e m > < k e y > < s t r i n g > A g e n t _ c l e a n e d 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 P a c k a g e   T y p e < / s t r i n g > < / k e y > < v a l u e > < i n t > 4 < / i n t > < / v a l u e > < / i t e m > < i t e m > < k e y > < s t r i n g > B o o k i n g   D a t e < / s t r i n g > < / k e y > < v a l u e > < i n t > 5 < / i n t > < / v a l u e > < / i t e m > < i t e m > < k e y > < s t r i n g > P a y m e n t   D a t e < / s t r i n g > < / k e y > < v a l u e > < i n t > 6 < / i n t > < / v a l u e > < / i t e m > < i t e m > < k e y > < s t r i n g > P a y m e n t   S t a t u s < / s t r i n g > < / k e y > < v a l u e > < i n t > 7 < / i n t > < / v a l u e > < / i t e m > < i t e m > < k e y > < s t r i n g > T o t a l   A m o u n t < / s t r i n g > < / k e y > < v a l u e > < i n t > 8 < / i n t > < / v a l u e > < / i t e m > < i t e m > < k e y > < s t r i n g > T R I M _ T A < / s t r i n g > < / k e y > < v a l u e > < i n t > 9 < / i n t > < / v a l u e > < / i t e m > < i t e m > < k e y > < s t r i n g > R e m o v i n g   " I N R " < / s t r i n g > < / k e y > < v a l u e > < i n t > 1 0 < / i n t > < / v a l u e > < / i t e m > < i t e m > < k e y > < s t r i n g > R e m o v i n g   " C o m m a " < / s t r i n g > < / k e y > < v a l u e > < i n t > 1 1 < / i n t > < / v a l u e > < / i t e m > < i t e m > < k e y > < s t r i n g > T o t a l < / s t r i n g > < / k e y > < v a l u e > < i n t > 1 2 < / i n t > < / v a l u e > < / i t e m > < i t e m > < k e y > < s t r i n g > C o m m i s s i o n _ P e r c t < / s t r i n g > < / k e y > < v a l u e > < i n t > 1 3 < / i n t > < / v a l u e > < / i t e m > < i t e m > < k e y > < s t r i n g > C o m m i s s i o n _ E a r n e d 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2 e 3 8 6 1 4 - f c 9 6 - 4 e c e - 9 2 1 d - 9 e f 2 1 b 3 1 2 2 f f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i t e m > < M e a s u r e N a m e > P a i d _ P e r c t < / M e a s u r e N a m e > < D i s p l a y N a m e > P a i d _ P e r c t < / D i s p l a y N a m e > < V i s i b l e > F a l s e < / V i s i b l e > < / i t e m > < i t e m > < M e a s u r e N a m e > C a n c e l l a t i o n _ P e r c t < / M e a s u r e N a m e > < D i s p l a y N a m e > C a n c e l l a t i o n _ P e r c t < / D i s p l a y N a m e > < V i s i b l e > F a l s e < / V i s i b l e > < / i t e m > < i t e m > < M e a s u r e N a m e > C o m m i s s i o n _ P e r c < / M e a s u r e N a m e > < D i s p l a y N a m e > C o m m i s s i o n _ P e r c < / D i s p l a y N a m e > < V i s i b l e > T r u e < / V i s i b l e > < / i t e m > < i t e m > < M e a s u r e N a m e > C o m _ P e r c t < / M e a s u r e N a m e > < D i s p l a y N a m e > C o m _ P e r c t 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 A R _ D a y s < / M e a s u r e N a m e > < D i s p l a y N a m e > A R _ D a y s 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a 4 6 1 0 6 1 - d f 2 5 - 4 2 7 8 - b b b d - 5 2 f 9 0 1 2 4 9 f e 1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i t e m > < M e a s u r e N a m e > P a i d _ P e r c t < / M e a s u r e N a m e > < D i s p l a y N a m e > P a i d _ P e r c t < / D i s p l a y N a m e > < V i s i b l e > F a l s e < / V i s i b l e > < / i t e m > < i t e m > < M e a s u r e N a m e > C a n c e l l a t i o n _ P e r c t < / M e a s u r e N a m e > < D i s p l a y N a m e > C a n c e l l a t i o n _ P e r c t < / D i s p l a y N a m e > < V i s i b l e > F a l s e < / V i s i b l e > < / i t e m > < i t e m > < M e a s u r e N a m e > C o m m i s s i o n _ P e r c < / M e a s u r e N a m e > < D i s p l a y N a m e > C o m m i s s i o n _ P e r c < / D i s p l a y N a m e > < V i s i b l e > T r u e < / V i s i b l e > < / i t e m > < i t e m > < M e a s u r e N a m e > C o m _ P e r c t < / M e a s u r e N a m e > < D i s p l a y N a m e > C o m _ P e r c t 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 A R _ D a y s < / M e a s u r e N a m e > < D i s p l a y N a m e > A R _ D a y s 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b 6 a 0 8 2 0 - d 1 9 3 - 4 3 3 9 - a b a e - e 1 b 9 2 7 b 8 2 7 f e " > < C u s t o m C o n t e n t > < ! [ C D A T A [ < ? x m l   v e r s i o n = " 1 . 0 "   e n c o d i n g = " u t f - 1 6 " ? > < S e t t i n g s > < C a l c u l a t e d F i e l d s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 A v e r a g e   R e v e n u e   P e r   B o o k i n g < / M e a s u r e N a m e > < D i s p l a y N a m e > A v e r a g e   R e v e n u e   P e r   B o o k i n g < / D i s p l a y N a m e > < V i s i b l e > F a l s e < / V i s i b l e > < / i t e m > < i t e m > < M e a s u r e N a m e > P a i d _ P e r c t < / M e a s u r e N a m e > < D i s p l a y N a m e > P a i d _ P e r c t < / D i s p l a y N a m e > < V i s i b l e > F a l s e < / V i s i b l e > < / i t e m > < i t e m > < M e a s u r e N a m e > C a n c e l l a t i o n _ P e r c t < / M e a s u r e N a m e > < D i s p l a y N a m e > C a n c e l l a t i o n _ P e r c t < / D i s p l a y N a m e > < V i s i b l e > F a l s e < / V i s i b l e > < / i t e m > < i t e m > < M e a s u r e N a m e > C o m m i s s i o n _ P e r c < / M e a s u r e N a m e > < D i s p l a y N a m e > C o m m i s s i o n _ P e r c < / D i s p l a y N a m e > < V i s i b l e > F a l s e < / V i s i b l e > < / i t e m > < i t e m > < M e a s u r e N a m e > C o m _ P e r c t < / M e a s u r e N a m e > < D i s p l a y N a m e > C o m _ P e r c t < / D i s p l a y N a m e > < V i s i b l e > F a l s e < / V i s i b l e > < / i t e m > < i t e m > < M e a s u r e N a m e > T o t a l _ C o m m i s s i o n _ E a r n e d < / M e a s u r e N a m e > < D i s p l a y N a m e > T o t a l _ C o m m i s s i o n _ E a r n e d < / D i s p l a y N a m e > < V i s i b l e > F a l s e < / V i s i b l e > < / i t e m > < i t e m > < M e a s u r e N a m e > A R _ D a y s < / M e a s u r e N a m e > < D i s p l a y N a m e > A R _ D a y s 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3114B50-E815-4BDB-BA3D-5C7BBCF76381}">
  <ds:schemaRefs/>
</ds:datastoreItem>
</file>

<file path=customXml/itemProps10.xml><?xml version="1.0" encoding="utf-8"?>
<ds:datastoreItem xmlns:ds="http://schemas.openxmlformats.org/officeDocument/2006/customXml" ds:itemID="{A96DD675-5C33-45FF-A6E6-28415C7C1BAF}">
  <ds:schemaRefs/>
</ds:datastoreItem>
</file>

<file path=customXml/itemProps11.xml><?xml version="1.0" encoding="utf-8"?>
<ds:datastoreItem xmlns:ds="http://schemas.openxmlformats.org/officeDocument/2006/customXml" ds:itemID="{89C2608E-9C02-48F4-A414-018B1A5C5B16}">
  <ds:schemaRefs/>
</ds:datastoreItem>
</file>

<file path=customXml/itemProps12.xml><?xml version="1.0" encoding="utf-8"?>
<ds:datastoreItem xmlns:ds="http://schemas.openxmlformats.org/officeDocument/2006/customXml" ds:itemID="{A762C57A-8319-49B0-B561-CA1E991C0F82}">
  <ds:schemaRefs/>
</ds:datastoreItem>
</file>

<file path=customXml/itemProps13.xml><?xml version="1.0" encoding="utf-8"?>
<ds:datastoreItem xmlns:ds="http://schemas.openxmlformats.org/officeDocument/2006/customXml" ds:itemID="{ECE59413-AD79-474C-BD2B-5AE27FAD2E50}">
  <ds:schemaRefs/>
</ds:datastoreItem>
</file>

<file path=customXml/itemProps14.xml><?xml version="1.0" encoding="utf-8"?>
<ds:datastoreItem xmlns:ds="http://schemas.openxmlformats.org/officeDocument/2006/customXml" ds:itemID="{26AE4C81-6251-4E1B-8D98-1EEAA491FDEB}">
  <ds:schemaRefs/>
</ds:datastoreItem>
</file>

<file path=customXml/itemProps15.xml><?xml version="1.0" encoding="utf-8"?>
<ds:datastoreItem xmlns:ds="http://schemas.openxmlformats.org/officeDocument/2006/customXml" ds:itemID="{94F54528-15BD-4028-8446-CEBD7F0C02BC}">
  <ds:schemaRefs/>
</ds:datastoreItem>
</file>

<file path=customXml/itemProps16.xml><?xml version="1.0" encoding="utf-8"?>
<ds:datastoreItem xmlns:ds="http://schemas.openxmlformats.org/officeDocument/2006/customXml" ds:itemID="{16FBC22B-929C-4088-AEBF-1E04D2149774}">
  <ds:schemaRefs/>
</ds:datastoreItem>
</file>

<file path=customXml/itemProps17.xml><?xml version="1.0" encoding="utf-8"?>
<ds:datastoreItem xmlns:ds="http://schemas.openxmlformats.org/officeDocument/2006/customXml" ds:itemID="{9DD220ED-7608-4564-AC0B-E087A1931C72}">
  <ds:schemaRefs/>
</ds:datastoreItem>
</file>

<file path=customXml/itemProps18.xml><?xml version="1.0" encoding="utf-8"?>
<ds:datastoreItem xmlns:ds="http://schemas.openxmlformats.org/officeDocument/2006/customXml" ds:itemID="{89CA78B4-8340-40C5-97E1-0CE27FDA192B}">
  <ds:schemaRefs/>
</ds:datastoreItem>
</file>

<file path=customXml/itemProps19.xml><?xml version="1.0" encoding="utf-8"?>
<ds:datastoreItem xmlns:ds="http://schemas.openxmlformats.org/officeDocument/2006/customXml" ds:itemID="{585BD019-0567-4CA2-8153-9E94EF3CFC7C}">
  <ds:schemaRefs/>
</ds:datastoreItem>
</file>

<file path=customXml/itemProps2.xml><?xml version="1.0" encoding="utf-8"?>
<ds:datastoreItem xmlns:ds="http://schemas.openxmlformats.org/officeDocument/2006/customXml" ds:itemID="{237CEE7D-3133-48CA-B9C8-E2ADBA46E887}">
  <ds:schemaRefs/>
</ds:datastoreItem>
</file>

<file path=customXml/itemProps20.xml><?xml version="1.0" encoding="utf-8"?>
<ds:datastoreItem xmlns:ds="http://schemas.openxmlformats.org/officeDocument/2006/customXml" ds:itemID="{EC085E19-D61B-4BCE-AA7C-C90CD12D6357}">
  <ds:schemaRefs/>
</ds:datastoreItem>
</file>

<file path=customXml/itemProps21.xml><?xml version="1.0" encoding="utf-8"?>
<ds:datastoreItem xmlns:ds="http://schemas.openxmlformats.org/officeDocument/2006/customXml" ds:itemID="{24149A3A-578A-43FA-87A6-D9209C34B2B2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64D2EC3C-E7F4-4BF1-88B6-2DAEC82D4790}">
  <ds:schemaRefs/>
</ds:datastoreItem>
</file>

<file path=customXml/itemProps23.xml><?xml version="1.0" encoding="utf-8"?>
<ds:datastoreItem xmlns:ds="http://schemas.openxmlformats.org/officeDocument/2006/customXml" ds:itemID="{C4DE74DC-7902-4A0E-A459-7654AAB1EB3E}">
  <ds:schemaRefs/>
</ds:datastoreItem>
</file>

<file path=customXml/itemProps24.xml><?xml version="1.0" encoding="utf-8"?>
<ds:datastoreItem xmlns:ds="http://schemas.openxmlformats.org/officeDocument/2006/customXml" ds:itemID="{65A528B4-F886-4713-862C-D3C114D25F98}">
  <ds:schemaRefs/>
</ds:datastoreItem>
</file>

<file path=customXml/itemProps25.xml><?xml version="1.0" encoding="utf-8"?>
<ds:datastoreItem xmlns:ds="http://schemas.openxmlformats.org/officeDocument/2006/customXml" ds:itemID="{18C6D221-C42C-40AB-A1BA-68E44F3F32ED}">
  <ds:schemaRefs/>
</ds:datastoreItem>
</file>

<file path=customXml/itemProps26.xml><?xml version="1.0" encoding="utf-8"?>
<ds:datastoreItem xmlns:ds="http://schemas.openxmlformats.org/officeDocument/2006/customXml" ds:itemID="{619AF4D0-9C20-4B86-BC6A-B771C803F17B}">
  <ds:schemaRefs/>
</ds:datastoreItem>
</file>

<file path=customXml/itemProps27.xml><?xml version="1.0" encoding="utf-8"?>
<ds:datastoreItem xmlns:ds="http://schemas.openxmlformats.org/officeDocument/2006/customXml" ds:itemID="{0F45BC84-1EB3-446F-B045-754B781807BA}">
  <ds:schemaRefs/>
</ds:datastoreItem>
</file>

<file path=customXml/itemProps28.xml><?xml version="1.0" encoding="utf-8"?>
<ds:datastoreItem xmlns:ds="http://schemas.openxmlformats.org/officeDocument/2006/customXml" ds:itemID="{58F1C2DB-9EF5-477B-94B1-468906515D21}">
  <ds:schemaRefs/>
</ds:datastoreItem>
</file>

<file path=customXml/itemProps29.xml><?xml version="1.0" encoding="utf-8"?>
<ds:datastoreItem xmlns:ds="http://schemas.openxmlformats.org/officeDocument/2006/customXml" ds:itemID="{1EBF502B-A502-485E-AA4E-8226616E95D1}">
  <ds:schemaRefs/>
</ds:datastoreItem>
</file>

<file path=customXml/itemProps3.xml><?xml version="1.0" encoding="utf-8"?>
<ds:datastoreItem xmlns:ds="http://schemas.openxmlformats.org/officeDocument/2006/customXml" ds:itemID="{E637D51A-FFAB-4EE2-BB69-FF0D7FB519ED}">
  <ds:schemaRefs/>
</ds:datastoreItem>
</file>

<file path=customXml/itemProps30.xml><?xml version="1.0" encoding="utf-8"?>
<ds:datastoreItem xmlns:ds="http://schemas.openxmlformats.org/officeDocument/2006/customXml" ds:itemID="{8DE35FD2-8672-4EFC-96F9-570993A1969B}">
  <ds:schemaRefs/>
</ds:datastoreItem>
</file>

<file path=customXml/itemProps31.xml><?xml version="1.0" encoding="utf-8"?>
<ds:datastoreItem xmlns:ds="http://schemas.openxmlformats.org/officeDocument/2006/customXml" ds:itemID="{A392CACF-E2A5-4768-9A57-7258AB0F7D01}">
  <ds:schemaRefs/>
</ds:datastoreItem>
</file>

<file path=customXml/itemProps32.xml><?xml version="1.0" encoding="utf-8"?>
<ds:datastoreItem xmlns:ds="http://schemas.openxmlformats.org/officeDocument/2006/customXml" ds:itemID="{1075643F-834F-4E1B-8F54-579C9B817058}">
  <ds:schemaRefs/>
</ds:datastoreItem>
</file>

<file path=customXml/itemProps33.xml><?xml version="1.0" encoding="utf-8"?>
<ds:datastoreItem xmlns:ds="http://schemas.openxmlformats.org/officeDocument/2006/customXml" ds:itemID="{75C29FAA-234E-4C36-8CBC-79E4F8B0497D}">
  <ds:schemaRefs/>
</ds:datastoreItem>
</file>

<file path=customXml/itemProps34.xml><?xml version="1.0" encoding="utf-8"?>
<ds:datastoreItem xmlns:ds="http://schemas.openxmlformats.org/officeDocument/2006/customXml" ds:itemID="{A93CA25C-2894-41DF-8DCE-09EA7CC91AFA}">
  <ds:schemaRefs/>
</ds:datastoreItem>
</file>

<file path=customXml/itemProps35.xml><?xml version="1.0" encoding="utf-8"?>
<ds:datastoreItem xmlns:ds="http://schemas.openxmlformats.org/officeDocument/2006/customXml" ds:itemID="{D9B4F514-F6A7-46D4-AA27-54D16D564DA1}">
  <ds:schemaRefs/>
</ds:datastoreItem>
</file>

<file path=customXml/itemProps36.xml><?xml version="1.0" encoding="utf-8"?>
<ds:datastoreItem xmlns:ds="http://schemas.openxmlformats.org/officeDocument/2006/customXml" ds:itemID="{BA1E4A9F-693D-4315-BD5C-C7E514B0CE37}">
  <ds:schemaRefs/>
</ds:datastoreItem>
</file>

<file path=customXml/itemProps37.xml><?xml version="1.0" encoding="utf-8"?>
<ds:datastoreItem xmlns:ds="http://schemas.openxmlformats.org/officeDocument/2006/customXml" ds:itemID="{48A819D7-3DBC-4F23-9E82-D48B723CEB7C}">
  <ds:schemaRefs/>
</ds:datastoreItem>
</file>

<file path=customXml/itemProps4.xml><?xml version="1.0" encoding="utf-8"?>
<ds:datastoreItem xmlns:ds="http://schemas.openxmlformats.org/officeDocument/2006/customXml" ds:itemID="{1A3479F3-85DF-4E0C-9EE2-AACAC97CD792}">
  <ds:schemaRefs/>
</ds:datastoreItem>
</file>

<file path=customXml/itemProps5.xml><?xml version="1.0" encoding="utf-8"?>
<ds:datastoreItem xmlns:ds="http://schemas.openxmlformats.org/officeDocument/2006/customXml" ds:itemID="{D1E99357-AA1B-4B9E-97A2-DA4ABC237B6A}">
  <ds:schemaRefs/>
</ds:datastoreItem>
</file>

<file path=customXml/itemProps6.xml><?xml version="1.0" encoding="utf-8"?>
<ds:datastoreItem xmlns:ds="http://schemas.openxmlformats.org/officeDocument/2006/customXml" ds:itemID="{2E5D1D5E-B3A8-4BFA-9E24-836C5B623693}">
  <ds:schemaRefs/>
</ds:datastoreItem>
</file>

<file path=customXml/itemProps7.xml><?xml version="1.0" encoding="utf-8"?>
<ds:datastoreItem xmlns:ds="http://schemas.openxmlformats.org/officeDocument/2006/customXml" ds:itemID="{31562B9C-EFC6-43B0-BD31-F601604BF293}">
  <ds:schemaRefs/>
</ds:datastoreItem>
</file>

<file path=customXml/itemProps8.xml><?xml version="1.0" encoding="utf-8"?>
<ds:datastoreItem xmlns:ds="http://schemas.openxmlformats.org/officeDocument/2006/customXml" ds:itemID="{C8E8A5F9-C1BE-484C-9688-50460EEAE952}">
  <ds:schemaRefs/>
</ds:datastoreItem>
</file>

<file path=customXml/itemProps9.xml><?xml version="1.0" encoding="utf-8"?>
<ds:datastoreItem xmlns:ds="http://schemas.openxmlformats.org/officeDocument/2006/customXml" ds:itemID="{F070CC5D-51A0-45FF-B124-D63249AF0F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01_Data</vt:lpstr>
      <vt:lpstr>02_Lookups</vt:lpstr>
      <vt:lpstr>03_Measures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BINAY _PC</dc:creator>
  <cp:lastModifiedBy>BINAY _PC</cp:lastModifiedBy>
  <dcterms:created xsi:type="dcterms:W3CDTF">2025-10-31T10:11:19Z</dcterms:created>
  <dcterms:modified xsi:type="dcterms:W3CDTF">2025-10-31T17:52:00Z</dcterms:modified>
</cp:coreProperties>
</file>