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60" yWindow="-20360" windowWidth="25780" windowHeight="17520" tabRatio="500"/>
  </bookViews>
  <sheets>
    <sheet name="Ark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9" i="1"/>
  <c r="F29"/>
  <c r="G29"/>
  <c r="G2"/>
  <c r="I2"/>
  <c r="I31"/>
  <c r="I32"/>
  <c r="I34"/>
  <c r="F31"/>
  <c r="F2"/>
  <c r="F32"/>
  <c r="F3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</calcChain>
</file>

<file path=xl/sharedStrings.xml><?xml version="1.0" encoding="utf-8"?>
<sst xmlns="http://schemas.openxmlformats.org/spreadsheetml/2006/main" count="101" uniqueCount="100">
  <si>
    <t>475-2816-1-ND</t>
  </si>
  <si>
    <t>3M9447-ND</t>
  </si>
  <si>
    <t>311-1521-1-ND</t>
  </si>
  <si>
    <t>311-1355-1-ND</t>
  </si>
  <si>
    <t>311-1375-1-ND</t>
  </si>
  <si>
    <t>311-1363-1-ND</t>
  </si>
  <si>
    <t>311-1360-1-ND</t>
  </si>
  <si>
    <t>281-2845-ND</t>
  </si>
  <si>
    <t>SSHQ-123-D-08-GT-LF</t>
  </si>
  <si>
    <t>Socket strip - Using 0.25" square pins</t>
  </si>
  <si>
    <t>Socket strip - Using 0.25" square pins</t>
    <phoneticPr fontId="2" type="noConversion"/>
  </si>
  <si>
    <t>SSHQ-105-D-08-GT-LF</t>
  </si>
  <si>
    <t xml:space="preserve">Major League Part nr. </t>
    <phoneticPr fontId="2" type="noConversion"/>
  </si>
  <si>
    <t xml:space="preserve">Digikey Part nr. </t>
    <phoneticPr fontId="2" type="noConversion"/>
  </si>
  <si>
    <t>Desc</t>
    <phoneticPr fontId="2" type="noConversion"/>
  </si>
  <si>
    <t>Ref</t>
    <phoneticPr fontId="2" type="noConversion"/>
  </si>
  <si>
    <t>QTY 1</t>
    <phoneticPr fontId="2" type="noConversion"/>
  </si>
  <si>
    <t>QTY 500</t>
    <phoneticPr fontId="2" type="noConversion"/>
  </si>
  <si>
    <t>P9-EXPANSION_A</t>
  </si>
  <si>
    <t>P8-RECEPTABLE</t>
  </si>
  <si>
    <t>S2012E-13-ND</t>
  </si>
  <si>
    <t>CONN HEADER .100 DUAL STR 26POS</t>
  </si>
  <si>
    <t>P8-PIN</t>
  </si>
  <si>
    <t>Price each</t>
    <phoneticPr fontId="2" type="noConversion"/>
  </si>
  <si>
    <t>P. ea 500</t>
    <phoneticPr fontId="2" type="noConversion"/>
  </si>
  <si>
    <t>P. ext 1</t>
    <phoneticPr fontId="2" type="noConversion"/>
  </si>
  <si>
    <t>P. ea 1</t>
    <phoneticPr fontId="2" type="noConversion"/>
  </si>
  <si>
    <t>P. ext 500</t>
    <phoneticPr fontId="2" type="noConversion"/>
  </si>
  <si>
    <t>CONN HEADER RTANG 2POS .100 TIN</t>
  </si>
  <si>
    <t>X4, X5, X6, X7, X8, X9</t>
  </si>
  <si>
    <t>CONN HEADER RTANG 3POS .100 TIN</t>
  </si>
  <si>
    <t>X10, X11, X12</t>
  </si>
  <si>
    <t>CONN JUMPER SHORTING .100" GOLD</t>
  </si>
  <si>
    <t>J1, J2, J3</t>
  </si>
  <si>
    <t>CONN HEADER 4POS .100 STR TIN</t>
  </si>
  <si>
    <t>X14, X15, X16, X17, X18</t>
  </si>
  <si>
    <t>CONN HEADER 6POS .200" R/A BLACK</t>
  </si>
  <si>
    <t>X3</t>
  </si>
  <si>
    <t>TERM BLOCK PLUG 6POS R/A .200</t>
  </si>
  <si>
    <t>X3-2</t>
  </si>
  <si>
    <t>CONN TERM BLOCK 4POS 5.08MM R/A</t>
  </si>
  <si>
    <t>X2-2</t>
  </si>
  <si>
    <t>SWITCH TAPE SEAL 3 POS SMD</t>
  </si>
  <si>
    <t>S1</t>
  </si>
  <si>
    <t>IC CTRLR STEPPER MOTOR 28HTSSOP</t>
  </si>
  <si>
    <t>U13, U14, U15, U16, U17</t>
  </si>
  <si>
    <t>IC DAC 8BIT OCTAL R-R 16-TSSOP</t>
  </si>
  <si>
    <t>U12</t>
  </si>
  <si>
    <t>IC LED DRIVER RGBA 28-TSSOP</t>
  </si>
  <si>
    <t>U11</t>
  </si>
  <si>
    <t>IC EEPROM 16KBIT 400KHZ 8SOIC</t>
  </si>
  <si>
    <t>U10</t>
  </si>
  <si>
    <t>IC HS MOSFET DRIVER SOT23-5</t>
  </si>
  <si>
    <t>U7, U8, U9</t>
  </si>
  <si>
    <t>IC 8BIT SHFT REG TRI-ST 16-TSSOP</t>
  </si>
  <si>
    <t>U1, U2, U3, U4, U5</t>
  </si>
  <si>
    <t>RES 4.7K OHM 1/16W 5% 0402 SMD</t>
  </si>
  <si>
    <t>R13, R17, R18</t>
  </si>
  <si>
    <t>RES 1.0K OHM 1/16W 5% 0402 SMD</t>
  </si>
  <si>
    <t>R11, R12, R14, R15, R16, R19, R20, R21, R22, R23</t>
  </si>
  <si>
    <t>RES .10 OHM 1/8W 1% 0805 SMD</t>
  </si>
  <si>
    <t>R1, R2, R3, R4, R5, R6, R7, R8, R9, R10</t>
  </si>
  <si>
    <t>MOSFET N-CH 42V 2A SOT-223</t>
  </si>
  <si>
    <t>Q4, Q5, Q6</t>
  </si>
  <si>
    <t>MOSFET N-CH 30V 78A TO220AB</t>
  </si>
  <si>
    <t>Q1, Q2, Q3</t>
  </si>
  <si>
    <t>LED CHIPLED BLUE 470NM 0603 SMD</t>
  </si>
  <si>
    <t>LED1, LED2, LED3, LED4, LED5, LED6, LED7</t>
  </si>
  <si>
    <t>CONN HEADER VERT SGL 2POS GOLD</t>
  </si>
  <si>
    <t>CAP CER 4.7UF 6.3V 10% X5R 0603</t>
  </si>
  <si>
    <t>C18, C21, C23, C25, C28, C30, C32, C34</t>
  </si>
  <si>
    <t>CAP CER 10UF 10V Y5V 0805</t>
  </si>
  <si>
    <t>C14, C15, C16</t>
  </si>
  <si>
    <t>CAP CER 0.1UF 25V Y5V 0402</t>
  </si>
  <si>
    <t>C11, C13, C17, C20, C22, C24</t>
  </si>
  <si>
    <t>CAP CER 0.1UF 25V 20% Y5V 0603</t>
  </si>
  <si>
    <t>C2, C4, C6, C8, C10, C19, C29, C31, C33, C35, C3</t>
  </si>
  <si>
    <t>CAP CER 10000PF 25V 10% X7R 0603</t>
  </si>
  <si>
    <t>C1, C3, C5, C7, C9</t>
  </si>
  <si>
    <t>CONN HEADER 4POS 5.08MM R/A</t>
  </si>
  <si>
    <t>X2</t>
  </si>
  <si>
    <t>A19450-ND</t>
  </si>
  <si>
    <t>A19451-ND</t>
  </si>
  <si>
    <t>S9338-ND</t>
  </si>
  <si>
    <t>609-3305-ND</t>
  </si>
  <si>
    <t>APC1262-ND</t>
  </si>
  <si>
    <t>796635-6-ND</t>
  </si>
  <si>
    <t>WM7953-ND</t>
  </si>
  <si>
    <t>CT2193MST-ND</t>
  </si>
  <si>
    <t>296-28915-5-ND</t>
  </si>
  <si>
    <t>DAC088S085CIMT/NOPB-ND</t>
  </si>
  <si>
    <t>568-8366-5-ND</t>
  </si>
  <si>
    <t>497-8640-1-ND</t>
  </si>
  <si>
    <t>296-26929-1-ND</t>
  </si>
  <si>
    <t>296-4620-1-ND</t>
  </si>
  <si>
    <t>311-4.7KJRCT-ND</t>
  </si>
  <si>
    <t>311-1.0KJRCT-ND</t>
  </si>
  <si>
    <t>311-.10SCT-ND</t>
  </si>
  <si>
    <t>NIF5002NT3GOSCT-ND</t>
  </si>
  <si>
    <t>IRLB8743PBF-ND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</si>
</sst>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 applyBorder="1" applyAlignment="1"/>
    <xf numFmtId="0" fontId="1" fillId="0" borderId="0" xfId="0" applyFo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34"/>
  <sheetViews>
    <sheetView tabSelected="1" view="pageLayout" workbookViewId="0">
      <selection activeCell="I2" sqref="I2"/>
    </sheetView>
  </sheetViews>
  <sheetFormatPr baseColWidth="10" defaultRowHeight="13"/>
  <cols>
    <col min="1" max="1" width="14.28515625" customWidth="1"/>
    <col min="2" max="2" width="29" customWidth="1"/>
    <col min="3" max="3" width="16.85546875" customWidth="1"/>
    <col min="4" max="4" width="5.28515625" customWidth="1"/>
    <col min="5" max="5" width="6.140625" customWidth="1"/>
    <col min="6" max="6" width="6.7109375" customWidth="1"/>
    <col min="7" max="7" width="7.28515625" customWidth="1"/>
    <col min="8" max="8" width="8.42578125" customWidth="1"/>
    <col min="9" max="9" width="8.85546875" customWidth="1"/>
  </cols>
  <sheetData>
    <row r="1" spans="1:9">
      <c r="A1" s="3" t="s">
        <v>13</v>
      </c>
      <c r="B1" s="3" t="s">
        <v>14</v>
      </c>
      <c r="C1" s="3" t="s">
        <v>15</v>
      </c>
      <c r="D1" s="3" t="s">
        <v>16</v>
      </c>
      <c r="E1" s="3" t="s">
        <v>26</v>
      </c>
      <c r="F1" s="3" t="s">
        <v>25</v>
      </c>
      <c r="G1" s="3" t="s">
        <v>17</v>
      </c>
      <c r="H1" s="3" t="s">
        <v>24</v>
      </c>
      <c r="I1" s="3" t="s">
        <v>27</v>
      </c>
    </row>
    <row r="2" spans="1:9">
      <c r="A2" t="s">
        <v>81</v>
      </c>
      <c r="B2" s="1" t="s">
        <v>28</v>
      </c>
      <c r="C2" s="1" t="s">
        <v>29</v>
      </c>
      <c r="D2" s="1">
        <v>6</v>
      </c>
      <c r="E2" s="1">
        <v>0.1</v>
      </c>
      <c r="F2" s="1">
        <f>D2*E2</f>
        <v>0.60000000000000009</v>
      </c>
      <c r="G2" s="1">
        <f>D2*500</f>
        <v>3000</v>
      </c>
      <c r="H2" s="1">
        <v>3.7679999999999998E-2</v>
      </c>
      <c r="I2" s="1">
        <f>G2*H2</f>
        <v>113.03999999999999</v>
      </c>
    </row>
    <row r="3" spans="1:9">
      <c r="A3" t="s">
        <v>82</v>
      </c>
      <c r="B3" s="1" t="s">
        <v>30</v>
      </c>
      <c r="C3" s="1" t="s">
        <v>31</v>
      </c>
      <c r="D3" s="1">
        <v>3</v>
      </c>
      <c r="E3" s="1">
        <v>0.14000000000000001</v>
      </c>
      <c r="F3" s="1">
        <f>D3*E3</f>
        <v>0.42000000000000004</v>
      </c>
      <c r="G3" s="1">
        <f>D3*500</f>
        <v>1500</v>
      </c>
      <c r="H3" s="1">
        <v>5.7329999999999999E-2</v>
      </c>
      <c r="I3" s="1">
        <f t="shared" ref="I3:I29" si="0">G3*H3</f>
        <v>85.995000000000005</v>
      </c>
    </row>
    <row r="4" spans="1:9">
      <c r="A4" t="s">
        <v>83</v>
      </c>
      <c r="B4" s="1" t="s">
        <v>32</v>
      </c>
      <c r="C4" s="1" t="s">
        <v>33</v>
      </c>
      <c r="D4" s="1">
        <v>3</v>
      </c>
      <c r="E4" s="1">
        <v>0.11</v>
      </c>
      <c r="F4" s="1">
        <f>D4*E4</f>
        <v>0.33</v>
      </c>
      <c r="G4" s="1">
        <f>D4*500</f>
        <v>1500</v>
      </c>
      <c r="H4" s="1">
        <v>2.2800000000000001E-2</v>
      </c>
      <c r="I4" s="1">
        <f t="shared" si="0"/>
        <v>34.200000000000003</v>
      </c>
    </row>
    <row r="5" spans="1:9">
      <c r="A5" t="s">
        <v>84</v>
      </c>
      <c r="B5" s="1" t="s">
        <v>34</v>
      </c>
      <c r="C5" s="1" t="s">
        <v>35</v>
      </c>
      <c r="D5" s="1">
        <v>5</v>
      </c>
      <c r="E5" s="1">
        <v>0.19</v>
      </c>
      <c r="F5" s="1">
        <f>D5*E5</f>
        <v>0.95</v>
      </c>
      <c r="G5" s="1">
        <f>D5*500</f>
        <v>2500</v>
      </c>
      <c r="H5" s="1">
        <v>7.9039999999999999E-2</v>
      </c>
      <c r="I5" s="1">
        <f t="shared" si="0"/>
        <v>197.6</v>
      </c>
    </row>
    <row r="6" spans="1:9">
      <c r="A6" t="s">
        <v>85</v>
      </c>
      <c r="B6" s="1" t="s">
        <v>36</v>
      </c>
      <c r="C6" s="1" t="s">
        <v>37</v>
      </c>
      <c r="D6" s="1">
        <v>1</v>
      </c>
      <c r="E6" s="1">
        <v>1.69</v>
      </c>
      <c r="F6" s="1">
        <f>D6*E6</f>
        <v>1.69</v>
      </c>
      <c r="G6" s="1">
        <f>D6*500</f>
        <v>500</v>
      </c>
      <c r="H6" s="1">
        <v>0.83199999999999996</v>
      </c>
      <c r="I6" s="1">
        <f t="shared" si="0"/>
        <v>416</v>
      </c>
    </row>
    <row r="7" spans="1:9">
      <c r="A7" t="s">
        <v>86</v>
      </c>
      <c r="B7" s="1" t="s">
        <v>38</v>
      </c>
      <c r="C7" s="1" t="s">
        <v>39</v>
      </c>
      <c r="D7" s="1">
        <v>1</v>
      </c>
      <c r="E7" s="1">
        <v>5.43</v>
      </c>
      <c r="F7" s="1">
        <f>D7*E7</f>
        <v>5.43</v>
      </c>
      <c r="G7" s="1">
        <f>D7*500</f>
        <v>500</v>
      </c>
      <c r="H7" s="1">
        <v>3.6890000000000001</v>
      </c>
      <c r="I7" s="1">
        <f t="shared" si="0"/>
        <v>1844.5</v>
      </c>
    </row>
    <row r="8" spans="1:9">
      <c r="A8" t="s">
        <v>87</v>
      </c>
      <c r="B8" s="1" t="s">
        <v>40</v>
      </c>
      <c r="C8" s="1" t="s">
        <v>41</v>
      </c>
      <c r="D8" s="1">
        <v>1</v>
      </c>
      <c r="E8" s="1">
        <v>2.5</v>
      </c>
      <c r="F8" s="1">
        <f>D8*E8</f>
        <v>2.5</v>
      </c>
      <c r="G8" s="1">
        <f>D8*500</f>
        <v>500</v>
      </c>
      <c r="H8" s="1">
        <v>1.7</v>
      </c>
      <c r="I8" s="1">
        <f t="shared" si="0"/>
        <v>850</v>
      </c>
    </row>
    <row r="9" spans="1:9">
      <c r="A9" t="s">
        <v>88</v>
      </c>
      <c r="B9" s="1" t="s">
        <v>42</v>
      </c>
      <c r="C9" s="1" t="s">
        <v>43</v>
      </c>
      <c r="D9" s="1">
        <v>1</v>
      </c>
      <c r="E9" s="1">
        <v>0.69</v>
      </c>
      <c r="F9" s="1">
        <f>D9*E9</f>
        <v>0.69</v>
      </c>
      <c r="G9" s="1">
        <f>D9*500</f>
        <v>500</v>
      </c>
      <c r="H9" s="1">
        <v>0.49142000000000002</v>
      </c>
      <c r="I9" s="1">
        <f t="shared" si="0"/>
        <v>245.71</v>
      </c>
    </row>
    <row r="10" spans="1:9">
      <c r="A10" t="s">
        <v>89</v>
      </c>
      <c r="B10" s="1" t="s">
        <v>44</v>
      </c>
      <c r="C10" s="1" t="s">
        <v>45</v>
      </c>
      <c r="D10" s="1">
        <v>5</v>
      </c>
      <c r="E10" s="1">
        <v>6.53</v>
      </c>
      <c r="F10" s="1">
        <f>D10*E10</f>
        <v>32.65</v>
      </c>
      <c r="G10" s="1">
        <f>D10*500</f>
        <v>2500</v>
      </c>
      <c r="H10" s="1">
        <v>3.2625000000000002</v>
      </c>
      <c r="I10" s="1">
        <f t="shared" si="0"/>
        <v>8156.25</v>
      </c>
    </row>
    <row r="11" spans="1:9">
      <c r="A11" t="s">
        <v>90</v>
      </c>
      <c r="B11" s="1" t="s">
        <v>46</v>
      </c>
      <c r="C11" s="1" t="s">
        <v>47</v>
      </c>
      <c r="D11" s="1">
        <v>1</v>
      </c>
      <c r="E11" s="1">
        <v>3.78</v>
      </c>
      <c r="F11" s="1">
        <f>D11*E11</f>
        <v>3.78</v>
      </c>
      <c r="G11" s="1">
        <f>D11*500</f>
        <v>500</v>
      </c>
      <c r="H11" s="1">
        <v>1.7549999999999999</v>
      </c>
      <c r="I11" s="1">
        <f t="shared" si="0"/>
        <v>877.5</v>
      </c>
    </row>
    <row r="12" spans="1:9">
      <c r="A12" t="s">
        <v>91</v>
      </c>
      <c r="B12" s="1" t="s">
        <v>48</v>
      </c>
      <c r="C12" s="1" t="s">
        <v>49</v>
      </c>
      <c r="D12" s="1">
        <v>1</v>
      </c>
      <c r="E12" s="1">
        <v>2.36</v>
      </c>
      <c r="F12" s="1">
        <f>D12*E12</f>
        <v>2.36</v>
      </c>
      <c r="G12" s="1">
        <f>D12*500</f>
        <v>500</v>
      </c>
      <c r="H12" s="1">
        <v>1.33</v>
      </c>
      <c r="I12" s="1">
        <f t="shared" si="0"/>
        <v>665</v>
      </c>
    </row>
    <row r="13" spans="1:9">
      <c r="A13" t="s">
        <v>92</v>
      </c>
      <c r="B13" s="1" t="s">
        <v>50</v>
      </c>
      <c r="C13" s="1" t="s">
        <v>51</v>
      </c>
      <c r="D13" s="1">
        <v>1</v>
      </c>
      <c r="E13" s="1">
        <v>0.82</v>
      </c>
      <c r="F13" s="1">
        <f>D13*E13</f>
        <v>0.82</v>
      </c>
      <c r="G13" s="1">
        <f>D13*500</f>
        <v>500</v>
      </c>
      <c r="H13" s="1">
        <v>0.41199999999999998</v>
      </c>
      <c r="I13" s="1">
        <f t="shared" si="0"/>
        <v>206</v>
      </c>
    </row>
    <row r="14" spans="1:9">
      <c r="A14" t="s">
        <v>93</v>
      </c>
      <c r="B14" s="1" t="s">
        <v>52</v>
      </c>
      <c r="C14" s="1" t="s">
        <v>53</v>
      </c>
      <c r="D14" s="1">
        <v>3</v>
      </c>
      <c r="E14" s="1">
        <v>2.14</v>
      </c>
      <c r="F14" s="1">
        <f>D14*E14</f>
        <v>6.42</v>
      </c>
      <c r="G14" s="1">
        <f>D14*500</f>
        <v>1500</v>
      </c>
      <c r="H14" s="1">
        <v>1.5544</v>
      </c>
      <c r="I14" s="1">
        <f t="shared" si="0"/>
        <v>2331.6</v>
      </c>
    </row>
    <row r="15" spans="1:9">
      <c r="A15" t="s">
        <v>94</v>
      </c>
      <c r="B15" s="1" t="s">
        <v>54</v>
      </c>
      <c r="C15" s="1" t="s">
        <v>55</v>
      </c>
      <c r="D15" s="1">
        <v>5</v>
      </c>
      <c r="E15" s="1">
        <v>0.49</v>
      </c>
      <c r="F15" s="1">
        <f>D15*E15</f>
        <v>2.4500000000000002</v>
      </c>
      <c r="G15" s="1">
        <f>D15*500</f>
        <v>2500</v>
      </c>
      <c r="H15" s="1">
        <v>0.1326</v>
      </c>
      <c r="I15" s="1">
        <f t="shared" si="0"/>
        <v>331.5</v>
      </c>
    </row>
    <row r="16" spans="1:9">
      <c r="A16" t="s">
        <v>95</v>
      </c>
      <c r="B16" s="1" t="s">
        <v>56</v>
      </c>
      <c r="C16" s="1" t="s">
        <v>57</v>
      </c>
      <c r="D16" s="1">
        <v>3</v>
      </c>
      <c r="E16" s="1">
        <v>0.1</v>
      </c>
      <c r="F16" s="1">
        <f>D16*E16</f>
        <v>0.30000000000000004</v>
      </c>
      <c r="G16" s="1">
        <f>D16*500</f>
        <v>1500</v>
      </c>
      <c r="H16" s="1">
        <v>2.3700000000000001E-3</v>
      </c>
      <c r="I16" s="1">
        <f t="shared" si="0"/>
        <v>3.5550000000000002</v>
      </c>
    </row>
    <row r="17" spans="1:9">
      <c r="A17" t="s">
        <v>96</v>
      </c>
      <c r="B17" s="1" t="s">
        <v>58</v>
      </c>
      <c r="C17" s="1" t="s">
        <v>59</v>
      </c>
      <c r="D17" s="1">
        <v>21</v>
      </c>
      <c r="E17" s="1">
        <v>1.2E-2</v>
      </c>
      <c r="F17" s="1">
        <f>D17*E17</f>
        <v>0.252</v>
      </c>
      <c r="G17" s="1">
        <f>D17*500</f>
        <v>10500</v>
      </c>
      <c r="H17" s="1">
        <v>1.7799999999999999E-3</v>
      </c>
      <c r="I17" s="1">
        <f t="shared" si="0"/>
        <v>18.689999999999998</v>
      </c>
    </row>
    <row r="18" spans="1:9">
      <c r="A18" t="s">
        <v>97</v>
      </c>
      <c r="B18" s="1" t="s">
        <v>60</v>
      </c>
      <c r="C18" s="1" t="s">
        <v>61</v>
      </c>
      <c r="D18" s="1">
        <v>10</v>
      </c>
      <c r="E18" s="1">
        <v>0.60799999999999998</v>
      </c>
      <c r="F18" s="1">
        <f>D18*E18</f>
        <v>6.08</v>
      </c>
      <c r="G18" s="1">
        <f>D18*500</f>
        <v>5000</v>
      </c>
      <c r="H18" s="1">
        <v>0.18012</v>
      </c>
      <c r="I18" s="1">
        <f t="shared" si="0"/>
        <v>900.6</v>
      </c>
    </row>
    <row r="19" spans="1:9">
      <c r="A19" t="s">
        <v>98</v>
      </c>
      <c r="B19" s="1" t="s">
        <v>62</v>
      </c>
      <c r="C19" s="1" t="s">
        <v>63</v>
      </c>
      <c r="D19" s="1">
        <v>3</v>
      </c>
      <c r="E19" s="1">
        <v>0.87</v>
      </c>
      <c r="F19" s="1">
        <f>D19*E19</f>
        <v>2.61</v>
      </c>
      <c r="G19" s="1">
        <f>D19*500</f>
        <v>1500</v>
      </c>
      <c r="H19" s="1">
        <v>0.34649999999999997</v>
      </c>
      <c r="I19" s="1">
        <f t="shared" si="0"/>
        <v>519.75</v>
      </c>
    </row>
    <row r="20" spans="1:9">
      <c r="A20" t="s">
        <v>99</v>
      </c>
      <c r="B20" s="1" t="s">
        <v>64</v>
      </c>
      <c r="C20" s="1" t="s">
        <v>65</v>
      </c>
      <c r="D20" s="1">
        <v>3</v>
      </c>
      <c r="E20" s="1">
        <v>1.59</v>
      </c>
      <c r="F20" s="1">
        <f>D20*E20</f>
        <v>4.7700000000000005</v>
      </c>
      <c r="G20" s="1">
        <f>D20*500</f>
        <v>1500</v>
      </c>
      <c r="H20" s="1">
        <v>0.59474000000000005</v>
      </c>
      <c r="I20" s="1">
        <f t="shared" si="0"/>
        <v>892.11</v>
      </c>
    </row>
    <row r="21" spans="1:9">
      <c r="A21" t="s">
        <v>0</v>
      </c>
      <c r="B21" s="1" t="s">
        <v>66</v>
      </c>
      <c r="C21" s="1" t="s">
        <v>67</v>
      </c>
      <c r="D21" s="1">
        <v>7</v>
      </c>
      <c r="E21" s="1">
        <v>0.21</v>
      </c>
      <c r="F21" s="1">
        <f>D21*E21</f>
        <v>1.47</v>
      </c>
      <c r="G21" s="1">
        <f>D21*500</f>
        <v>3500</v>
      </c>
      <c r="H21" s="1">
        <v>0.11178</v>
      </c>
      <c r="I21" s="1">
        <f t="shared" si="0"/>
        <v>391.23</v>
      </c>
    </row>
    <row r="22" spans="1:9">
      <c r="A22" t="s">
        <v>1</v>
      </c>
      <c r="B22" s="1" t="s">
        <v>68</v>
      </c>
      <c r="C22" s="1" t="s">
        <v>33</v>
      </c>
      <c r="D22" s="1">
        <v>3</v>
      </c>
      <c r="E22" s="1">
        <v>0.16</v>
      </c>
      <c r="F22" s="1">
        <f>D22*E22</f>
        <v>0.48</v>
      </c>
      <c r="G22" s="1">
        <f>D22*500</f>
        <v>1500</v>
      </c>
      <c r="H22" s="1">
        <v>7.1999999999999995E-2</v>
      </c>
      <c r="I22" s="1">
        <f t="shared" si="0"/>
        <v>107.99999999999999</v>
      </c>
    </row>
    <row r="23" spans="1:9">
      <c r="A23" t="s">
        <v>2</v>
      </c>
      <c r="B23" s="1" t="s">
        <v>69</v>
      </c>
      <c r="C23" s="1" t="s">
        <v>70</v>
      </c>
      <c r="D23" s="1">
        <v>8</v>
      </c>
      <c r="E23" s="1">
        <v>0.15</v>
      </c>
      <c r="F23" s="1">
        <f>D23*E23</f>
        <v>1.2</v>
      </c>
      <c r="G23" s="1">
        <f>D23*500</f>
        <v>4000</v>
      </c>
      <c r="H23" s="1">
        <v>2.8989999999999998E-2</v>
      </c>
      <c r="I23" s="1">
        <f t="shared" si="0"/>
        <v>115.96</v>
      </c>
    </row>
    <row r="24" spans="1:9">
      <c r="A24" t="s">
        <v>3</v>
      </c>
      <c r="B24" s="1" t="s">
        <v>71</v>
      </c>
      <c r="C24" s="1" t="s">
        <v>72</v>
      </c>
      <c r="D24" s="1">
        <v>3</v>
      </c>
      <c r="E24" s="1">
        <v>0.16</v>
      </c>
      <c r="F24" s="1">
        <f>D24*E24</f>
        <v>0.48</v>
      </c>
      <c r="G24" s="1">
        <f>D24*500</f>
        <v>1500</v>
      </c>
      <c r="H24" s="1">
        <v>3.0200000000000001E-2</v>
      </c>
      <c r="I24" s="1">
        <f t="shared" si="0"/>
        <v>45.300000000000004</v>
      </c>
    </row>
    <row r="25" spans="1:9">
      <c r="A25" t="s">
        <v>4</v>
      </c>
      <c r="B25" s="1" t="s">
        <v>73</v>
      </c>
      <c r="C25" s="1" t="s">
        <v>74</v>
      </c>
      <c r="D25" s="1">
        <v>6</v>
      </c>
      <c r="E25" s="1">
        <v>0.1</v>
      </c>
      <c r="F25" s="1">
        <f>D25*E25</f>
        <v>0.60000000000000009</v>
      </c>
      <c r="G25" s="1">
        <f>D25*500</f>
        <v>3000</v>
      </c>
      <c r="H25" s="1">
        <v>4.0499999999999998E-3</v>
      </c>
      <c r="I25" s="1">
        <f t="shared" si="0"/>
        <v>12.149999999999999</v>
      </c>
    </row>
    <row r="26" spans="1:9">
      <c r="A26" t="s">
        <v>5</v>
      </c>
      <c r="B26" s="1" t="s">
        <v>75</v>
      </c>
      <c r="C26" s="1" t="s">
        <v>76</v>
      </c>
      <c r="D26" s="1">
        <v>15</v>
      </c>
      <c r="E26" s="1">
        <v>4.1000000000000002E-2</v>
      </c>
      <c r="F26" s="1">
        <f>D26*E26</f>
        <v>0.61499999999999999</v>
      </c>
      <c r="G26" s="1">
        <f>D26*500</f>
        <v>7500</v>
      </c>
      <c r="H26" s="1">
        <v>1.0200000000000001E-2</v>
      </c>
      <c r="I26" s="1">
        <f t="shared" si="0"/>
        <v>76.5</v>
      </c>
    </row>
    <row r="27" spans="1:9">
      <c r="A27" t="s">
        <v>6</v>
      </c>
      <c r="B27" s="1" t="s">
        <v>77</v>
      </c>
      <c r="C27" s="1" t="s">
        <v>78</v>
      </c>
      <c r="D27" s="1">
        <v>5</v>
      </c>
      <c r="E27" s="1">
        <v>0.1</v>
      </c>
      <c r="F27" s="1">
        <f>D27*E27</f>
        <v>0.5</v>
      </c>
      <c r="G27" s="1">
        <f>D27*500</f>
        <v>2500</v>
      </c>
      <c r="H27" s="1">
        <v>6.4799999999999996E-3</v>
      </c>
      <c r="I27" s="1">
        <f t="shared" si="0"/>
        <v>16.2</v>
      </c>
    </row>
    <row r="28" spans="1:9">
      <c r="A28" t="s">
        <v>7</v>
      </c>
      <c r="B28" s="1" t="s">
        <v>79</v>
      </c>
      <c r="C28" s="1" t="s">
        <v>80</v>
      </c>
      <c r="D28" s="1">
        <v>1</v>
      </c>
      <c r="E28" s="1">
        <v>1.32</v>
      </c>
      <c r="F28" s="1">
        <f>D28*E28</f>
        <v>1.32</v>
      </c>
      <c r="G28" s="1">
        <f>D28*500</f>
        <v>500</v>
      </c>
      <c r="H28" s="1">
        <v>0.92400000000000004</v>
      </c>
      <c r="I28" s="1">
        <f t="shared" si="0"/>
        <v>462</v>
      </c>
    </row>
    <row r="29" spans="1:9">
      <c r="A29" s="1" t="s">
        <v>20</v>
      </c>
      <c r="B29" s="1" t="s">
        <v>21</v>
      </c>
      <c r="C29" s="1" t="s">
        <v>22</v>
      </c>
      <c r="D29" s="1">
        <v>1</v>
      </c>
      <c r="E29" s="1">
        <v>1.2</v>
      </c>
      <c r="F29" s="1">
        <f>D29*E29</f>
        <v>1.2</v>
      </c>
      <c r="G29" s="1">
        <f>D29*500</f>
        <v>500</v>
      </c>
      <c r="H29" s="1">
        <v>0.69894000000000001</v>
      </c>
      <c r="I29" s="1">
        <f t="shared" si="0"/>
        <v>349.47</v>
      </c>
    </row>
    <row r="30" spans="1:9">
      <c r="A30" s="2" t="s">
        <v>12</v>
      </c>
      <c r="C30" s="1"/>
      <c r="D30" s="1"/>
      <c r="E30" s="1"/>
      <c r="F30" s="1"/>
      <c r="G30" s="1"/>
      <c r="H30" s="1"/>
      <c r="I30" s="1"/>
    </row>
    <row r="31" spans="1:9">
      <c r="A31" s="1" t="s">
        <v>8</v>
      </c>
      <c r="B31" s="1" t="s">
        <v>10</v>
      </c>
      <c r="C31" s="1" t="s">
        <v>18</v>
      </c>
      <c r="D31" s="1">
        <v>1</v>
      </c>
      <c r="E31" s="1">
        <v>2.14</v>
      </c>
      <c r="F31" s="1">
        <f>E31*D31</f>
        <v>2.14</v>
      </c>
      <c r="G31">
        <v>500</v>
      </c>
      <c r="H31" s="1">
        <v>1.97</v>
      </c>
      <c r="I31" s="1">
        <f>H31*G31</f>
        <v>985</v>
      </c>
    </row>
    <row r="32" spans="1:9">
      <c r="A32" s="1" t="s">
        <v>11</v>
      </c>
      <c r="B32" s="1" t="s">
        <v>9</v>
      </c>
      <c r="C32" s="1" t="s">
        <v>19</v>
      </c>
      <c r="D32" s="1">
        <v>2</v>
      </c>
      <c r="E32" s="1">
        <v>0.47</v>
      </c>
      <c r="F32">
        <f>E32*D32</f>
        <v>0.94</v>
      </c>
      <c r="G32">
        <v>1000</v>
      </c>
      <c r="H32">
        <v>0.43</v>
      </c>
      <c r="I32">
        <f>H32*G32</f>
        <v>430</v>
      </c>
    </row>
    <row r="33" spans="1:9">
      <c r="A33" s="1"/>
      <c r="B33" s="1"/>
      <c r="C33" s="1"/>
      <c r="D33" s="1"/>
    </row>
    <row r="34" spans="1:9">
      <c r="A34" s="2" t="s">
        <v>23</v>
      </c>
      <c r="B34" s="2"/>
      <c r="C34" s="2"/>
      <c r="D34" s="2"/>
      <c r="E34" s="2"/>
      <c r="F34" s="2">
        <f>SUM(F2:F32)</f>
        <v>86.046999999999997</v>
      </c>
      <c r="G34" s="2"/>
      <c r="H34" s="2"/>
      <c r="I34" s="2">
        <f>SUM(I2:I32)/500</f>
        <v>43.362820000000006</v>
      </c>
    </row>
  </sheetData>
  <phoneticPr fontId="2" type="noConversion"/>
  <pageMargins left="0.79000000000000015" right="0.79000000000000015" top="1" bottom="1" header="0" footer="0"/>
  <pageSetup paperSize="0" orientation="landscape" horizontalDpi="4294967292" verticalDpi="4294967292"/>
  <headerFooter>
    <oddHeader>&amp;CReplicape Bill Of Materials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NGC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Bakken</dc:creator>
  <cp:lastModifiedBy>Elias Bakken</cp:lastModifiedBy>
  <dcterms:created xsi:type="dcterms:W3CDTF">2012-12-29T15:18:50Z</dcterms:created>
  <dcterms:modified xsi:type="dcterms:W3CDTF">2012-12-29T15:50:23Z</dcterms:modified>
</cp:coreProperties>
</file>