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MyDataAnalyticsClass\Advanced Excel Capstone Project\due for 5 minutes\"/>
    </mc:Choice>
  </mc:AlternateContent>
  <xr:revisionPtr revIDLastSave="0" documentId="13_ncr:1_{B5D62105-3FA1-4F8F-BE2A-A3BE73906D02}" xr6:coauthVersionLast="47" xr6:coauthVersionMax="47" xr10:uidLastSave="{00000000-0000-0000-0000-000000000000}"/>
  <bookViews>
    <workbookView xWindow="-108" yWindow="-108" windowWidth="23256" windowHeight="13896" firstSheet="3" activeTab="6" xr2:uid="{3871220A-204D-4C6F-82BB-862E4CA1CAB1}"/>
  </bookViews>
  <sheets>
    <sheet name="0 Raw Boston Data" sheetId="7" r:id="rId1"/>
    <sheet name="0 Boston Data" sheetId="8" r:id="rId2"/>
    <sheet name="0 About Boston Raw Data" sheetId="5" r:id="rId3"/>
    <sheet name="0 Boston Data Dictionary" sheetId="6" r:id="rId4"/>
    <sheet name="Phase 1.0-cleaned" sheetId="10" r:id="rId5"/>
    <sheet name="Phase 1.1-Clean Summary" sheetId="11" r:id="rId6"/>
    <sheet name="Phase 2.0-EDA Histogram" sheetId="13" r:id="rId7"/>
    <sheet name="Phase 2.1-EDA Box Plot" sheetId="15" r:id="rId8"/>
    <sheet name="Phase 2.2-EDA Bivariate" sheetId="17" r:id="rId9"/>
    <sheet name="Phase 2.3-EDA Summary" sheetId="16" r:id="rId10"/>
    <sheet name="Phase 3.0-Simple Regression" sheetId="19" r:id="rId11"/>
    <sheet name="Phase 3.1-Multiple Regression " sheetId="22" r:id="rId12"/>
    <sheet name="Phase 3.2-Summary" sheetId="24" r:id="rId13"/>
    <sheet name="Phase 4.0-Hypothesis" sheetId="31" r:id="rId14"/>
    <sheet name="Phase 5.0-Conclusion" sheetId="32" r:id="rId15"/>
  </sheets>
  <definedNames>
    <definedName name="_xlnm._FilterDatabase" localSheetId="1" hidden="1">'0 Boston Data'!$A$1:$M$507</definedName>
    <definedName name="_xlnm._FilterDatabase" localSheetId="4" hidden="1">'Phase 1.0-cleaned'!$A$1:$M$507</definedName>
    <definedName name="_xlchart.v1.0" hidden="1">'0 Boston Data'!$A$1</definedName>
    <definedName name="_xlchart.v1.1" hidden="1">'0 Boston Data'!$A$2:$A$507</definedName>
    <definedName name="_xlchart.v1.10" hidden="1">'Phase 1.0-cleaned'!$F$1</definedName>
    <definedName name="_xlchart.v1.11" hidden="1">'Phase 1.0-cleaned'!$F$2:$F$508</definedName>
    <definedName name="_xlchart.v1.12" hidden="1">'Phase 1.0-cleaned'!$L$1</definedName>
    <definedName name="_xlchart.v1.13" hidden="1">'Phase 1.0-cleaned'!$L$2:$L$508</definedName>
    <definedName name="_xlchart.v1.14" hidden="1">'Phase 1.0-cleaned'!$M$1</definedName>
    <definedName name="_xlchart.v1.15" hidden="1">'Phase 1.0-cleaned'!$M$2:$M$508</definedName>
    <definedName name="_xlchart.v1.16" hidden="1">'0 Boston Data'!$M$1</definedName>
    <definedName name="_xlchart.v1.17" hidden="1">'0 Boston Data'!$M$2:$M$507</definedName>
    <definedName name="_xlchart.v1.18" hidden="1">'0 Boston Data'!$F$1</definedName>
    <definedName name="_xlchart.v1.19" hidden="1">'0 Boston Data'!$F$2:$F$507</definedName>
    <definedName name="_xlchart.v1.2" hidden="1">'0 Boston Data'!$F$1</definedName>
    <definedName name="_xlchart.v1.20" hidden="1">'Phase 1.0-cleaned'!$F$1</definedName>
    <definedName name="_xlchart.v1.21" hidden="1">'Phase 1.0-cleaned'!$F$2:$F$508</definedName>
    <definedName name="_xlchart.v1.22" hidden="1">'Phase 1.0-cleaned'!$L$1</definedName>
    <definedName name="_xlchart.v1.23" hidden="1">'Phase 1.0-cleaned'!$L$2:$L$508</definedName>
    <definedName name="_xlchart.v1.24" hidden="1">'0 Boston Data'!$L$1</definedName>
    <definedName name="_xlchart.v1.25" hidden="1">'0 Boston Data'!$L$2:$L$507</definedName>
    <definedName name="_xlchart.v1.26" hidden="1">'Phase 1.0-cleaned'!$M$1</definedName>
    <definedName name="_xlchart.v1.27" hidden="1">'Phase 1.0-cleaned'!$M$2:$M$508</definedName>
    <definedName name="_xlchart.v1.28" hidden="1">'0 Boston Data'!$A$1</definedName>
    <definedName name="_xlchart.v1.29" hidden="1">'0 Boston Data'!$A$2:$A$507</definedName>
    <definedName name="_xlchart.v1.3" hidden="1">'0 Boston Data'!$F$2:$F$507</definedName>
    <definedName name="_xlchart.v1.30" hidden="1">'Phase 1.0-cleaned'!$A$1</definedName>
    <definedName name="_xlchart.v1.31" hidden="1">'Phase 1.0-cleaned'!$A$2:$A$508</definedName>
    <definedName name="_xlchart.v1.32" hidden="1">'0 Boston Data'!$A$1</definedName>
    <definedName name="_xlchart.v1.33" hidden="1">'0 Boston Data'!$A$2:$A$507</definedName>
    <definedName name="_xlchart.v1.34" hidden="1">'0 Boston Data'!$F$1</definedName>
    <definedName name="_xlchart.v1.35" hidden="1">'0 Boston Data'!$F$2:$F$507</definedName>
    <definedName name="_xlchart.v1.36" hidden="1">'0 Boston Data'!$L$1</definedName>
    <definedName name="_xlchart.v1.37" hidden="1">'0 Boston Data'!$L$2:$L$507</definedName>
    <definedName name="_xlchart.v1.38" hidden="1">'0 Boston Data'!$M$1</definedName>
    <definedName name="_xlchart.v1.39" hidden="1">'0 Boston Data'!$M$2:$M$507</definedName>
    <definedName name="_xlchart.v1.4" hidden="1">'0 Boston Data'!$L$1</definedName>
    <definedName name="_xlchart.v1.40" hidden="1">'Phase 1.0-cleaned'!$A$1</definedName>
    <definedName name="_xlchart.v1.41" hidden="1">'Phase 1.0-cleaned'!$A$2:$A$508</definedName>
    <definedName name="_xlchart.v1.42" hidden="1">'Phase 1.0-cleaned'!$F$1</definedName>
    <definedName name="_xlchart.v1.43" hidden="1">'Phase 1.0-cleaned'!$F$2:$F$508</definedName>
    <definedName name="_xlchart.v1.44" hidden="1">'Phase 1.0-cleaned'!$L$1</definedName>
    <definedName name="_xlchart.v1.45" hidden="1">'Phase 1.0-cleaned'!$L$2:$L$508</definedName>
    <definedName name="_xlchart.v1.46" hidden="1">'Phase 1.0-cleaned'!$M$1</definedName>
    <definedName name="_xlchart.v1.47" hidden="1">'Phase 1.0-cleaned'!$M$2:$M$508</definedName>
    <definedName name="_xlchart.v1.5" hidden="1">'0 Boston Data'!$L$2:$L$507</definedName>
    <definedName name="_xlchart.v1.6" hidden="1">'0 Boston Data'!$M$1</definedName>
    <definedName name="_xlchart.v1.7" hidden="1">'0 Boston Data'!$M$2:$M$507</definedName>
    <definedName name="_xlchart.v1.8" hidden="1">'Phase 1.0-cleaned'!$A$1</definedName>
    <definedName name="_xlchart.v1.9" hidden="1">'Phase 1.0-cleaned'!$A$2:$A$508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0" l="1"/>
  <c r="Q10" i="10"/>
  <c r="R10" i="10"/>
  <c r="T10" i="10"/>
  <c r="U10" i="10"/>
  <c r="V10" i="10"/>
  <c r="W10" i="10"/>
  <c r="X10" i="10"/>
  <c r="Y10" i="10"/>
  <c r="Z10" i="10"/>
  <c r="AA10" i="10"/>
  <c r="AB10" i="10"/>
  <c r="Q9" i="10"/>
  <c r="R9" i="10"/>
  <c r="T9" i="10"/>
  <c r="U9" i="10"/>
  <c r="V9" i="10"/>
  <c r="W9" i="10"/>
  <c r="X9" i="10"/>
  <c r="Y9" i="10"/>
  <c r="Z9" i="10"/>
  <c r="AA9" i="10"/>
  <c r="AB9" i="10"/>
  <c r="Q8" i="10"/>
  <c r="R8" i="10"/>
  <c r="T8" i="10"/>
  <c r="U8" i="10"/>
  <c r="V8" i="10"/>
  <c r="W8" i="10"/>
  <c r="X8" i="10"/>
  <c r="Y8" i="10"/>
  <c r="Z8" i="10"/>
  <c r="AA8" i="10"/>
  <c r="AB8" i="10"/>
  <c r="Q7" i="10"/>
  <c r="R7" i="10"/>
  <c r="T7" i="10"/>
  <c r="U7" i="10"/>
  <c r="V7" i="10"/>
  <c r="W7" i="10"/>
  <c r="X7" i="10"/>
  <c r="Y7" i="10"/>
  <c r="Z7" i="10"/>
  <c r="AA7" i="10"/>
  <c r="AB7" i="10"/>
  <c r="Q6" i="10"/>
  <c r="R6" i="10"/>
  <c r="T6" i="10"/>
  <c r="U6" i="10"/>
  <c r="V6" i="10"/>
  <c r="W6" i="10"/>
  <c r="X6" i="10"/>
  <c r="Y6" i="10"/>
  <c r="Z6" i="10"/>
  <c r="AA6" i="10"/>
  <c r="AB6" i="10"/>
  <c r="Q5" i="10"/>
  <c r="R5" i="10"/>
  <c r="T5" i="10"/>
  <c r="U5" i="10"/>
  <c r="V5" i="10"/>
  <c r="W5" i="10"/>
  <c r="X5" i="10"/>
  <c r="Y5" i="10"/>
  <c r="Z5" i="10"/>
  <c r="AA5" i="10"/>
  <c r="AB5" i="10"/>
  <c r="R4" i="10"/>
  <c r="T4" i="10"/>
  <c r="U4" i="10"/>
  <c r="V4" i="10"/>
  <c r="W4" i="10"/>
  <c r="X4" i="10"/>
  <c r="Y4" i="10"/>
  <c r="Z4" i="10"/>
  <c r="AA4" i="10"/>
  <c r="AB4" i="10"/>
  <c r="Q4" i="10"/>
  <c r="X3" i="10"/>
  <c r="Y3" i="10"/>
  <c r="Z3" i="10"/>
  <c r="AA3" i="10"/>
  <c r="AB3" i="10"/>
  <c r="W3" i="10"/>
  <c r="V3" i="10"/>
  <c r="U3" i="10"/>
  <c r="T3" i="10"/>
  <c r="R3" i="10"/>
  <c r="Q3" i="10"/>
  <c r="AB2" i="10"/>
  <c r="AA2" i="10"/>
  <c r="Z2" i="10"/>
  <c r="Y2" i="10"/>
  <c r="X2" i="10"/>
  <c r="W2" i="10"/>
  <c r="V2" i="10"/>
  <c r="U2" i="10"/>
  <c r="T2" i="10"/>
  <c r="R2" i="10"/>
  <c r="Q2" i="10"/>
  <c r="Y11" i="10" l="1"/>
  <c r="Y13" i="10" s="1"/>
  <c r="X11" i="10"/>
  <c r="X12" i="10" s="1"/>
  <c r="V11" i="10"/>
  <c r="V12" i="10" s="1"/>
  <c r="Q11" i="10"/>
  <c r="Q13" i="10" s="1"/>
  <c r="Z11" i="10"/>
  <c r="Z12" i="10" s="1"/>
  <c r="T11" i="10"/>
  <c r="T13" i="10" s="1"/>
  <c r="AB11" i="10"/>
  <c r="AB12" i="10" s="1"/>
  <c r="W11" i="10"/>
  <c r="W13" i="10" s="1"/>
  <c r="U11" i="10"/>
  <c r="U12" i="10" s="1"/>
  <c r="AA11" i="10"/>
  <c r="AA12" i="10" s="1"/>
  <c r="R11" i="10"/>
  <c r="R12" i="10" s="1"/>
  <c r="T12" i="10" l="1"/>
  <c r="Q12" i="10"/>
  <c r="Z13" i="10"/>
  <c r="R13" i="10"/>
  <c r="V13" i="10"/>
  <c r="Y12" i="10"/>
  <c r="AA13" i="10"/>
  <c r="U13" i="10"/>
  <c r="AB13" i="10"/>
  <c r="W12" i="10"/>
  <c r="X13" i="10"/>
  <c r="P3" i="10" l="1"/>
  <c r="P2" i="10"/>
  <c r="P7" i="10"/>
  <c r="P4" i="10"/>
  <c r="P5" i="10"/>
  <c r="P6" i="10"/>
  <c r="P8" i="10"/>
  <c r="P10" i="10"/>
  <c r="P9" i="10"/>
  <c r="P11" i="10" l="1"/>
  <c r="P12" i="10" s="1"/>
  <c r="P1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EE81DB-5510-4653-B198-B03F57295A51}" keepAlive="1" name="Query - Boston" description="Connection to the 'Boston' query in the workbook." type="5" refreshedVersion="0" background="1">
    <dbPr connection="Provider=Microsoft.Mashup.OleDb.1;Data Source=$Workbook$;Location=Boston;Extended Properties=&quot;&quot;" command="SELECT * FROM [Boston]"/>
  </connection>
  <connection id="2" xr16:uid="{AA18D565-F298-4927-AA6A-C647C6C9FCE4}" keepAlive="1" name="Query - Data Dictionary" description="Connection to the 'Data Dictionary' query in the workbook." type="5" refreshedVersion="0" background="1">
    <dbPr connection="Provider=Microsoft.Mashup.OleDb.1;Data Source=$Workbook$;Location=&quot;Data Dictionary&quot;;Extended Properties=&quot;&quot;" command="SELECT * FROM [Data Dictionary]"/>
  </connection>
</connections>
</file>

<file path=xl/sharedStrings.xml><?xml version="1.0" encoding="utf-8"?>
<sst xmlns="http://schemas.openxmlformats.org/spreadsheetml/2006/main" count="485" uniqueCount="306">
  <si>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</si>
  <si>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</si>
  <si>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</si>
  <si>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</si>
  <si>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</si>
  <si>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</si>
  <si>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</si>
  <si>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</si>
  <si>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</si>
  <si>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</si>
  <si>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</si>
  <si>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</si>
  <si>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</si>
  <si>
    <t>Independent</t>
  </si>
  <si>
    <t>Dependent</t>
  </si>
  <si>
    <t>Variable Type
1. Independent
2. Dependent
3. Extraneous</t>
  </si>
  <si>
    <t>Column1</t>
  </si>
  <si>
    <t>Column2</t>
  </si>
  <si>
    <t>About Co2 Raw Dataset</t>
  </si>
  <si>
    <t>Raw Dataset Information</t>
  </si>
  <si>
    <t>Date raw dataset received/collected</t>
  </si>
  <si>
    <t>Purpose of the dataset</t>
  </si>
  <si>
    <t>How was the data received (Email, CD, Website, etc.)?</t>
  </si>
  <si>
    <t>shared on bright space</t>
  </si>
  <si>
    <t>Format of the data provided to you (Text, CSV, Excel, XML, JSON, etc.)</t>
  </si>
  <si>
    <t>CSV format</t>
  </si>
  <si>
    <t>Size of the data file</t>
  </si>
  <si>
    <t>How frequent will you receive the data?</t>
  </si>
  <si>
    <t>never again</t>
  </si>
  <si>
    <t>Will you receive updates or the entire file with updated data?</t>
  </si>
  <si>
    <t>no</t>
  </si>
  <si>
    <t>Dataset Sample Information</t>
  </si>
  <si>
    <t>Is the raw dataset a sample of a larger data set or the entire data set (Population)?</t>
  </si>
  <si>
    <t>sample of a larger data set</t>
  </si>
  <si>
    <t>If Sample, what’s the sampling methodology used?</t>
  </si>
  <si>
    <t>How many samples do you have?</t>
  </si>
  <si>
    <t>Total number of observations (rows or records) received</t>
  </si>
  <si>
    <t>Dataset Completion</t>
  </si>
  <si>
    <t>Total number of observations</t>
  </si>
  <si>
    <t>Missing values in dataset</t>
  </si>
  <si>
    <t>no missing values in dataset</t>
  </si>
  <si>
    <t>Which variable has missing values. List all variables names.</t>
  </si>
  <si>
    <t>no variable has missing values</t>
  </si>
  <si>
    <t>How many values have the variables missing</t>
  </si>
  <si>
    <t>no missing values</t>
  </si>
  <si>
    <t>Did you notify the person about incomplete dataset</t>
  </si>
  <si>
    <t>since there's no missing value no notifying</t>
  </si>
  <si>
    <t xml:space="preserve"> </t>
  </si>
  <si>
    <t>Source Organization Information</t>
  </si>
  <si>
    <t>Organization Name</t>
  </si>
  <si>
    <t>Year up united</t>
  </si>
  <si>
    <t>Organization Address</t>
  </si>
  <si>
    <t>609 H St NE 5th Floor, Washington, DC 20002</t>
  </si>
  <si>
    <t>Organization Web site address</t>
  </si>
  <si>
    <t>https://www.yearup.org</t>
  </si>
  <si>
    <t>Organization phone number</t>
  </si>
  <si>
    <t>(703) 312-9327</t>
  </si>
  <si>
    <t>Organization email address</t>
  </si>
  <si>
    <t>publicrelations@yearupunited.org</t>
  </si>
  <si>
    <t>Organization fax number</t>
  </si>
  <si>
    <t>617.542.1539</t>
  </si>
  <si>
    <t>Organiuzation Contact Person Information</t>
  </si>
  <si>
    <t>Name of the person who provided the data</t>
  </si>
  <si>
    <t>Professor Deodat Sharma</t>
  </si>
  <si>
    <t>Title/Role of the person who provided the data</t>
  </si>
  <si>
    <t>Instructor</t>
  </si>
  <si>
    <t>Email of the person who provided the data</t>
  </si>
  <si>
    <t>deodat.sharma@gmail.com</t>
  </si>
  <si>
    <t>The telephone of the person who provided the data (with extension if necessary)</t>
  </si>
  <si>
    <t>1(234)5678901</t>
  </si>
  <si>
    <t>The cell phone of the person who provides the data</t>
  </si>
  <si>
    <t>Binyam Siyum</t>
  </si>
  <si>
    <t>Data Analyst</t>
  </si>
  <si>
    <t>bsiyum@my.yearupunited.org</t>
  </si>
  <si>
    <t>1(301)2016458</t>
  </si>
  <si>
    <t>Analyst contact  Information</t>
  </si>
  <si>
    <t>Term ID
Variable ID</t>
  </si>
  <si>
    <t>Term 
Variables</t>
  </si>
  <si>
    <t>Description</t>
  </si>
  <si>
    <t>Data Type
1. Constant
2. Variable</t>
  </si>
  <si>
    <t>Variable level Measurement
1. Nominal
2. Ordinal
3. Interval
4. Ratio</t>
  </si>
  <si>
    <t>Variable</t>
  </si>
  <si>
    <t>Interval</t>
  </si>
  <si>
    <t>Ratio</t>
  </si>
  <si>
    <t>proportion of residential land zoned for lots over 25,000 sq.ft.</t>
  </si>
  <si>
    <t>proportion of non-retail business acres per town</t>
  </si>
  <si>
    <t>Charles River dummy variable (1 if tract bounds river; 0 otherwise)</t>
  </si>
  <si>
    <t>nitric oxides concentration (parts per 10 million)</t>
  </si>
  <si>
    <t>average number of rooms per dwelling</t>
  </si>
  <si>
    <t>proportion of owner-occupied units built prior to 1940</t>
  </si>
  <si>
    <t>weighted distances to five Boston employment centres</t>
  </si>
  <si>
    <t>index of accessibility to radial highways</t>
  </si>
  <si>
    <t>full-value property-tax rate per $10,000</t>
  </si>
  <si>
    <t>pupil-teacher ratio by town</t>
  </si>
  <si>
    <t>per capital crime rate by town</t>
  </si>
  <si>
    <t>Median value of owner-occupied homes in 1000s (Your dependent variable</t>
  </si>
  <si>
    <t>Variable Data Type
1. Qualitative
2. Quant-Discrete
3. Quant-Continous
4. Date-Time</t>
  </si>
  <si>
    <t>Quant-Continous</t>
  </si>
  <si>
    <t>Quant-Discrete</t>
  </si>
  <si>
    <t>understand the factors influencing
median home values and make data-driven decisions</t>
  </si>
  <si>
    <t>comma</t>
  </si>
  <si>
    <t>What are the delimters used in file provided (comma, tab, semicolon, other (Please specify)</t>
  </si>
  <si>
    <t>32 Kilobyte</t>
  </si>
  <si>
    <t>Stratified Sampling (from Census Tracts)</t>
  </si>
  <si>
    <t>506 samples in 13 columns</t>
  </si>
  <si>
    <t>506 rows and 13 columns</t>
  </si>
  <si>
    <t>mean</t>
  </si>
  <si>
    <t>median</t>
  </si>
  <si>
    <t>mode</t>
  </si>
  <si>
    <t xml:space="preserve"> standard
deviation</t>
  </si>
  <si>
    <t>Clean Data Report</t>
  </si>
  <si>
    <t xml:space="preserve">Prepared by: Binyam Siyum </t>
  </si>
  <si>
    <t>1. Cleaning process:</t>
  </si>
  <si>
    <t>Handling Missing and Inconsistent Data:</t>
  </si>
  <si>
    <t>2. Key changes:</t>
  </si>
  <si>
    <t>3. Date statistics:</t>
  </si>
  <si>
    <t>4. screenshots:</t>
  </si>
  <si>
    <t>count blank</t>
  </si>
  <si>
    <t>uper
bound</t>
  </si>
  <si>
    <t>lower
bound</t>
  </si>
  <si>
    <t>Ensure data consistency:</t>
  </si>
  <si>
    <t>Checked that CHAS is only 0 or 1 and Removed extra spaces</t>
  </si>
  <si>
    <t>Used box plot and conditional formatting to highlight, sort, and count the outliers.</t>
  </si>
  <si>
    <t>Replaced values above the upper bound and below the lower bound with their respective bound values</t>
  </si>
  <si>
    <t>Checked for missing values using the COUNTBLANK function and filtering for blanks; no missing data was found.</t>
  </si>
  <si>
    <t>no duplicate records were founded</t>
  </si>
  <si>
    <t>Calculated basic descriptive statistics including mean, median, mode, standard deviation, minimum, and maximum values.</t>
  </si>
  <si>
    <t>Total Entries: 13 columns and 506 rows</t>
  </si>
  <si>
    <t>Formatted all columns as numbers with appropriate decimal places for consistency.</t>
  </si>
  <si>
    <t>Handled outliers by calculating IQR bounds, identifying with visual and conditional methods, and replaced extreme values with bound limits.</t>
  </si>
  <si>
    <t>Outliers Replaced: CRIM (66), ZN (68), RM (30), DIS (1), PTRATIO (15), LSTAT (7), and MEDV (40).</t>
  </si>
  <si>
    <t>% lower status of the population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</si>
  <si>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</si>
  <si>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</si>
  <si>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</si>
  <si>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</si>
  <si>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</si>
  <si>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</si>
  <si>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</si>
  <si>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</si>
  <si>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</si>
  <si>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</si>
  <si>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</si>
  <si>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</si>
  <si>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</si>
  <si>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</si>
  <si>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</si>
  <si>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</si>
  <si>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</si>
  <si>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</si>
  <si>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</si>
  <si>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</si>
  <si>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</si>
  <si>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</si>
  <si>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</si>
  <si>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</si>
  <si>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 Square = 0.64</t>
  </si>
  <si>
    <t>1. Hypothesis :</t>
  </si>
  <si>
    <t>2. Key Statistics :</t>
  </si>
  <si>
    <t>3. Regression Equation :</t>
  </si>
  <si>
    <t>After replacement, the histogram still shows extreme-looking points, but they are not true outliers.</t>
  </si>
  <si>
    <t>The box plot later confirms that these adjusted values are within acceptable limits.</t>
  </si>
  <si>
    <t>Since the outliers were valid rare data, they were kept in the model by using the bound values.</t>
  </si>
  <si>
    <t>Before handling, there were some very high and low outlier values, which were replaced with the corresponding upper and lower bound values.</t>
  </si>
  <si>
    <t xml:space="preserve">CRIM  Variable Histogram (20 Bins) </t>
  </si>
  <si>
    <t xml:space="preserve">RM  Variable Histogram (20 Bins) </t>
  </si>
  <si>
    <t>LSTAT  Variable Histogram (20 Bins)</t>
  </si>
  <si>
    <t>MEDV  Variable Histogram (20 Bins)</t>
  </si>
  <si>
    <r>
      <rPr>
        <b/>
        <sz val="11"/>
        <color theme="1"/>
        <rFont val="Calibri"/>
        <family val="2"/>
      </rPr>
      <t>Duplicate Removal</t>
    </r>
    <r>
      <rPr>
        <sz val="11"/>
        <color theme="1"/>
        <rFont val="Calibri"/>
        <family val="2"/>
      </rPr>
      <t xml:space="preserve">: </t>
    </r>
  </si>
  <si>
    <r>
      <rPr>
        <b/>
        <sz val="11"/>
        <color theme="1"/>
        <rFont val="Calibri"/>
        <family val="2"/>
      </rPr>
      <t>Handling outliers</t>
    </r>
    <r>
      <rPr>
        <sz val="11"/>
        <color theme="1"/>
        <rFont val="Calibri"/>
        <family val="2"/>
      </rPr>
      <t>:</t>
    </r>
  </si>
  <si>
    <t>Box Plot</t>
  </si>
  <si>
    <t>All outliers have been replaced with their corresponding upper and lower bounds, and the box plot now shows no remaining outliers</t>
  </si>
  <si>
    <t>Scatter Plot</t>
  </si>
  <si>
    <t>1. Univariate Analysis Histogram:</t>
  </si>
  <si>
    <t>2. Univariate Analysis Box Plot :</t>
  </si>
  <si>
    <t>In the scatter plot, upper bound points are colored green and lower bound points are colored red for clearer visualization.</t>
  </si>
  <si>
    <t>Correlation Matrix</t>
  </si>
  <si>
    <t>3. Bivariate Analysis scatter plot:</t>
  </si>
  <si>
    <t>4. Bivariate Analysis correlation matrix:</t>
  </si>
  <si>
    <t>Thick borders were added to the strongest positive and negative correlations in the matrix to make them easier to identify.</t>
  </si>
  <si>
    <t>Note: Values are rounded to two decimal places</t>
  </si>
  <si>
    <t>The p-value for the intercept is below 0.05, confirming that the intercept is significantly different from zero.</t>
  </si>
  <si>
    <r>
      <t>Null hypothesis(H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) =  % lower status of the population(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>) has no impact on median value of owner-occupied homes in 1000s (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).</t>
    </r>
  </si>
  <si>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impacts 64% of the differences observed in</t>
    </r>
    <r>
      <rPr>
        <b/>
        <sz val="11"/>
        <color theme="1"/>
        <rFont val="Calibri"/>
        <family val="2"/>
      </rPr>
      <t xml:space="preserve"> MEDV</t>
    </r>
    <r>
      <rPr>
        <sz val="11"/>
        <color theme="1"/>
        <rFont val="Calibri"/>
        <family val="2"/>
      </rPr>
      <t>.</t>
    </r>
  </si>
  <si>
    <r>
      <t xml:space="preserve">The p-value for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is below 0.05, indicating strong evidence to reject the null hypothesis. This means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significantly affects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</t>
    </r>
  </si>
  <si>
    <r>
      <rPr>
        <b/>
        <sz val="11"/>
        <color theme="1"/>
        <rFont val="Calibri"/>
        <family val="2"/>
      </rPr>
      <t>Intercept (32.77)</t>
    </r>
    <r>
      <rPr>
        <sz val="11"/>
        <color theme="1"/>
        <rFont val="Calibri"/>
        <family val="2"/>
      </rPr>
      <t>: When LSTAT is 0%, the predicted MEDV is $32,770.</t>
    </r>
  </si>
  <si>
    <r>
      <rPr>
        <b/>
        <sz val="11"/>
        <color theme="1"/>
        <rFont val="Calibri"/>
        <family val="2"/>
      </rPr>
      <t>LSTAT (-0.86)</t>
    </r>
    <r>
      <rPr>
        <sz val="11"/>
        <color theme="1"/>
        <rFont val="Calibri"/>
        <family val="2"/>
      </rPr>
      <t>: For each 1% increase in LSTAT, MEDV decreases by $860.</t>
    </r>
  </si>
  <si>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appear normally distributed.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CRIM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are right-skewed</t>
    </r>
  </si>
  <si>
    <r>
      <t xml:space="preserve">The scatter plot shows a positive correlation between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, while </t>
    </r>
    <r>
      <rPr>
        <b/>
        <sz val="11"/>
        <color theme="1"/>
        <rFont val="Calibri"/>
        <family val="2"/>
      </rPr>
      <t>CRIM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, and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have negative correlations with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</t>
    </r>
  </si>
  <si>
    <r>
      <t xml:space="preserve">The scatter plot shows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vs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has the highest R² of 0.64, meaning 64% of the variation in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is explained by</t>
    </r>
    <r>
      <rPr>
        <b/>
        <sz val="11"/>
        <color theme="1"/>
        <rFont val="Calibri"/>
        <family val="2"/>
      </rPr>
      <t xml:space="preserve"> LSTAT</t>
    </r>
    <r>
      <rPr>
        <sz val="11"/>
        <color theme="1"/>
        <rFont val="Calibri"/>
        <family val="2"/>
      </rPr>
      <t>.</t>
    </r>
  </si>
  <si>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vs</t>
    </r>
    <r>
      <rPr>
        <b/>
        <sz val="11"/>
        <color theme="1"/>
        <rFont val="Calibri"/>
        <family val="2"/>
      </rPr>
      <t xml:space="preserve"> MEDV</t>
    </r>
    <r>
      <rPr>
        <sz val="11"/>
        <color theme="1"/>
        <rFont val="Calibri"/>
        <family val="2"/>
      </rPr>
      <t xml:space="preserve"> has strong  negative correlation(r = −0.8), As</t>
    </r>
    <r>
      <rPr>
        <b/>
        <sz val="11"/>
        <color theme="1"/>
        <rFont val="Calibri"/>
        <family val="2"/>
      </rPr>
      <t xml:space="preserve"> LSTAT</t>
    </r>
    <r>
      <rPr>
        <sz val="11"/>
        <color theme="1"/>
        <rFont val="Calibri"/>
        <family val="2"/>
      </rPr>
      <t xml:space="preserve"> increases,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decreases, and vice versa.</t>
    </r>
  </si>
  <si>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has strong positive correlation (r = 0.7), As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increases,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increases, and vice versa.</t>
    </r>
  </si>
  <si>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RAD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TAX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CRIM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ZN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INDUS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CHAS</t>
    </r>
    <r>
      <rPr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NOX</t>
    </r>
    <r>
      <rPr>
        <sz val="11"/>
        <color theme="1"/>
        <rFont val="Calibri"/>
        <family val="2"/>
      </rPr>
      <t>, and</t>
    </r>
    <r>
      <rPr>
        <b/>
        <sz val="11"/>
        <color theme="1"/>
        <rFont val="Calibri"/>
        <family val="2"/>
      </rPr>
      <t xml:space="preserve"> AGE</t>
    </r>
    <r>
      <rPr>
        <sz val="11"/>
        <color theme="1"/>
        <rFont val="Calibri"/>
        <family val="2"/>
      </rPr>
      <t xml:space="preserve"> each show a moderate correlation with</t>
    </r>
    <r>
      <rPr>
        <b/>
        <sz val="11"/>
        <color theme="1"/>
        <rFont val="Calibri"/>
        <family val="2"/>
      </rPr>
      <t xml:space="preserve"> MEDV</t>
    </r>
    <r>
      <rPr>
        <sz val="11"/>
        <color theme="1"/>
        <rFont val="Calibri"/>
        <family val="2"/>
      </rPr>
      <t>.</t>
    </r>
  </si>
  <si>
    <r>
      <t xml:space="preserve">As seen in the correlation matrix, </t>
    </r>
    <r>
      <rPr>
        <b/>
        <sz val="11"/>
        <color theme="1"/>
        <rFont val="Calibri"/>
        <family val="2"/>
      </rPr>
      <t>RAD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TAX</t>
    </r>
    <r>
      <rPr>
        <sz val="11"/>
        <color theme="1"/>
        <rFont val="Calibri"/>
        <family val="2"/>
      </rPr>
      <t xml:space="preserve"> have a strong positive correlation (r = 0.91), so one can be removed in multiple regression to prevent multicollinearity.</t>
    </r>
  </si>
  <si>
    <t>no multicollinearity</t>
  </si>
  <si>
    <t>moderate multicollinearity usually acceptable</t>
  </si>
  <si>
    <t>high multicollinearity</t>
  </si>
  <si>
    <t>very high multicollinearity(lead to unstable)</t>
  </si>
  <si>
    <t>Multicollinearity:</t>
  </si>
  <si>
    <t>1&lt;VIF&lt;5</t>
  </si>
  <si>
    <t>VIF=1</t>
  </si>
  <si>
    <t>VIF&gt;=5</t>
  </si>
  <si>
    <t>VIF&gt;=10</t>
  </si>
  <si>
    <t xml:space="preserve">assume LSTAT as input Y, NOX, RM and PTRATIO as input X. </t>
  </si>
  <si>
    <r>
      <t>Alternative hypotheses(H1) = % lower status of the population(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>) has impact on median value of owner-occupied homes in 1000s (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).</t>
    </r>
  </si>
  <si>
    <t xml:space="preserve">assume NOX  as input Y, LSTAT, RM and PTRATIO as input X. </t>
  </si>
  <si>
    <t xml:space="preserve">assume RM  as input Y, LSTAT, NOX and PTRATIO as input X. </t>
  </si>
  <si>
    <t xml:space="preserve">assume PTRATIO  as input Y, LSTAT, NOX and RM as input X. </t>
  </si>
  <si>
    <t>Since the VIF for all variables is under 5, multicollinearity is not a concern.</t>
  </si>
  <si>
    <t>Intercept (24.73): When all independent variables are 0, the predicted MEDV is $24,730.</t>
  </si>
  <si>
    <t>1. Adjusted R-squared value:</t>
  </si>
  <si>
    <t>2. Coefficients :</t>
  </si>
  <si>
    <t>RM (3.45): For each additional room, MEDV increases by about $3,450, keeping other variables constant.</t>
  </si>
  <si>
    <t>NOX (-5.61): For every 1 unit increase in NOX (air pollution), MEDV decreases by $5,610, assuming other variables stay constant.</t>
  </si>
  <si>
    <t>LSTAT (-0.52): For each 1% increase in the lower-status population, MEDV decreases by about $520, keeping other factors constant.</t>
  </si>
  <si>
    <t>PTRATIO (-0.80): For each 1 increase in the pupil–teacher ratio, MEDV decreases by about $800, holding other variables constant.</t>
  </si>
  <si>
    <t>3. F-statistic and its p-value:</t>
  </si>
  <si>
    <t>Therefore, we reject the null hypothesis, which states that there's no relationship between predictors and the dependent variable.</t>
  </si>
  <si>
    <t>df = 4(Number of predictors in the model (Regression df)).</t>
  </si>
  <si>
    <t>Residual df = n − k − 1</t>
  </si>
  <si>
    <t>n = 506 observations</t>
  </si>
  <si>
    <t>k = 4 predictors</t>
  </si>
  <si>
    <t>Residual df =501</t>
  </si>
  <si>
    <t>Regression / Explained variation = 74%</t>
  </si>
  <si>
    <t>Residual / Unexplained variation = 26%</t>
  </si>
  <si>
    <t>This extremely large F-value(363.35) and very small p-value (1.53E-146 far less than 0.05) indicate that the regression model is highly statistically significant.</t>
  </si>
  <si>
    <t>The overall regression model is statistically significant (F(4, 501) = 363.35, p &lt; 0.05), indicating that the combination of NOX, RM, PTRATIO, and LSTAT</t>
  </si>
  <si>
    <t>provides a strong explanation of the variation in median home values (MEDV).</t>
  </si>
  <si>
    <t>4.multiple regression equation:</t>
  </si>
  <si>
    <r>
      <t>VIF(x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) = 1/(1-R</t>
    </r>
    <r>
      <rPr>
        <vertAlign val="subscript"/>
        <sz val="11"/>
        <color theme="1"/>
        <rFont val="Calibri"/>
        <family val="2"/>
      </rPr>
      <t xml:space="preserve">i </t>
    </r>
    <r>
      <rPr>
        <sz val="11"/>
        <color theme="1"/>
        <rFont val="Calibri"/>
        <family val="2"/>
      </rPr>
      <t xml:space="preserve"> square)</t>
    </r>
  </si>
  <si>
    <r>
      <t>VIF</t>
    </r>
    <r>
      <rPr>
        <vertAlign val="subscript"/>
        <sz val="11"/>
        <color theme="1"/>
        <rFont val="Calibri"/>
        <family val="2"/>
      </rPr>
      <t>1</t>
    </r>
  </si>
  <si>
    <r>
      <t>VIF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Aptos Narrow"/>
        <family val="2"/>
        <scheme val="minor"/>
      </rPr>
      <t/>
    </r>
  </si>
  <si>
    <r>
      <t>VIF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Aptos Narrow"/>
        <family val="2"/>
        <scheme val="minor"/>
      </rPr>
      <t/>
    </r>
  </si>
  <si>
    <r>
      <t>VIF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Aptos Narrow"/>
        <family val="2"/>
        <scheme val="minor"/>
      </rPr>
      <t/>
    </r>
  </si>
  <si>
    <r>
      <t xml:space="preserve">74% of the variation in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is explained by the independent variables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, and </t>
    </r>
    <r>
      <rPr>
        <b/>
        <sz val="11"/>
        <color theme="1"/>
        <rFont val="Calibri"/>
        <family val="2"/>
      </rPr>
      <t>NOX</t>
    </r>
    <r>
      <rPr>
        <sz val="11"/>
        <color theme="1"/>
        <rFont val="Calibri"/>
        <family val="2"/>
      </rPr>
      <t>, indicating a strong model fit.</t>
    </r>
  </si>
  <si>
    <t>interquartile
range (IQR)</t>
  </si>
  <si>
    <t>third quartile(Q3)</t>
  </si>
  <si>
    <t>first quartile (Q1)</t>
  </si>
  <si>
    <t>maximum</t>
  </si>
  <si>
    <t>minimum</t>
  </si>
  <si>
    <t>𝛽 = 0</t>
  </si>
  <si>
    <t>𝛽 ≠ 0</t>
  </si>
  <si>
    <t>1. Hypothesis Formulation:</t>
  </si>
  <si>
    <t xml:space="preserve">2. P-value Interpretation: </t>
  </si>
  <si>
    <t>3. Decision Making:</t>
  </si>
  <si>
    <t>All four independent variables in the multiple regression are statistically significant. However, from the two hypothesis tests,</t>
  </si>
  <si>
    <t>Optimized the sheet structure using Freeze Panes to keep row and column labels visible, facilitating easier data analysis.</t>
  </si>
  <si>
    <t>Calculated first quartile (Q1), third quartile(Q3), IQR, and determined upper and lower bounds to identify outliers.</t>
  </si>
  <si>
    <t>Investigated if there are negative values.</t>
  </si>
  <si>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column outliers highlighted</t>
    </r>
  </si>
  <si>
    <r>
      <rPr>
        <b/>
        <sz val="11"/>
        <color theme="1"/>
        <rFont val="Calibri"/>
        <family val="2"/>
      </rPr>
      <t>CRIM</t>
    </r>
    <r>
      <rPr>
        <sz val="11"/>
        <color theme="1"/>
        <rFont val="Calibri"/>
        <family val="2"/>
      </rPr>
      <t xml:space="preserve"> column outliers highlighted</t>
    </r>
  </si>
  <si>
    <r>
      <rPr>
        <b/>
        <sz val="11"/>
        <color theme="1"/>
        <rFont val="Calibri"/>
        <family val="2"/>
      </rPr>
      <t>CRIM</t>
    </r>
    <r>
      <rPr>
        <sz val="11"/>
        <color theme="1"/>
        <rFont val="Calibri"/>
        <family val="2"/>
      </rPr>
      <t xml:space="preserve"> column outliers replaced by bounds</t>
    </r>
  </si>
  <si>
    <t>Date: 10/15/2025</t>
  </si>
  <si>
    <t>Summary of Findings:</t>
  </si>
  <si>
    <t>Recommendations:</t>
  </si>
  <si>
    <t>Consider areas with lower crime, cleaner air, and stronger community infrastructure for better long-term value.</t>
  </si>
  <si>
    <t>Invest in improving neighborhood security (e.g., install surveillance cameras, gated access, and better lighting) to reduce CRIM levels and increase property values.</t>
  </si>
  <si>
    <t>When building new properties, increase the number of rooms to raise the median home value (MEDV). More spacious homes tend to attract higher market prices.</t>
  </si>
  <si>
    <t>Work together as a neighborhood community to improve security (e.g., install cameras and increase neighborhood watch) to help reduce crime (CRIM).</t>
  </si>
  <si>
    <t>Those who fully own their homes gain increased property value.</t>
  </si>
  <si>
    <t>Homeowners with mortgages may benefit from higher home values by refinancing to lower payments or using the added equity to invest in other assets.</t>
  </si>
  <si>
    <r>
      <t xml:space="preserve">Why is it that the R² for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vs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is 0.64 and for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vs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is 0.49, but when combining 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, and </t>
    </r>
    <r>
      <rPr>
        <b/>
        <sz val="11"/>
        <color theme="1"/>
        <rFont val="Calibri"/>
        <family val="2"/>
      </rPr>
      <t>NOX</t>
    </r>
    <r>
      <rPr>
        <sz val="11"/>
        <color theme="1"/>
        <rFont val="Calibri"/>
        <family val="2"/>
      </rPr>
      <t xml:space="preserve"> to predict</t>
    </r>
    <r>
      <rPr>
        <b/>
        <sz val="11"/>
        <color theme="1"/>
        <rFont val="Calibri"/>
        <family val="2"/>
      </rPr>
      <t xml:space="preserve"> MEDV</t>
    </r>
    <r>
      <rPr>
        <sz val="11"/>
        <color theme="1"/>
        <rFont val="Calibri"/>
        <family val="2"/>
      </rPr>
      <t>, the R² is only 0.74?</t>
    </r>
  </si>
  <si>
    <r>
      <t>The R² for individual variables (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= 0.64,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= 0.49) shows how much each alone explains MEDV. When combined (LSTAT, RM, PTRATIO, NOX),</t>
    </r>
  </si>
  <si>
    <t>R² only increases to 0.74 because the variables share some overlapping information, so they don’t add completely independent explanatory power.</t>
  </si>
  <si>
    <r>
      <t>The analysis showed that housing prices (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) in Boston are strongly influenced by several factors.</t>
    </r>
  </si>
  <si>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NOX</t>
    </r>
    <r>
      <rPr>
        <sz val="11"/>
        <color theme="1"/>
        <rFont val="Calibri"/>
        <family val="2"/>
      </rPr>
      <t xml:space="preserve"> have a negative impact on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, meaning higher pollution levels and lower socioeconomic status reduce home values.</t>
    </r>
  </si>
  <si>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also negatively affects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, indicating that higher student–teacher ratios are linked to lower property values.</t>
    </r>
  </si>
  <si>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has a strong positive effect—more rooms generally increase home prices.</t>
    </r>
  </si>
  <si>
    <r>
      <t xml:space="preserve">The multiple regression model explained about 74% of the variation in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, showing a strong overall fit.</t>
    </r>
  </si>
  <si>
    <r>
      <rPr>
        <b/>
        <sz val="11"/>
        <color theme="1"/>
        <rFont val="Calibri"/>
        <family val="2"/>
      </rPr>
      <t>For homebuyers</t>
    </r>
    <r>
      <rPr>
        <sz val="11"/>
        <color theme="1"/>
        <rFont val="Calibri"/>
        <family val="2"/>
      </rPr>
      <t xml:space="preserve">: </t>
    </r>
  </si>
  <si>
    <r>
      <t>Look for areas with lower pollution (</t>
    </r>
    <r>
      <rPr>
        <b/>
        <sz val="11"/>
        <color theme="1"/>
        <rFont val="Calibri"/>
        <family val="2"/>
      </rPr>
      <t>NOX</t>
    </r>
    <r>
      <rPr>
        <sz val="11"/>
        <color theme="1"/>
        <rFont val="Calibri"/>
        <family val="2"/>
      </rPr>
      <t>) and lower</t>
    </r>
    <r>
      <rPr>
        <b/>
        <sz val="11"/>
        <color theme="1"/>
        <rFont val="Calibri"/>
        <family val="2"/>
      </rPr>
      <t xml:space="preserve"> LSTAT</t>
    </r>
    <r>
      <rPr>
        <sz val="11"/>
        <color theme="1"/>
        <rFont val="Calibri"/>
        <family val="2"/>
      </rPr>
      <t xml:space="preserve"> values for higher-value properties.</t>
    </r>
  </si>
  <si>
    <r>
      <t>Lower crime rates can raise property values (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), benefiting all homeowners.</t>
    </r>
  </si>
  <si>
    <r>
      <rPr>
        <b/>
        <sz val="11"/>
        <color theme="1"/>
        <rFont val="Calibri"/>
        <family val="2"/>
      </rPr>
      <t>Real estate developers and construction groups</t>
    </r>
    <r>
      <rPr>
        <sz val="11"/>
        <color theme="1"/>
        <rFont val="Calibri"/>
        <family val="2"/>
      </rPr>
      <t>:</t>
    </r>
  </si>
  <si>
    <r>
      <rPr>
        <b/>
        <sz val="11"/>
        <color theme="1"/>
        <rFont val="Calibri"/>
        <family val="2"/>
      </rPr>
      <t>For real estate agents</t>
    </r>
    <r>
      <rPr>
        <sz val="11"/>
        <color theme="1"/>
        <rFont val="Calibri"/>
        <family val="2"/>
      </rPr>
      <t>: Emphasize homes with more rooms (RM) as a key driver of price.</t>
    </r>
  </si>
  <si>
    <r>
      <rPr>
        <b/>
        <sz val="11"/>
        <color theme="1"/>
        <rFont val="Calibri"/>
        <family val="2"/>
      </rPr>
      <t>For urban planners</t>
    </r>
    <r>
      <rPr>
        <sz val="11"/>
        <color theme="1"/>
        <rFont val="Calibri"/>
        <family val="2"/>
      </rPr>
      <t>: Focus on improving environmental quality and education resources, as these factors can enhance neighborhood home values.</t>
    </r>
  </si>
  <si>
    <r>
      <t>Null hypothesis(H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) = </t>
    </r>
    <r>
      <rPr>
        <b/>
        <sz val="11"/>
        <color theme="1"/>
        <rFont val="Calibri"/>
        <family val="2"/>
      </rPr>
      <t xml:space="preserve">RM </t>
    </r>
    <r>
      <rPr>
        <sz val="11"/>
        <color theme="1"/>
        <rFont val="Calibri"/>
        <family val="2"/>
      </rPr>
      <t>has no significant effect on</t>
    </r>
    <r>
      <rPr>
        <b/>
        <sz val="11"/>
        <color theme="1"/>
        <rFont val="Calibri"/>
        <family val="2"/>
      </rPr>
      <t xml:space="preserve"> MEDV. </t>
    </r>
  </si>
  <si>
    <r>
      <t xml:space="preserve">Alternative hypotheses(H1) =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has a significant effect on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</t>
    </r>
  </si>
  <si>
    <r>
      <t>Null hypothesis(H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) = </t>
    </r>
    <r>
      <rPr>
        <b/>
        <sz val="11"/>
        <color theme="1"/>
        <rFont val="Calibri"/>
        <family val="2"/>
      </rPr>
      <t xml:space="preserve">PTRATIO </t>
    </r>
    <r>
      <rPr>
        <sz val="11"/>
        <color theme="1"/>
        <rFont val="Calibri"/>
        <family val="2"/>
      </rPr>
      <t>has no significant effect on</t>
    </r>
    <r>
      <rPr>
        <b/>
        <sz val="11"/>
        <color theme="1"/>
        <rFont val="Calibri"/>
        <family val="2"/>
      </rPr>
      <t xml:space="preserve"> MEDV. </t>
    </r>
  </si>
  <si>
    <r>
      <t>Alternative hypotheses(H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) =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has a significant effect on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</t>
    </r>
  </si>
  <si>
    <r>
      <t xml:space="preserve">The p-value for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is 3.79E-20, far below 0.05, so we strongly reject the null hypothesis. This shows that </t>
    </r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significantly affects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</t>
    </r>
  </si>
  <si>
    <r>
      <t xml:space="preserve">The p-value for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is 1.64E-18, far below 0.05, so we strongly reject the null hypothesis. This shows that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significantly affects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</t>
    </r>
  </si>
  <si>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(average number of rooms) has a p-value far below 0.05, so it is a statistically significant predictor of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. Larger homes with more rooms tend to have higher median values.</t>
    </r>
  </si>
  <si>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(pupil–teacher ratio) also has a p-value below 0.05, making it a significant predictor as well. Areas with higher student–teacher ratios tend to have lower median home values.</t>
    </r>
  </si>
  <si>
    <r>
      <rPr>
        <b/>
        <sz val="11"/>
        <color theme="1"/>
        <rFont val="Calibri"/>
        <family val="2"/>
      </rPr>
      <t>RM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PTRATIO</t>
    </r>
    <r>
      <rPr>
        <sz val="11"/>
        <color theme="1"/>
        <rFont val="Calibri"/>
        <family val="2"/>
      </rPr>
      <t xml:space="preserve"> are highlighted as significant predictors.</t>
    </r>
  </si>
  <si>
    <r>
      <rPr>
        <b/>
        <sz val="11"/>
        <color theme="1"/>
        <rFont val="Calibri"/>
        <family val="2"/>
      </rPr>
      <t>Recommendations for City and State</t>
    </r>
    <r>
      <rPr>
        <sz val="11"/>
        <color theme="1"/>
        <rFont val="Calibri"/>
        <family val="2"/>
      </rPr>
      <t>:</t>
    </r>
  </si>
  <si>
    <r>
      <t xml:space="preserve">Invest in crime reduction programs, surveillance, and public amenities to increase property values, higher 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 xml:space="preserve"> increases property tax revenue, which can fund public projects and boost local GDP.</t>
    </r>
  </si>
  <si>
    <r>
      <rPr>
        <b/>
        <sz val="11"/>
        <color theme="1"/>
        <rFont val="Calibri"/>
        <family val="2"/>
      </rPr>
      <t>Simple Linear Regression (Example: LSTAT vs MEDV)</t>
    </r>
    <r>
      <rPr>
        <sz val="11"/>
        <color theme="1"/>
        <rFont val="Calibri"/>
        <family val="2"/>
      </rPr>
      <t>:</t>
    </r>
  </si>
  <si>
    <t>Equation:</t>
  </si>
  <si>
    <t>R square:</t>
  </si>
  <si>
    <t>0.64 = 64% of MEDV variation explained by LSTAT</t>
  </si>
  <si>
    <t>Adjusted 
R square</t>
  </si>
  <si>
    <t>0.64 (similar since only one predictor)</t>
  </si>
  <si>
    <t>coefficient:</t>
  </si>
  <si>
    <r>
      <t>(-0.86) As % lower status (</t>
    </r>
    <r>
      <rPr>
        <b/>
        <sz val="11"/>
        <color theme="1"/>
        <rFont val="Calibri"/>
        <family val="2"/>
      </rPr>
      <t>LSTAT</t>
    </r>
    <r>
      <rPr>
        <sz val="11"/>
        <color theme="1"/>
        <rFont val="Calibri"/>
        <family val="2"/>
      </rPr>
      <t>) increases, median home value (</t>
    </r>
    <r>
      <rPr>
        <b/>
        <sz val="11"/>
        <color theme="1"/>
        <rFont val="Calibri"/>
        <family val="2"/>
      </rPr>
      <t>MEDV</t>
    </r>
    <r>
      <rPr>
        <sz val="11"/>
        <color theme="1"/>
        <rFont val="Calibri"/>
        <family val="2"/>
      </rPr>
      <t>) decreases</t>
    </r>
  </si>
  <si>
    <t>Multiple Regression (Example: LSTAT, RM, PTRATIO, NOX vs MEDV):</t>
  </si>
  <si>
    <t>0.74 = 74% of MEDV variation explained by all four predictors</t>
  </si>
  <si>
    <t>Slightly lower than 0.74, accounts for multiple predictors. Rounding to two decimal places makes the difference negligible.</t>
  </si>
  <si>
    <t>LSTAT  strong negatively, RM strong positively, and PTRATIO and NOX moderately negatively—indicating they likely influence housing prices.</t>
  </si>
  <si>
    <r>
      <t>Chosen independent variables:</t>
    </r>
    <r>
      <rPr>
        <sz val="11"/>
        <color theme="1"/>
        <rFont val="Calibri"/>
        <family val="2"/>
      </rPr>
      <t xml:space="preserve"> LSTAT, RM, PTRATIO, and NOX were selected because they showed meaningful correlations with MEDV in the EDA—</t>
    </r>
  </si>
  <si>
    <t>Outlier Handling: Replaced values above the upper bound with the upper bound and below the lower bound with the lower bound, calculated from Q1, Q3, and IQR.</t>
  </si>
  <si>
    <t>Exploratory Analysis: Used box plots to compare data before and after outlier treatment.</t>
  </si>
  <si>
    <t>Correlation Analysis: Correlation matrix showed the relationship between each independent variable and MEDV.</t>
  </si>
  <si>
    <t>Scatter Plots: Visualized the relationship between the four independent variables (LSTAT, RM, PTRATIO, NOX) and MEDV.</t>
  </si>
  <si>
    <t>Regression Analysis: Performed both simple and multiple regression to model MEDV.</t>
  </si>
  <si>
    <t>Model Evaluation: Checked F-statistic, R², adjusted R², and p-values to assess model significance.</t>
  </si>
  <si>
    <t>Hypothesis Testing: Used p-values from regression output to determine which predictors significantly affect MEDV.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</si>
</sst>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name val="Calibri"/>
      <family val="2"/>
    </font>
    <font>
      <b/>
      <sz val="13"/>
      <color theme="3"/>
      <name val="Calibri"/>
      <family val="2"/>
    </font>
    <font>
      <sz val="13"/>
      <name val="Calibri"/>
      <family val="2"/>
    </font>
    <font>
      <b/>
      <sz val="8"/>
      <color theme="1"/>
      <name val="Calibri"/>
      <family val="2"/>
    </font>
    <font>
      <u/>
      <sz val="11"/>
      <color theme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2" fontId="21" fillId="0" borderId="0" xfId="0" applyNumberFormat="1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2" fontId="21" fillId="0" borderId="14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/>
    </xf>
    <xf numFmtId="2" fontId="21" fillId="0" borderId="16" xfId="0" applyNumberFormat="1" applyFont="1" applyBorder="1" applyAlignment="1">
      <alignment horizontal="center" vertical="center"/>
    </xf>
    <xf numFmtId="2" fontId="22" fillId="0" borderId="16" xfId="0" applyNumberFormat="1" applyFont="1" applyBorder="1" applyAlignment="1">
      <alignment horizontal="center" vertical="center"/>
    </xf>
    <xf numFmtId="2" fontId="22" fillId="0" borderId="13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0" xfId="0" applyFont="1"/>
    <xf numFmtId="0" fontId="24" fillId="0" borderId="0" xfId="0" applyFont="1"/>
    <xf numFmtId="0" fontId="21" fillId="0" borderId="0" xfId="0" applyFont="1" applyAlignment="1">
      <alignment wrapText="1"/>
    </xf>
    <xf numFmtId="0" fontId="20" fillId="0" borderId="11" xfId="0" applyFont="1" applyBorder="1" applyAlignment="1">
      <alignment horizontal="centerContinuous"/>
    </xf>
    <xf numFmtId="0" fontId="21" fillId="33" borderId="0" xfId="0" applyFont="1" applyFill="1"/>
    <xf numFmtId="0" fontId="21" fillId="0" borderId="10" xfId="0" applyFont="1" applyBorder="1"/>
    <xf numFmtId="0" fontId="28" fillId="0" borderId="0" xfId="0" applyFont="1"/>
    <xf numFmtId="0" fontId="20" fillId="0" borderId="11" xfId="0" applyFont="1" applyBorder="1" applyAlignment="1">
      <alignment horizontal="center"/>
    </xf>
    <xf numFmtId="0" fontId="21" fillId="33" borderId="10" xfId="0" applyFont="1" applyFill="1" applyBorder="1"/>
    <xf numFmtId="0" fontId="28" fillId="33" borderId="10" xfId="0" applyFont="1" applyFill="1" applyBorder="1"/>
    <xf numFmtId="167" fontId="29" fillId="0" borderId="2" xfId="3" applyNumberFormat="1" applyFont="1" applyAlignment="1">
      <alignment horizontal="center" vertical="center"/>
    </xf>
    <xf numFmtId="167" fontId="21" fillId="0" borderId="0" xfId="0" applyNumberFormat="1" applyFont="1"/>
    <xf numFmtId="2" fontId="29" fillId="0" borderId="2" xfId="3" applyNumberFormat="1" applyFont="1" applyAlignment="1">
      <alignment horizontal="center" vertical="center"/>
    </xf>
    <xf numFmtId="2" fontId="21" fillId="0" borderId="0" xfId="0" applyNumberFormat="1" applyFont="1"/>
    <xf numFmtId="166" fontId="29" fillId="0" borderId="2" xfId="3" applyNumberFormat="1" applyFont="1" applyAlignment="1">
      <alignment horizontal="center" vertical="center"/>
    </xf>
    <xf numFmtId="1" fontId="29" fillId="0" borderId="2" xfId="3" applyNumberFormat="1" applyFont="1" applyAlignment="1">
      <alignment horizontal="center" vertical="center"/>
    </xf>
    <xf numFmtId="164" fontId="29" fillId="0" borderId="2" xfId="3" applyNumberFormat="1" applyFont="1" applyAlignment="1">
      <alignment horizontal="center" vertical="center"/>
    </xf>
    <xf numFmtId="165" fontId="29" fillId="0" borderId="2" xfId="3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2" xfId="3" applyFont="1" applyAlignment="1">
      <alignment horizontal="center" vertical="center"/>
    </xf>
    <xf numFmtId="166" fontId="21" fillId="0" borderId="0" xfId="0" applyNumberFormat="1" applyFont="1"/>
    <xf numFmtId="1" fontId="21" fillId="0" borderId="0" xfId="0" applyNumberFormat="1" applyFont="1"/>
    <xf numFmtId="164" fontId="21" fillId="0" borderId="0" xfId="0" applyNumberFormat="1" applyFont="1"/>
    <xf numFmtId="165" fontId="21" fillId="0" borderId="0" xfId="0" applyNumberFormat="1" applyFont="1"/>
    <xf numFmtId="0" fontId="31" fillId="0" borderId="0" xfId="0" applyFont="1"/>
    <xf numFmtId="14" fontId="21" fillId="0" borderId="0" xfId="0" applyNumberFormat="1" applyFont="1"/>
    <xf numFmtId="0" fontId="32" fillId="0" borderId="0" xfId="42" applyFont="1"/>
    <xf numFmtId="0" fontId="21" fillId="36" borderId="0" xfId="0" applyFont="1" applyFill="1"/>
    <xf numFmtId="0" fontId="21" fillId="35" borderId="0" xfId="0" applyFont="1" applyFill="1"/>
    <xf numFmtId="11" fontId="21" fillId="35" borderId="0" xfId="0" applyNumberFormat="1" applyFont="1" applyFill="1"/>
    <xf numFmtId="0" fontId="21" fillId="35" borderId="10" xfId="0" applyFont="1" applyFill="1" applyBorder="1"/>
    <xf numFmtId="0" fontId="21" fillId="34" borderId="0" xfId="0" applyFont="1" applyFill="1"/>
    <xf numFmtId="0" fontId="21" fillId="34" borderId="10" xfId="0" applyFont="1" applyFill="1" applyBorder="1"/>
    <xf numFmtId="2" fontId="22" fillId="0" borderId="0" xfId="0" applyNumberFormat="1" applyFont="1"/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CRIM vs MEDV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1.0-cleaned'!$M$1</c:f>
              <c:strCache>
                <c:ptCount val="1"/>
                <c:pt idx="0">
                  <c:v>MEDV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CBF-44F5-9EFD-D8D384E9F380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CBF-44F5-9EFD-D8D384E9F380}"/>
              </c:ext>
            </c:extLst>
          </c:dPt>
          <c:dPt>
            <c:idx val="2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CBF-44F5-9EFD-D8D384E9F380}"/>
              </c:ext>
            </c:extLst>
          </c:dPt>
          <c:dPt>
            <c:idx val="2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CBF-44F5-9EFD-D8D384E9F380}"/>
              </c:ext>
            </c:extLst>
          </c:dPt>
          <c:dPt>
            <c:idx val="2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CBF-44F5-9EFD-D8D384E9F380}"/>
              </c:ext>
            </c:extLst>
          </c:dPt>
          <c:dPt>
            <c:idx val="28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CBF-44F5-9EFD-D8D384E9F380}"/>
              </c:ext>
            </c:extLst>
          </c:dPt>
          <c:dPt>
            <c:idx val="2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CBF-44F5-9EFD-D8D384E9F380}"/>
              </c:ext>
            </c:extLst>
          </c:dPt>
          <c:dPt>
            <c:idx val="3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CBF-44F5-9EFD-D8D384E9F380}"/>
              </c:ext>
            </c:extLst>
          </c:dPt>
          <c:dPt>
            <c:idx val="4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CBF-44F5-9EFD-D8D384E9F380}"/>
              </c:ext>
            </c:extLst>
          </c:dPt>
          <c:dPt>
            <c:idx val="4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CBF-44F5-9EFD-D8D384E9F380}"/>
              </c:ext>
            </c:extLst>
          </c:dPt>
          <c:dPt>
            <c:idx val="43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CBF-44F5-9EFD-D8D384E9F380}"/>
              </c:ext>
            </c:extLst>
          </c:dPt>
          <c:dPt>
            <c:idx val="4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CBF-44F5-9EFD-D8D384E9F380}"/>
              </c:ext>
            </c:extLst>
          </c:dPt>
          <c:trendline>
            <c:spPr>
              <a:ln w="190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3991907261592303E-2"/>
                  <c:y val="-0.17883675998833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'Phase 1.0-cleaned'!$A$2:$A$508</c:f>
              <c:numCache>
                <c:formatCode>0.00000</c:formatCode>
                <c:ptCount val="507"/>
                <c:pt idx="0">
                  <c:v>2.7629999999999998E-2</c:v>
                </c:pt>
                <c:pt idx="1">
                  <c:v>3.3590000000000002E-2</c:v>
                </c:pt>
                <c:pt idx="2">
                  <c:v>1.3599999999999999E-2</c:v>
                </c:pt>
                <c:pt idx="3">
                  <c:v>1.311E-2</c:v>
                </c:pt>
                <c:pt idx="4">
                  <c:v>2.0549999999999999E-2</c:v>
                </c:pt>
                <c:pt idx="5">
                  <c:v>1.4319999999999999E-2</c:v>
                </c:pt>
                <c:pt idx="6">
                  <c:v>3.5839999999999997E-2</c:v>
                </c:pt>
                <c:pt idx="7">
                  <c:v>4.3790000000000003E-2</c:v>
                </c:pt>
                <c:pt idx="8">
                  <c:v>7.8750000000000001E-2</c:v>
                </c:pt>
                <c:pt idx="9">
                  <c:v>0.12579000000000001</c:v>
                </c:pt>
                <c:pt idx="10">
                  <c:v>8.3699999999999997E-2</c:v>
                </c:pt>
                <c:pt idx="11">
                  <c:v>9.0679999999999997E-2</c:v>
                </c:pt>
                <c:pt idx="12">
                  <c:v>6.9110000000000005E-2</c:v>
                </c:pt>
                <c:pt idx="13">
                  <c:v>8.6639999999999995E-2</c:v>
                </c:pt>
                <c:pt idx="14">
                  <c:v>2.1870000000000001E-2</c:v>
                </c:pt>
                <c:pt idx="15">
                  <c:v>1.439E-2</c:v>
                </c:pt>
                <c:pt idx="16">
                  <c:v>1.3809999999999999E-2</c:v>
                </c:pt>
                <c:pt idx="17">
                  <c:v>4.011E-2</c:v>
                </c:pt>
                <c:pt idx="18">
                  <c:v>4.666E-2</c:v>
                </c:pt>
                <c:pt idx="19">
                  <c:v>3.7679999999999998E-2</c:v>
                </c:pt>
                <c:pt idx="20">
                  <c:v>3.15E-2</c:v>
                </c:pt>
                <c:pt idx="21">
                  <c:v>1.7780000000000001E-2</c:v>
                </c:pt>
                <c:pt idx="22">
                  <c:v>3.4450000000000001E-2</c:v>
                </c:pt>
                <c:pt idx="23">
                  <c:v>2.1770000000000001E-2</c:v>
                </c:pt>
                <c:pt idx="24">
                  <c:v>3.5099999999999999E-2</c:v>
                </c:pt>
                <c:pt idx="25">
                  <c:v>2.009E-2</c:v>
                </c:pt>
                <c:pt idx="26">
                  <c:v>4.8189999999999997E-2</c:v>
                </c:pt>
                <c:pt idx="27">
                  <c:v>3.5479999999999998E-2</c:v>
                </c:pt>
                <c:pt idx="28">
                  <c:v>1.538E-2</c:v>
                </c:pt>
                <c:pt idx="29">
                  <c:v>5.6439999999999997E-2</c:v>
                </c:pt>
                <c:pt idx="30">
                  <c:v>9.604E-2</c:v>
                </c:pt>
                <c:pt idx="31">
                  <c:v>0.10469000000000001</c:v>
                </c:pt>
                <c:pt idx="32">
                  <c:v>6.1269999999999998E-2</c:v>
                </c:pt>
                <c:pt idx="33">
                  <c:v>7.9780000000000004E-2</c:v>
                </c:pt>
                <c:pt idx="34">
                  <c:v>1.5010000000000001E-2</c:v>
                </c:pt>
                <c:pt idx="35">
                  <c:v>9.0600000000000003E-3</c:v>
                </c:pt>
                <c:pt idx="36">
                  <c:v>1.0959999999999999E-2</c:v>
                </c:pt>
                <c:pt idx="37">
                  <c:v>1.9650000000000001E-2</c:v>
                </c:pt>
                <c:pt idx="38">
                  <c:v>3.8710000000000001E-2</c:v>
                </c:pt>
                <c:pt idx="39">
                  <c:v>4.5900000000000003E-2</c:v>
                </c:pt>
                <c:pt idx="40">
                  <c:v>4.2970000000000001E-2</c:v>
                </c:pt>
                <c:pt idx="41">
                  <c:v>3.5020000000000003E-2</c:v>
                </c:pt>
                <c:pt idx="42">
                  <c:v>7.886E-2</c:v>
                </c:pt>
                <c:pt idx="43">
                  <c:v>3.6150000000000002E-2</c:v>
                </c:pt>
                <c:pt idx="44">
                  <c:v>6.4659999999999995E-2</c:v>
                </c:pt>
                <c:pt idx="45">
                  <c:v>5.561E-2</c:v>
                </c:pt>
                <c:pt idx="46">
                  <c:v>4.4170000000000001E-2</c:v>
                </c:pt>
                <c:pt idx="47">
                  <c:v>3.5369999999999999E-2</c:v>
                </c:pt>
                <c:pt idx="48">
                  <c:v>9.2660000000000006E-2</c:v>
                </c:pt>
                <c:pt idx="49">
                  <c:v>0.1</c:v>
                </c:pt>
                <c:pt idx="50">
                  <c:v>5.5149999999999998E-2</c:v>
                </c:pt>
                <c:pt idx="51">
                  <c:v>5.4789999999999998E-2</c:v>
                </c:pt>
                <c:pt idx="52">
                  <c:v>7.5029999999999999E-2</c:v>
                </c:pt>
                <c:pt idx="53">
                  <c:v>4.9320000000000003E-2</c:v>
                </c:pt>
                <c:pt idx="54">
                  <c:v>5.0229999999999997E-2</c:v>
                </c:pt>
                <c:pt idx="55">
                  <c:v>3.4660000000000003E-2</c:v>
                </c:pt>
                <c:pt idx="56">
                  <c:v>1.3010000000000001E-2</c:v>
                </c:pt>
                <c:pt idx="57">
                  <c:v>2.5430000000000001E-2</c:v>
                </c:pt>
                <c:pt idx="58">
                  <c:v>3.049E-2</c:v>
                </c:pt>
                <c:pt idx="59">
                  <c:v>1.8700000000000001E-2</c:v>
                </c:pt>
                <c:pt idx="60">
                  <c:v>1.5010000000000001E-2</c:v>
                </c:pt>
                <c:pt idx="61">
                  <c:v>2.8989999999999998E-2</c:v>
                </c:pt>
                <c:pt idx="62">
                  <c:v>6.2109999999999999E-2</c:v>
                </c:pt>
                <c:pt idx="63">
                  <c:v>7.9500000000000001E-2</c:v>
                </c:pt>
                <c:pt idx="64">
                  <c:v>7.2440000000000004E-2</c:v>
                </c:pt>
                <c:pt idx="65">
                  <c:v>1.7090000000000001E-2</c:v>
                </c:pt>
                <c:pt idx="66">
                  <c:v>4.301E-2</c:v>
                </c:pt>
                <c:pt idx="67">
                  <c:v>0.10659</c:v>
                </c:pt>
                <c:pt idx="68">
                  <c:v>9.0696300000000001</c:v>
                </c:pt>
                <c:pt idx="69">
                  <c:v>9.0696300000000001</c:v>
                </c:pt>
                <c:pt idx="70">
                  <c:v>9.0696300000000001</c:v>
                </c:pt>
                <c:pt idx="71">
                  <c:v>9.0696300000000001</c:v>
                </c:pt>
                <c:pt idx="72">
                  <c:v>9.0696300000000001</c:v>
                </c:pt>
                <c:pt idx="73">
                  <c:v>9.0696300000000001</c:v>
                </c:pt>
                <c:pt idx="74">
                  <c:v>9.0696300000000001</c:v>
                </c:pt>
                <c:pt idx="75">
                  <c:v>9.0696300000000001</c:v>
                </c:pt>
                <c:pt idx="76">
                  <c:v>9.0696300000000001</c:v>
                </c:pt>
                <c:pt idx="77">
                  <c:v>9.0696300000000001</c:v>
                </c:pt>
                <c:pt idx="78">
                  <c:v>9.0696300000000001</c:v>
                </c:pt>
                <c:pt idx="79">
                  <c:v>9.0696300000000001</c:v>
                </c:pt>
                <c:pt idx="80">
                  <c:v>9.0696300000000001</c:v>
                </c:pt>
                <c:pt idx="81">
                  <c:v>9.0696300000000001</c:v>
                </c:pt>
                <c:pt idx="82">
                  <c:v>9.0696300000000001</c:v>
                </c:pt>
                <c:pt idx="83">
                  <c:v>9.0696300000000001</c:v>
                </c:pt>
                <c:pt idx="84">
                  <c:v>9.0696300000000001</c:v>
                </c:pt>
                <c:pt idx="85">
                  <c:v>9.0696300000000001</c:v>
                </c:pt>
                <c:pt idx="86">
                  <c:v>9.0696300000000001</c:v>
                </c:pt>
                <c:pt idx="87">
                  <c:v>9.0696300000000001</c:v>
                </c:pt>
                <c:pt idx="88">
                  <c:v>9.0696300000000001</c:v>
                </c:pt>
                <c:pt idx="89">
                  <c:v>9.0696300000000001</c:v>
                </c:pt>
                <c:pt idx="90">
                  <c:v>9.0696300000000001</c:v>
                </c:pt>
                <c:pt idx="91">
                  <c:v>9.0696300000000001</c:v>
                </c:pt>
                <c:pt idx="92">
                  <c:v>9.0696300000000001</c:v>
                </c:pt>
                <c:pt idx="93">
                  <c:v>9.0696300000000001</c:v>
                </c:pt>
                <c:pt idx="94">
                  <c:v>9.0696300000000001</c:v>
                </c:pt>
                <c:pt idx="95">
                  <c:v>9.0696300000000001</c:v>
                </c:pt>
                <c:pt idx="96">
                  <c:v>9.0696300000000001</c:v>
                </c:pt>
                <c:pt idx="97">
                  <c:v>9.0696300000000001</c:v>
                </c:pt>
                <c:pt idx="98">
                  <c:v>9.0696300000000001</c:v>
                </c:pt>
                <c:pt idx="99">
                  <c:v>9.0696300000000001</c:v>
                </c:pt>
                <c:pt idx="100">
                  <c:v>9.0696300000000001</c:v>
                </c:pt>
                <c:pt idx="101">
                  <c:v>9.0696300000000001</c:v>
                </c:pt>
                <c:pt idx="102">
                  <c:v>9.0696300000000001</c:v>
                </c:pt>
                <c:pt idx="103">
                  <c:v>9.0696300000000001</c:v>
                </c:pt>
                <c:pt idx="104">
                  <c:v>9.0696300000000001</c:v>
                </c:pt>
                <c:pt idx="105">
                  <c:v>9.0696300000000001</c:v>
                </c:pt>
                <c:pt idx="106">
                  <c:v>9.0696300000000001</c:v>
                </c:pt>
                <c:pt idx="107">
                  <c:v>9.0696300000000001</c:v>
                </c:pt>
                <c:pt idx="108">
                  <c:v>9.0696300000000001</c:v>
                </c:pt>
                <c:pt idx="109">
                  <c:v>9.0696300000000001</c:v>
                </c:pt>
                <c:pt idx="110">
                  <c:v>9.0696300000000001</c:v>
                </c:pt>
                <c:pt idx="111">
                  <c:v>9.0696300000000001</c:v>
                </c:pt>
                <c:pt idx="112">
                  <c:v>9.0696300000000001</c:v>
                </c:pt>
                <c:pt idx="113">
                  <c:v>9.0696300000000001</c:v>
                </c:pt>
                <c:pt idx="114">
                  <c:v>9.0696300000000001</c:v>
                </c:pt>
                <c:pt idx="115">
                  <c:v>9.0696300000000001</c:v>
                </c:pt>
                <c:pt idx="116">
                  <c:v>9.0696300000000001</c:v>
                </c:pt>
                <c:pt idx="117">
                  <c:v>9.0696300000000001</c:v>
                </c:pt>
                <c:pt idx="118">
                  <c:v>9.0696300000000001</c:v>
                </c:pt>
                <c:pt idx="119">
                  <c:v>9.0696300000000001</c:v>
                </c:pt>
                <c:pt idx="120">
                  <c:v>9.0696300000000001</c:v>
                </c:pt>
                <c:pt idx="121">
                  <c:v>9.0696300000000001</c:v>
                </c:pt>
                <c:pt idx="122">
                  <c:v>9.0696300000000001</c:v>
                </c:pt>
                <c:pt idx="123">
                  <c:v>9.0696300000000001</c:v>
                </c:pt>
                <c:pt idx="124">
                  <c:v>9.0696300000000001</c:v>
                </c:pt>
                <c:pt idx="125">
                  <c:v>9.0696300000000001</c:v>
                </c:pt>
                <c:pt idx="126">
                  <c:v>9.0696300000000001</c:v>
                </c:pt>
                <c:pt idx="127">
                  <c:v>9.0696300000000001</c:v>
                </c:pt>
                <c:pt idx="128">
                  <c:v>9.0696300000000001</c:v>
                </c:pt>
                <c:pt idx="129">
                  <c:v>9.0696300000000001</c:v>
                </c:pt>
                <c:pt idx="130">
                  <c:v>9.0696300000000001</c:v>
                </c:pt>
                <c:pt idx="131">
                  <c:v>9.0696300000000001</c:v>
                </c:pt>
                <c:pt idx="132">
                  <c:v>9.0696300000000001</c:v>
                </c:pt>
                <c:pt idx="133">
                  <c:v>9.0696300000000001</c:v>
                </c:pt>
                <c:pt idx="134">
                  <c:v>6.3200000000000001E-3</c:v>
                </c:pt>
                <c:pt idx="135">
                  <c:v>2.7310000000000001E-2</c:v>
                </c:pt>
                <c:pt idx="136">
                  <c:v>2.7289999999999998E-2</c:v>
                </c:pt>
                <c:pt idx="137">
                  <c:v>3.2370000000000003E-2</c:v>
                </c:pt>
                <c:pt idx="138">
                  <c:v>6.905E-2</c:v>
                </c:pt>
                <c:pt idx="139">
                  <c:v>2.9850000000000002E-2</c:v>
                </c:pt>
                <c:pt idx="140">
                  <c:v>8.8289999999999993E-2</c:v>
                </c:pt>
                <c:pt idx="141">
                  <c:v>0.14455000000000001</c:v>
                </c:pt>
                <c:pt idx="142">
                  <c:v>0.21124000000000001</c:v>
                </c:pt>
                <c:pt idx="143">
                  <c:v>0.17004</c:v>
                </c:pt>
                <c:pt idx="144">
                  <c:v>0.22489000000000001</c:v>
                </c:pt>
                <c:pt idx="145">
                  <c:v>0.11747</c:v>
                </c:pt>
                <c:pt idx="146">
                  <c:v>9.3780000000000002E-2</c:v>
                </c:pt>
                <c:pt idx="147">
                  <c:v>0.62975999999999999</c:v>
                </c:pt>
                <c:pt idx="148">
                  <c:v>0.63795999999999997</c:v>
                </c:pt>
                <c:pt idx="149">
                  <c:v>0.62739</c:v>
                </c:pt>
                <c:pt idx="150">
                  <c:v>1.05393</c:v>
                </c:pt>
                <c:pt idx="151">
                  <c:v>0.78420000000000001</c:v>
                </c:pt>
                <c:pt idx="152">
                  <c:v>0.80271000000000003</c:v>
                </c:pt>
                <c:pt idx="153">
                  <c:v>0.7258</c:v>
                </c:pt>
                <c:pt idx="154">
                  <c:v>1.25179</c:v>
                </c:pt>
                <c:pt idx="155">
                  <c:v>0.85204000000000002</c:v>
                </c:pt>
                <c:pt idx="156">
                  <c:v>1.23247</c:v>
                </c:pt>
                <c:pt idx="157">
                  <c:v>0.98843000000000003</c:v>
                </c:pt>
                <c:pt idx="158">
                  <c:v>0.75026000000000004</c:v>
                </c:pt>
                <c:pt idx="159">
                  <c:v>0.84053999999999995</c:v>
                </c:pt>
                <c:pt idx="160">
                  <c:v>0.67191000000000001</c:v>
                </c:pt>
                <c:pt idx="161">
                  <c:v>0.95577000000000001</c:v>
                </c:pt>
                <c:pt idx="162">
                  <c:v>0.77298999999999995</c:v>
                </c:pt>
                <c:pt idx="163">
                  <c:v>1.0024500000000001</c:v>
                </c:pt>
                <c:pt idx="164">
                  <c:v>1.1308100000000001</c:v>
                </c:pt>
                <c:pt idx="165">
                  <c:v>1.3547199999999999</c:v>
                </c:pt>
                <c:pt idx="166">
                  <c:v>1.3879900000000001</c:v>
                </c:pt>
                <c:pt idx="167">
                  <c:v>1.1517200000000001</c:v>
                </c:pt>
                <c:pt idx="168">
                  <c:v>1.6128199999999999</c:v>
                </c:pt>
                <c:pt idx="169">
                  <c:v>6.4170000000000005E-2</c:v>
                </c:pt>
                <c:pt idx="170">
                  <c:v>9.7439999999999999E-2</c:v>
                </c:pt>
                <c:pt idx="171">
                  <c:v>8.0140000000000003E-2</c:v>
                </c:pt>
                <c:pt idx="172">
                  <c:v>0.17505000000000001</c:v>
                </c:pt>
                <c:pt idx="173">
                  <c:v>0.12744</c:v>
                </c:pt>
                <c:pt idx="174">
                  <c:v>0.14149999999999999</c:v>
                </c:pt>
                <c:pt idx="175">
                  <c:v>0.15936</c:v>
                </c:pt>
                <c:pt idx="176">
                  <c:v>0.12268999999999999</c:v>
                </c:pt>
                <c:pt idx="177">
                  <c:v>0.17141999999999999</c:v>
                </c:pt>
                <c:pt idx="178">
                  <c:v>0.18836</c:v>
                </c:pt>
                <c:pt idx="179">
                  <c:v>0.22927</c:v>
                </c:pt>
                <c:pt idx="180">
                  <c:v>0.25386999999999998</c:v>
                </c:pt>
                <c:pt idx="181">
                  <c:v>0.21976999999999999</c:v>
                </c:pt>
                <c:pt idx="182">
                  <c:v>8.8730000000000003E-2</c:v>
                </c:pt>
                <c:pt idx="183">
                  <c:v>4.3369999999999999E-2</c:v>
                </c:pt>
                <c:pt idx="184">
                  <c:v>5.3600000000000002E-2</c:v>
                </c:pt>
                <c:pt idx="185">
                  <c:v>4.981E-2</c:v>
                </c:pt>
                <c:pt idx="186">
                  <c:v>0.15445</c:v>
                </c:pt>
                <c:pt idx="187">
                  <c:v>0.10328</c:v>
                </c:pt>
                <c:pt idx="188">
                  <c:v>0.14932000000000001</c:v>
                </c:pt>
                <c:pt idx="189">
                  <c:v>0.17171</c:v>
                </c:pt>
                <c:pt idx="190">
                  <c:v>0.11027000000000001</c:v>
                </c:pt>
                <c:pt idx="191">
                  <c:v>0.1265</c:v>
                </c:pt>
                <c:pt idx="192">
                  <c:v>1.951E-2</c:v>
                </c:pt>
                <c:pt idx="193">
                  <c:v>5.7889999999999997E-2</c:v>
                </c:pt>
                <c:pt idx="194">
                  <c:v>0.13553999999999999</c:v>
                </c:pt>
                <c:pt idx="195">
                  <c:v>0.12816</c:v>
                </c:pt>
                <c:pt idx="196">
                  <c:v>8.8260000000000005E-2</c:v>
                </c:pt>
                <c:pt idx="197">
                  <c:v>0.15876000000000001</c:v>
                </c:pt>
                <c:pt idx="198">
                  <c:v>9.1639999999999999E-2</c:v>
                </c:pt>
                <c:pt idx="199">
                  <c:v>0.19539000000000001</c:v>
                </c:pt>
                <c:pt idx="200">
                  <c:v>7.8960000000000002E-2</c:v>
                </c:pt>
                <c:pt idx="201">
                  <c:v>9.5119999999999996E-2</c:v>
                </c:pt>
                <c:pt idx="202">
                  <c:v>0.10153</c:v>
                </c:pt>
                <c:pt idx="203">
                  <c:v>8.7069999999999995E-2</c:v>
                </c:pt>
                <c:pt idx="204">
                  <c:v>5.6460000000000003E-2</c:v>
                </c:pt>
                <c:pt idx="205">
                  <c:v>8.387E-2</c:v>
                </c:pt>
                <c:pt idx="206">
                  <c:v>4.113E-2</c:v>
                </c:pt>
                <c:pt idx="207">
                  <c:v>4.462E-2</c:v>
                </c:pt>
                <c:pt idx="208">
                  <c:v>3.6589999999999998E-2</c:v>
                </c:pt>
                <c:pt idx="209">
                  <c:v>3.551E-2</c:v>
                </c:pt>
                <c:pt idx="210">
                  <c:v>5.0590000000000003E-2</c:v>
                </c:pt>
                <c:pt idx="211">
                  <c:v>5.7349999999999998E-2</c:v>
                </c:pt>
                <c:pt idx="212">
                  <c:v>5.1880000000000003E-2</c:v>
                </c:pt>
                <c:pt idx="213">
                  <c:v>7.1510000000000004E-2</c:v>
                </c:pt>
                <c:pt idx="214">
                  <c:v>5.6599999999999998E-2</c:v>
                </c:pt>
                <c:pt idx="215">
                  <c:v>5.3019999999999998E-2</c:v>
                </c:pt>
                <c:pt idx="216">
                  <c:v>4.684E-2</c:v>
                </c:pt>
                <c:pt idx="217">
                  <c:v>3.9320000000000001E-2</c:v>
                </c:pt>
                <c:pt idx="218">
                  <c:v>4.2029999999999998E-2</c:v>
                </c:pt>
                <c:pt idx="219">
                  <c:v>2.8750000000000001E-2</c:v>
                </c:pt>
                <c:pt idx="220">
                  <c:v>4.2939999999999999E-2</c:v>
                </c:pt>
                <c:pt idx="221">
                  <c:v>0.12204</c:v>
                </c:pt>
                <c:pt idx="222">
                  <c:v>0.11504</c:v>
                </c:pt>
                <c:pt idx="223">
                  <c:v>0.12083000000000001</c:v>
                </c:pt>
                <c:pt idx="224">
                  <c:v>8.1869999999999998E-2</c:v>
                </c:pt>
                <c:pt idx="225">
                  <c:v>6.8599999999999994E-2</c:v>
                </c:pt>
                <c:pt idx="226">
                  <c:v>0.14865999999999999</c:v>
                </c:pt>
                <c:pt idx="227">
                  <c:v>0.11432</c:v>
                </c:pt>
                <c:pt idx="228">
                  <c:v>0.22875999999999999</c:v>
                </c:pt>
                <c:pt idx="229">
                  <c:v>0.21160999999999999</c:v>
                </c:pt>
                <c:pt idx="230">
                  <c:v>0.1396</c:v>
                </c:pt>
                <c:pt idx="231">
                  <c:v>0.13261999999999999</c:v>
                </c:pt>
                <c:pt idx="232">
                  <c:v>0.17119999999999999</c:v>
                </c:pt>
                <c:pt idx="233">
                  <c:v>0.13117000000000001</c:v>
                </c:pt>
                <c:pt idx="234">
                  <c:v>0.12801999999999999</c:v>
                </c:pt>
                <c:pt idx="235">
                  <c:v>0.26362999999999998</c:v>
                </c:pt>
                <c:pt idx="236">
                  <c:v>0.10793</c:v>
                </c:pt>
                <c:pt idx="237">
                  <c:v>0.10084</c:v>
                </c:pt>
                <c:pt idx="238">
                  <c:v>0.12329</c:v>
                </c:pt>
                <c:pt idx="239">
                  <c:v>0.22212000000000001</c:v>
                </c:pt>
                <c:pt idx="240">
                  <c:v>0.14230999999999999</c:v>
                </c:pt>
                <c:pt idx="241">
                  <c:v>0.17133999999999999</c:v>
                </c:pt>
                <c:pt idx="242">
                  <c:v>0.13158</c:v>
                </c:pt>
                <c:pt idx="243">
                  <c:v>0.15098</c:v>
                </c:pt>
                <c:pt idx="244">
                  <c:v>0.13058</c:v>
                </c:pt>
                <c:pt idx="245">
                  <c:v>0.14476</c:v>
                </c:pt>
                <c:pt idx="246">
                  <c:v>6.8989999999999996E-2</c:v>
                </c:pt>
                <c:pt idx="247">
                  <c:v>7.1650000000000005E-2</c:v>
                </c:pt>
                <c:pt idx="248">
                  <c:v>9.2990000000000003E-2</c:v>
                </c:pt>
                <c:pt idx="249">
                  <c:v>0.15038000000000001</c:v>
                </c:pt>
                <c:pt idx="250">
                  <c:v>9.8489999999999994E-2</c:v>
                </c:pt>
                <c:pt idx="251">
                  <c:v>0.16902</c:v>
                </c:pt>
                <c:pt idx="252">
                  <c:v>0.38735000000000003</c:v>
                </c:pt>
                <c:pt idx="253">
                  <c:v>0.25914999999999999</c:v>
                </c:pt>
                <c:pt idx="254">
                  <c:v>0.32543</c:v>
                </c:pt>
                <c:pt idx="255">
                  <c:v>0.88124999999999998</c:v>
                </c:pt>
                <c:pt idx="256">
                  <c:v>0.34005999999999997</c:v>
                </c:pt>
                <c:pt idx="257">
                  <c:v>1.1929399999999999</c:v>
                </c:pt>
                <c:pt idx="258">
                  <c:v>0.59004999999999996</c:v>
                </c:pt>
                <c:pt idx="259">
                  <c:v>0.32982</c:v>
                </c:pt>
                <c:pt idx="260">
                  <c:v>0.97616999999999998</c:v>
                </c:pt>
                <c:pt idx="261">
                  <c:v>0.55778000000000005</c:v>
                </c:pt>
                <c:pt idx="262">
                  <c:v>0.32263999999999998</c:v>
                </c:pt>
                <c:pt idx="263">
                  <c:v>0.35232999999999998</c:v>
                </c:pt>
                <c:pt idx="264">
                  <c:v>0.24979999999999999</c:v>
                </c:pt>
                <c:pt idx="265">
                  <c:v>0.54452</c:v>
                </c:pt>
                <c:pt idx="266">
                  <c:v>0.29089999999999999</c:v>
                </c:pt>
                <c:pt idx="267">
                  <c:v>1.6286400000000001</c:v>
                </c:pt>
                <c:pt idx="268">
                  <c:v>3.3210500000000001</c:v>
                </c:pt>
                <c:pt idx="269">
                  <c:v>4.0974000000000004</c:v>
                </c:pt>
                <c:pt idx="270">
                  <c:v>2.7797399999999999</c:v>
                </c:pt>
                <c:pt idx="271">
                  <c:v>2.37934</c:v>
                </c:pt>
                <c:pt idx="272">
                  <c:v>2.1550500000000001</c:v>
                </c:pt>
                <c:pt idx="273">
                  <c:v>2.3686199999999999</c:v>
                </c:pt>
                <c:pt idx="274">
                  <c:v>2.3309899999999999</c:v>
                </c:pt>
                <c:pt idx="275">
                  <c:v>2.7339699999999998</c:v>
                </c:pt>
                <c:pt idx="276">
                  <c:v>1.6566000000000001</c:v>
                </c:pt>
                <c:pt idx="277">
                  <c:v>1.4963200000000001</c:v>
                </c:pt>
                <c:pt idx="278">
                  <c:v>1.1265799999999999</c:v>
                </c:pt>
                <c:pt idx="279">
                  <c:v>2.1491799999999999</c:v>
                </c:pt>
                <c:pt idx="280">
                  <c:v>1.4138500000000001</c:v>
                </c:pt>
                <c:pt idx="281">
                  <c:v>3.5350100000000002</c:v>
                </c:pt>
                <c:pt idx="282">
                  <c:v>2.4466800000000002</c:v>
                </c:pt>
                <c:pt idx="283">
                  <c:v>1.2235799999999999</c:v>
                </c:pt>
                <c:pt idx="284">
                  <c:v>1.34284</c:v>
                </c:pt>
                <c:pt idx="285">
                  <c:v>1.42502</c:v>
                </c:pt>
                <c:pt idx="286">
                  <c:v>1.27346</c:v>
                </c:pt>
                <c:pt idx="287">
                  <c:v>1.46336</c:v>
                </c:pt>
                <c:pt idx="288">
                  <c:v>1.8337699999999999</c:v>
                </c:pt>
                <c:pt idx="289">
                  <c:v>1.51902</c:v>
                </c:pt>
                <c:pt idx="290">
                  <c:v>2.2423600000000001</c:v>
                </c:pt>
                <c:pt idx="291">
                  <c:v>2.9239999999999999</c:v>
                </c:pt>
                <c:pt idx="292">
                  <c:v>2.0101900000000001</c:v>
                </c:pt>
                <c:pt idx="293">
                  <c:v>1.8002800000000001</c:v>
                </c:pt>
                <c:pt idx="294">
                  <c:v>2.3003999999999998</c:v>
                </c:pt>
                <c:pt idx="295">
                  <c:v>2.4495300000000002</c:v>
                </c:pt>
                <c:pt idx="296">
                  <c:v>1.2074199999999999</c:v>
                </c:pt>
                <c:pt idx="297">
                  <c:v>2.3138999999999998</c:v>
                </c:pt>
                <c:pt idx="298">
                  <c:v>0.13914000000000001</c:v>
                </c:pt>
                <c:pt idx="299">
                  <c:v>9.178E-2</c:v>
                </c:pt>
                <c:pt idx="300">
                  <c:v>8.4470000000000003E-2</c:v>
                </c:pt>
                <c:pt idx="301">
                  <c:v>6.6640000000000005E-2</c:v>
                </c:pt>
                <c:pt idx="302">
                  <c:v>7.0220000000000005E-2</c:v>
                </c:pt>
                <c:pt idx="303">
                  <c:v>5.425E-2</c:v>
                </c:pt>
                <c:pt idx="304">
                  <c:v>6.6420000000000007E-2</c:v>
                </c:pt>
                <c:pt idx="305">
                  <c:v>5.7799999999999997E-2</c:v>
                </c:pt>
                <c:pt idx="306">
                  <c:v>6.5879999999999994E-2</c:v>
                </c:pt>
                <c:pt idx="307">
                  <c:v>6.8879999999999997E-2</c:v>
                </c:pt>
                <c:pt idx="308">
                  <c:v>9.103E-2</c:v>
                </c:pt>
                <c:pt idx="309">
                  <c:v>0.10008</c:v>
                </c:pt>
                <c:pt idx="310">
                  <c:v>8.3080000000000001E-2</c:v>
                </c:pt>
                <c:pt idx="311">
                  <c:v>6.0470000000000003E-2</c:v>
                </c:pt>
                <c:pt idx="312">
                  <c:v>5.602E-2</c:v>
                </c:pt>
                <c:pt idx="313">
                  <c:v>0.13642000000000001</c:v>
                </c:pt>
                <c:pt idx="314">
                  <c:v>0.22969000000000001</c:v>
                </c:pt>
                <c:pt idx="315">
                  <c:v>0.25198999999999999</c:v>
                </c:pt>
                <c:pt idx="316">
                  <c:v>0.13586999999999999</c:v>
                </c:pt>
                <c:pt idx="317">
                  <c:v>0.43570999999999999</c:v>
                </c:pt>
                <c:pt idx="318">
                  <c:v>0.17446</c:v>
                </c:pt>
                <c:pt idx="319">
                  <c:v>0.37578</c:v>
                </c:pt>
                <c:pt idx="320">
                  <c:v>0.21718999999999999</c:v>
                </c:pt>
                <c:pt idx="321">
                  <c:v>0.14052000000000001</c:v>
                </c:pt>
                <c:pt idx="322">
                  <c:v>0.28954999999999997</c:v>
                </c:pt>
                <c:pt idx="323">
                  <c:v>0.19802</c:v>
                </c:pt>
                <c:pt idx="324">
                  <c:v>4.5600000000000002E-2</c:v>
                </c:pt>
                <c:pt idx="325">
                  <c:v>7.0129999999999998E-2</c:v>
                </c:pt>
                <c:pt idx="326">
                  <c:v>0.11069</c:v>
                </c:pt>
                <c:pt idx="327">
                  <c:v>0.11425</c:v>
                </c:pt>
                <c:pt idx="328">
                  <c:v>0.35809000000000002</c:v>
                </c:pt>
                <c:pt idx="329">
                  <c:v>0.40771000000000002</c:v>
                </c:pt>
                <c:pt idx="330">
                  <c:v>0.62356</c:v>
                </c:pt>
                <c:pt idx="331">
                  <c:v>0.61470000000000002</c:v>
                </c:pt>
                <c:pt idx="332">
                  <c:v>0.31533</c:v>
                </c:pt>
                <c:pt idx="333">
                  <c:v>0.52693000000000001</c:v>
                </c:pt>
                <c:pt idx="334">
                  <c:v>0.38213999999999998</c:v>
                </c:pt>
                <c:pt idx="335">
                  <c:v>0.41238000000000002</c:v>
                </c:pt>
                <c:pt idx="336">
                  <c:v>0.29819000000000001</c:v>
                </c:pt>
                <c:pt idx="337">
                  <c:v>0.44178000000000001</c:v>
                </c:pt>
                <c:pt idx="338">
                  <c:v>0.53700000000000003</c:v>
                </c:pt>
                <c:pt idx="339">
                  <c:v>0.46295999999999998</c:v>
                </c:pt>
                <c:pt idx="340">
                  <c:v>0.57528999999999997</c:v>
                </c:pt>
                <c:pt idx="341">
                  <c:v>0.33146999999999999</c:v>
                </c:pt>
                <c:pt idx="342">
                  <c:v>0.44790999999999997</c:v>
                </c:pt>
                <c:pt idx="343">
                  <c:v>0.33045000000000002</c:v>
                </c:pt>
                <c:pt idx="344">
                  <c:v>0.52058000000000004</c:v>
                </c:pt>
                <c:pt idx="345">
                  <c:v>0.51183000000000001</c:v>
                </c:pt>
                <c:pt idx="346">
                  <c:v>8.2439999999999999E-2</c:v>
                </c:pt>
                <c:pt idx="347">
                  <c:v>9.2520000000000005E-2</c:v>
                </c:pt>
                <c:pt idx="348">
                  <c:v>0.11329</c:v>
                </c:pt>
                <c:pt idx="349">
                  <c:v>0.10612000000000001</c:v>
                </c:pt>
                <c:pt idx="350">
                  <c:v>0.10290000000000001</c:v>
                </c:pt>
                <c:pt idx="351">
                  <c:v>0.12756999999999999</c:v>
                </c:pt>
                <c:pt idx="352">
                  <c:v>0.20608000000000001</c:v>
                </c:pt>
                <c:pt idx="353">
                  <c:v>0.19133</c:v>
                </c:pt>
                <c:pt idx="354">
                  <c:v>0.33983000000000002</c:v>
                </c:pt>
                <c:pt idx="355">
                  <c:v>0.19656999999999999</c:v>
                </c:pt>
                <c:pt idx="356">
                  <c:v>0.16439000000000001</c:v>
                </c:pt>
                <c:pt idx="357">
                  <c:v>0.19073000000000001</c:v>
                </c:pt>
                <c:pt idx="358">
                  <c:v>0.14030000000000001</c:v>
                </c:pt>
                <c:pt idx="359">
                  <c:v>0.21409</c:v>
                </c:pt>
                <c:pt idx="360">
                  <c:v>8.2210000000000005E-2</c:v>
                </c:pt>
                <c:pt idx="361">
                  <c:v>0.36893999999999999</c:v>
                </c:pt>
                <c:pt idx="362">
                  <c:v>0.61153999999999997</c:v>
                </c:pt>
                <c:pt idx="363">
                  <c:v>0.66351000000000004</c:v>
                </c:pt>
                <c:pt idx="364">
                  <c:v>0.65664999999999996</c:v>
                </c:pt>
                <c:pt idx="365">
                  <c:v>0.54010999999999998</c:v>
                </c:pt>
                <c:pt idx="366">
                  <c:v>0.53412000000000004</c:v>
                </c:pt>
                <c:pt idx="367">
                  <c:v>0.52014000000000005</c:v>
                </c:pt>
                <c:pt idx="368">
                  <c:v>0.82525999999999999</c:v>
                </c:pt>
                <c:pt idx="369">
                  <c:v>0.55006999999999995</c:v>
                </c:pt>
                <c:pt idx="370">
                  <c:v>0.76161999999999996</c:v>
                </c:pt>
                <c:pt idx="371">
                  <c:v>0.78569999999999995</c:v>
                </c:pt>
                <c:pt idx="372">
                  <c:v>0.57833999999999997</c:v>
                </c:pt>
                <c:pt idx="373">
                  <c:v>0.54049999999999998</c:v>
                </c:pt>
                <c:pt idx="374">
                  <c:v>9.0649999999999994E-2</c:v>
                </c:pt>
                <c:pt idx="375">
                  <c:v>0.29915999999999998</c:v>
                </c:pt>
                <c:pt idx="376">
                  <c:v>0.16211</c:v>
                </c:pt>
                <c:pt idx="377">
                  <c:v>0.11459999999999999</c:v>
                </c:pt>
                <c:pt idx="378">
                  <c:v>0.22187999999999999</c:v>
                </c:pt>
                <c:pt idx="379">
                  <c:v>0.21038000000000001</c:v>
                </c:pt>
                <c:pt idx="380">
                  <c:v>3.5779999999999999E-2</c:v>
                </c:pt>
                <c:pt idx="381">
                  <c:v>3.705E-2</c:v>
                </c:pt>
                <c:pt idx="382">
                  <c:v>6.1289999999999997E-2</c:v>
                </c:pt>
                <c:pt idx="383">
                  <c:v>8.2650000000000001E-2</c:v>
                </c:pt>
                <c:pt idx="384">
                  <c:v>8.1989999999999993E-2</c:v>
                </c:pt>
                <c:pt idx="385">
                  <c:v>0.12931999999999999</c:v>
                </c:pt>
                <c:pt idx="386">
                  <c:v>5.3719999999999997E-2</c:v>
                </c:pt>
                <c:pt idx="387">
                  <c:v>0.14102999999999999</c:v>
                </c:pt>
                <c:pt idx="388">
                  <c:v>0.49297999999999997</c:v>
                </c:pt>
                <c:pt idx="389">
                  <c:v>0.34939999999999999</c:v>
                </c:pt>
                <c:pt idx="390">
                  <c:v>2.6354799999999998</c:v>
                </c:pt>
                <c:pt idx="391">
                  <c:v>0.79040999999999995</c:v>
                </c:pt>
                <c:pt idx="392">
                  <c:v>0.26168999999999998</c:v>
                </c:pt>
                <c:pt idx="393">
                  <c:v>0.26938000000000001</c:v>
                </c:pt>
                <c:pt idx="394">
                  <c:v>0.36919999999999997</c:v>
                </c:pt>
                <c:pt idx="395">
                  <c:v>0.25356000000000001</c:v>
                </c:pt>
                <c:pt idx="396">
                  <c:v>0.31827</c:v>
                </c:pt>
                <c:pt idx="397">
                  <c:v>0.24521999999999999</c:v>
                </c:pt>
                <c:pt idx="398">
                  <c:v>0.40201999999999999</c:v>
                </c:pt>
                <c:pt idx="399">
                  <c:v>0.47547</c:v>
                </c:pt>
                <c:pt idx="400">
                  <c:v>0.1676</c:v>
                </c:pt>
                <c:pt idx="401">
                  <c:v>0.18159</c:v>
                </c:pt>
                <c:pt idx="402">
                  <c:v>0.35114000000000001</c:v>
                </c:pt>
                <c:pt idx="403">
                  <c:v>0.28392000000000001</c:v>
                </c:pt>
                <c:pt idx="404">
                  <c:v>0.34109</c:v>
                </c:pt>
                <c:pt idx="405">
                  <c:v>0.19186</c:v>
                </c:pt>
                <c:pt idx="406">
                  <c:v>0.30347000000000002</c:v>
                </c:pt>
                <c:pt idx="407">
                  <c:v>0.24102999999999999</c:v>
                </c:pt>
                <c:pt idx="408">
                  <c:v>6.6170000000000007E-2</c:v>
                </c:pt>
                <c:pt idx="409">
                  <c:v>6.7239999999999994E-2</c:v>
                </c:pt>
                <c:pt idx="410">
                  <c:v>4.5440000000000001E-2</c:v>
                </c:pt>
                <c:pt idx="411">
                  <c:v>5.083E-2</c:v>
                </c:pt>
                <c:pt idx="412">
                  <c:v>3.7379999999999997E-2</c:v>
                </c:pt>
                <c:pt idx="413">
                  <c:v>3.9609999999999999E-2</c:v>
                </c:pt>
                <c:pt idx="414">
                  <c:v>3.4270000000000002E-2</c:v>
                </c:pt>
                <c:pt idx="415">
                  <c:v>3.041E-2</c:v>
                </c:pt>
                <c:pt idx="416">
                  <c:v>3.3059999999999999E-2</c:v>
                </c:pt>
                <c:pt idx="417">
                  <c:v>5.4969999999999998E-2</c:v>
                </c:pt>
                <c:pt idx="418">
                  <c:v>6.1510000000000002E-2</c:v>
                </c:pt>
                <c:pt idx="419">
                  <c:v>2.4979999999999999E-2</c:v>
                </c:pt>
                <c:pt idx="420">
                  <c:v>3.1130000000000001E-2</c:v>
                </c:pt>
                <c:pt idx="421">
                  <c:v>6.1620000000000001E-2</c:v>
                </c:pt>
                <c:pt idx="422">
                  <c:v>8.9829600000000003</c:v>
                </c:pt>
                <c:pt idx="423">
                  <c:v>3.8496999999999999</c:v>
                </c:pt>
                <c:pt idx="424">
                  <c:v>5.2017699999999998</c:v>
                </c:pt>
                <c:pt idx="425">
                  <c:v>4.2613099999999999</c:v>
                </c:pt>
                <c:pt idx="426">
                  <c:v>4.5419200000000002</c:v>
                </c:pt>
                <c:pt idx="427">
                  <c:v>3.83684</c:v>
                </c:pt>
                <c:pt idx="428">
                  <c:v>3.67822</c:v>
                </c:pt>
                <c:pt idx="429">
                  <c:v>4.2223899999999999</c:v>
                </c:pt>
                <c:pt idx="430">
                  <c:v>3.4742799999999998</c:v>
                </c:pt>
                <c:pt idx="431">
                  <c:v>4.5558699999999996</c:v>
                </c:pt>
                <c:pt idx="432">
                  <c:v>3.6969500000000002</c:v>
                </c:pt>
                <c:pt idx="433">
                  <c:v>4.8982200000000002</c:v>
                </c:pt>
                <c:pt idx="434">
                  <c:v>5.6699799999999998</c:v>
                </c:pt>
                <c:pt idx="435">
                  <c:v>6.5387599999999999</c:v>
                </c:pt>
                <c:pt idx="436">
                  <c:v>8.2672500000000007</c:v>
                </c:pt>
                <c:pt idx="437">
                  <c:v>7.9924799999999996</c:v>
                </c:pt>
                <c:pt idx="438">
                  <c:v>8.1517400000000002</c:v>
                </c:pt>
                <c:pt idx="439">
                  <c:v>6.9621500000000003</c:v>
                </c:pt>
                <c:pt idx="440">
                  <c:v>5.29305</c:v>
                </c:pt>
                <c:pt idx="441">
                  <c:v>8.6447599999999998</c:v>
                </c:pt>
                <c:pt idx="442">
                  <c:v>8.7167499999999993</c:v>
                </c:pt>
                <c:pt idx="443">
                  <c:v>5.8720499999999998</c:v>
                </c:pt>
                <c:pt idx="444">
                  <c:v>7.6720199999999998</c:v>
                </c:pt>
                <c:pt idx="445">
                  <c:v>7.4038899999999996</c:v>
                </c:pt>
                <c:pt idx="446">
                  <c:v>7.0225900000000001</c:v>
                </c:pt>
                <c:pt idx="447">
                  <c:v>7.0504199999999999</c:v>
                </c:pt>
                <c:pt idx="448">
                  <c:v>8.7921200000000006</c:v>
                </c:pt>
                <c:pt idx="449">
                  <c:v>7.3671100000000003</c:v>
                </c:pt>
                <c:pt idx="450">
                  <c:v>8.4921299999999995</c:v>
                </c:pt>
                <c:pt idx="451">
                  <c:v>6.4440499999999998</c:v>
                </c:pt>
                <c:pt idx="452">
                  <c:v>5.5810700000000004</c:v>
                </c:pt>
                <c:pt idx="453">
                  <c:v>5.6663699999999997</c:v>
                </c:pt>
                <c:pt idx="454">
                  <c:v>6.2880700000000003</c:v>
                </c:pt>
                <c:pt idx="455">
                  <c:v>7.5260100000000003</c:v>
                </c:pt>
                <c:pt idx="456">
                  <c:v>6.7177199999999999</c:v>
                </c:pt>
                <c:pt idx="457">
                  <c:v>5.4411399999999999</c:v>
                </c:pt>
                <c:pt idx="458">
                  <c:v>5.0901699999999996</c:v>
                </c:pt>
                <c:pt idx="459">
                  <c:v>8.2480899999999995</c:v>
                </c:pt>
                <c:pt idx="460">
                  <c:v>4.75237</c:v>
                </c:pt>
                <c:pt idx="461">
                  <c:v>4.6688299999999998</c:v>
                </c:pt>
                <c:pt idx="462">
                  <c:v>8.2005800000000004</c:v>
                </c:pt>
                <c:pt idx="463">
                  <c:v>7.75223</c:v>
                </c:pt>
                <c:pt idx="464">
                  <c:v>6.8011699999999999</c:v>
                </c:pt>
                <c:pt idx="465">
                  <c:v>4.8121299999999998</c:v>
                </c:pt>
                <c:pt idx="466">
                  <c:v>3.6931099999999999</c:v>
                </c:pt>
                <c:pt idx="467">
                  <c:v>6.6549199999999997</c:v>
                </c:pt>
                <c:pt idx="468">
                  <c:v>5.8211500000000003</c:v>
                </c:pt>
                <c:pt idx="469">
                  <c:v>7.8393199999999998</c:v>
                </c:pt>
                <c:pt idx="470">
                  <c:v>3.1636000000000002</c:v>
                </c:pt>
                <c:pt idx="471">
                  <c:v>3.7749799999999998</c:v>
                </c:pt>
                <c:pt idx="472">
                  <c:v>4.4222799999999998</c:v>
                </c:pt>
                <c:pt idx="473">
                  <c:v>4.3487900000000002</c:v>
                </c:pt>
                <c:pt idx="474">
                  <c:v>4.0384099999999998</c:v>
                </c:pt>
                <c:pt idx="475">
                  <c:v>3.5686800000000001</c:v>
                </c:pt>
                <c:pt idx="476">
                  <c:v>4.64689</c:v>
                </c:pt>
                <c:pt idx="477">
                  <c:v>8.05579</c:v>
                </c:pt>
                <c:pt idx="478">
                  <c:v>6.3931199999999997</c:v>
                </c:pt>
                <c:pt idx="479">
                  <c:v>4.87141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'Phase 1.0-cleaned'!$M$2:$M$508</c:f>
              <c:numCache>
                <c:formatCode>0.00</c:formatCode>
                <c:ptCount val="507"/>
                <c:pt idx="0">
                  <c:v>30.8</c:v>
                </c:pt>
                <c:pt idx="1">
                  <c:v>34.9</c:v>
                </c:pt>
                <c:pt idx="2">
                  <c:v>18.899999999999999</c:v>
                </c:pt>
                <c:pt idx="3">
                  <c:v>35.4</c:v>
                </c:pt>
                <c:pt idx="4">
                  <c:v>24.7</c:v>
                </c:pt>
                <c:pt idx="5">
                  <c:v>31.6</c:v>
                </c:pt>
                <c:pt idx="6">
                  <c:v>23.5</c:v>
                </c:pt>
                <c:pt idx="7">
                  <c:v>19.399999999999999</c:v>
                </c:pt>
                <c:pt idx="8">
                  <c:v>32</c:v>
                </c:pt>
                <c:pt idx="9">
                  <c:v>29.8</c:v>
                </c:pt>
                <c:pt idx="10">
                  <c:v>34.9</c:v>
                </c:pt>
                <c:pt idx="11">
                  <c:v>36.962499999999999</c:v>
                </c:pt>
                <c:pt idx="12">
                  <c:v>30.5</c:v>
                </c:pt>
                <c:pt idx="13">
                  <c:v>36.4</c:v>
                </c:pt>
                <c:pt idx="14">
                  <c:v>31.1</c:v>
                </c:pt>
                <c:pt idx="15">
                  <c:v>29.1</c:v>
                </c:pt>
                <c:pt idx="16">
                  <c:v>36.962499999999999</c:v>
                </c:pt>
                <c:pt idx="17">
                  <c:v>33.299999999999997</c:v>
                </c:pt>
                <c:pt idx="18">
                  <c:v>30.3</c:v>
                </c:pt>
                <c:pt idx="19">
                  <c:v>34.6</c:v>
                </c:pt>
                <c:pt idx="20">
                  <c:v>34.9</c:v>
                </c:pt>
                <c:pt idx="21">
                  <c:v>32.9</c:v>
                </c:pt>
                <c:pt idx="22">
                  <c:v>24.1</c:v>
                </c:pt>
                <c:pt idx="23">
                  <c:v>36.962499999999999</c:v>
                </c:pt>
                <c:pt idx="24">
                  <c:v>36.962499999999999</c:v>
                </c:pt>
                <c:pt idx="25">
                  <c:v>36.962499999999999</c:v>
                </c:pt>
                <c:pt idx="26">
                  <c:v>21.9</c:v>
                </c:pt>
                <c:pt idx="27">
                  <c:v>20.9</c:v>
                </c:pt>
                <c:pt idx="28">
                  <c:v>36.962499999999999</c:v>
                </c:pt>
                <c:pt idx="29">
                  <c:v>32.4</c:v>
                </c:pt>
                <c:pt idx="30">
                  <c:v>32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29.1</c:v>
                </c:pt>
                <c:pt idx="34">
                  <c:v>36.962499999999999</c:v>
                </c:pt>
                <c:pt idx="35">
                  <c:v>32.200000000000003</c:v>
                </c:pt>
                <c:pt idx="36">
                  <c:v>22</c:v>
                </c:pt>
                <c:pt idx="37">
                  <c:v>20.100000000000001</c:v>
                </c:pt>
                <c:pt idx="38">
                  <c:v>23.2</c:v>
                </c:pt>
                <c:pt idx="39">
                  <c:v>22.3</c:v>
                </c:pt>
                <c:pt idx="40">
                  <c:v>24.8</c:v>
                </c:pt>
                <c:pt idx="41">
                  <c:v>28.5</c:v>
                </c:pt>
                <c:pt idx="42">
                  <c:v>36.962499999999999</c:v>
                </c:pt>
                <c:pt idx="43">
                  <c:v>27.9</c:v>
                </c:pt>
                <c:pt idx="44">
                  <c:v>22.5</c:v>
                </c:pt>
                <c:pt idx="45">
                  <c:v>29</c:v>
                </c:pt>
                <c:pt idx="46">
                  <c:v>24.8</c:v>
                </c:pt>
                <c:pt idx="47">
                  <c:v>22</c:v>
                </c:pt>
                <c:pt idx="48">
                  <c:v>26.4</c:v>
                </c:pt>
                <c:pt idx="49">
                  <c:v>33.1</c:v>
                </c:pt>
                <c:pt idx="50">
                  <c:v>36.1</c:v>
                </c:pt>
                <c:pt idx="51">
                  <c:v>28.4</c:v>
                </c:pt>
                <c:pt idx="52">
                  <c:v>33.4</c:v>
                </c:pt>
                <c:pt idx="53">
                  <c:v>28.2</c:v>
                </c:pt>
                <c:pt idx="54">
                  <c:v>17.100000000000001</c:v>
                </c:pt>
                <c:pt idx="55">
                  <c:v>19.399999999999999</c:v>
                </c:pt>
                <c:pt idx="56">
                  <c:v>32.700000000000003</c:v>
                </c:pt>
                <c:pt idx="57">
                  <c:v>23.9</c:v>
                </c:pt>
                <c:pt idx="58">
                  <c:v>31.2</c:v>
                </c:pt>
                <c:pt idx="59">
                  <c:v>23.1</c:v>
                </c:pt>
                <c:pt idx="60">
                  <c:v>24.5</c:v>
                </c:pt>
                <c:pt idx="61">
                  <c:v>26.6</c:v>
                </c:pt>
                <c:pt idx="62">
                  <c:v>22.9</c:v>
                </c:pt>
                <c:pt idx="63">
                  <c:v>24.1</c:v>
                </c:pt>
                <c:pt idx="64">
                  <c:v>18.600000000000001</c:v>
                </c:pt>
                <c:pt idx="65">
                  <c:v>30.1</c:v>
                </c:pt>
                <c:pt idx="66">
                  <c:v>18.2</c:v>
                </c:pt>
                <c:pt idx="67">
                  <c:v>20.6</c:v>
                </c:pt>
                <c:pt idx="68">
                  <c:v>23.1</c:v>
                </c:pt>
                <c:pt idx="69">
                  <c:v>36.962499999999999</c:v>
                </c:pt>
                <c:pt idx="70">
                  <c:v>13.8</c:v>
                </c:pt>
                <c:pt idx="71">
                  <c:v>13.8</c:v>
                </c:pt>
                <c:pt idx="72">
                  <c:v>15</c:v>
                </c:pt>
                <c:pt idx="73">
                  <c:v>13.9</c:v>
                </c:pt>
                <c:pt idx="74">
                  <c:v>13.3</c:v>
                </c:pt>
                <c:pt idx="75">
                  <c:v>13.1</c:v>
                </c:pt>
                <c:pt idx="76">
                  <c:v>10.199999999999999</c:v>
                </c:pt>
                <c:pt idx="77">
                  <c:v>10.4</c:v>
                </c:pt>
                <c:pt idx="78">
                  <c:v>10.9</c:v>
                </c:pt>
                <c:pt idx="79">
                  <c:v>11.3</c:v>
                </c:pt>
                <c:pt idx="80">
                  <c:v>8.8000000000000007</c:v>
                </c:pt>
                <c:pt idx="81">
                  <c:v>7.2</c:v>
                </c:pt>
                <c:pt idx="82">
                  <c:v>10.5</c:v>
                </c:pt>
                <c:pt idx="83">
                  <c:v>7.4</c:v>
                </c:pt>
                <c:pt idx="84">
                  <c:v>10.199999999999999</c:v>
                </c:pt>
                <c:pt idx="85">
                  <c:v>9.6999999999999993</c:v>
                </c:pt>
                <c:pt idx="86">
                  <c:v>12.7</c:v>
                </c:pt>
                <c:pt idx="87">
                  <c:v>5.0625</c:v>
                </c:pt>
                <c:pt idx="88">
                  <c:v>6.3</c:v>
                </c:pt>
                <c:pt idx="89">
                  <c:v>5.6</c:v>
                </c:pt>
                <c:pt idx="90">
                  <c:v>7.2</c:v>
                </c:pt>
                <c:pt idx="91">
                  <c:v>12.1</c:v>
                </c:pt>
                <c:pt idx="92">
                  <c:v>8.3000000000000007</c:v>
                </c:pt>
                <c:pt idx="93">
                  <c:v>8.5</c:v>
                </c:pt>
                <c:pt idx="94">
                  <c:v>5.0625</c:v>
                </c:pt>
                <c:pt idx="95">
                  <c:v>11.9</c:v>
                </c:pt>
                <c:pt idx="96">
                  <c:v>27.9</c:v>
                </c:pt>
                <c:pt idx="97">
                  <c:v>27.5</c:v>
                </c:pt>
                <c:pt idx="98">
                  <c:v>15</c:v>
                </c:pt>
                <c:pt idx="99">
                  <c:v>17.2</c:v>
                </c:pt>
                <c:pt idx="100">
                  <c:v>17.899999999999999</c:v>
                </c:pt>
                <c:pt idx="101">
                  <c:v>16.3</c:v>
                </c:pt>
                <c:pt idx="102">
                  <c:v>7</c:v>
                </c:pt>
                <c:pt idx="103">
                  <c:v>7.2</c:v>
                </c:pt>
                <c:pt idx="104">
                  <c:v>7.5</c:v>
                </c:pt>
                <c:pt idx="105">
                  <c:v>10.4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16.7</c:v>
                </c:pt>
                <c:pt idx="109">
                  <c:v>20.8</c:v>
                </c:pt>
                <c:pt idx="110">
                  <c:v>8.3000000000000007</c:v>
                </c:pt>
                <c:pt idx="111">
                  <c:v>10.199999999999999</c:v>
                </c:pt>
                <c:pt idx="112">
                  <c:v>10.9</c:v>
                </c:pt>
                <c:pt idx="113">
                  <c:v>9.5</c:v>
                </c:pt>
                <c:pt idx="114">
                  <c:v>14.1</c:v>
                </c:pt>
                <c:pt idx="115">
                  <c:v>11.7</c:v>
                </c:pt>
                <c:pt idx="116">
                  <c:v>13.4</c:v>
                </c:pt>
                <c:pt idx="117">
                  <c:v>9.6</c:v>
                </c:pt>
                <c:pt idx="118">
                  <c:v>8.6999999999999993</c:v>
                </c:pt>
                <c:pt idx="119">
                  <c:v>8.4</c:v>
                </c:pt>
                <c:pt idx="120">
                  <c:v>12.8</c:v>
                </c:pt>
                <c:pt idx="121">
                  <c:v>10.5</c:v>
                </c:pt>
                <c:pt idx="122">
                  <c:v>17.100000000000001</c:v>
                </c:pt>
                <c:pt idx="123">
                  <c:v>15.4</c:v>
                </c:pt>
                <c:pt idx="124">
                  <c:v>10.8</c:v>
                </c:pt>
                <c:pt idx="125">
                  <c:v>11.8</c:v>
                </c:pt>
                <c:pt idx="126">
                  <c:v>12.6</c:v>
                </c:pt>
                <c:pt idx="127">
                  <c:v>14.1</c:v>
                </c:pt>
                <c:pt idx="128">
                  <c:v>14.9</c:v>
                </c:pt>
                <c:pt idx="129">
                  <c:v>19.100000000000001</c:v>
                </c:pt>
                <c:pt idx="130">
                  <c:v>20.100000000000001</c:v>
                </c:pt>
                <c:pt idx="131">
                  <c:v>12</c:v>
                </c:pt>
                <c:pt idx="132">
                  <c:v>14.6</c:v>
                </c:pt>
                <c:pt idx="133">
                  <c:v>21.4</c:v>
                </c:pt>
                <c:pt idx="134">
                  <c:v>24</c:v>
                </c:pt>
                <c:pt idx="135">
                  <c:v>21.6</c:v>
                </c:pt>
                <c:pt idx="136">
                  <c:v>34.700000000000003</c:v>
                </c:pt>
                <c:pt idx="137">
                  <c:v>33.4</c:v>
                </c:pt>
                <c:pt idx="138">
                  <c:v>36.200000000000003</c:v>
                </c:pt>
                <c:pt idx="139">
                  <c:v>28.7</c:v>
                </c:pt>
                <c:pt idx="140">
                  <c:v>22.9</c:v>
                </c:pt>
                <c:pt idx="141">
                  <c:v>27.1</c:v>
                </c:pt>
                <c:pt idx="142">
                  <c:v>16.5</c:v>
                </c:pt>
                <c:pt idx="143">
                  <c:v>18.899999999999999</c:v>
                </c:pt>
                <c:pt idx="144">
                  <c:v>15</c:v>
                </c:pt>
                <c:pt idx="145">
                  <c:v>18.899999999999999</c:v>
                </c:pt>
                <c:pt idx="146">
                  <c:v>21.7</c:v>
                </c:pt>
                <c:pt idx="147">
                  <c:v>20.399999999999999</c:v>
                </c:pt>
                <c:pt idx="148">
                  <c:v>18.2</c:v>
                </c:pt>
                <c:pt idx="149">
                  <c:v>19.899999999999999</c:v>
                </c:pt>
                <c:pt idx="150">
                  <c:v>23.1</c:v>
                </c:pt>
                <c:pt idx="151">
                  <c:v>17.5</c:v>
                </c:pt>
                <c:pt idx="152">
                  <c:v>20.2</c:v>
                </c:pt>
                <c:pt idx="153">
                  <c:v>18.2</c:v>
                </c:pt>
                <c:pt idx="154">
                  <c:v>13.6</c:v>
                </c:pt>
                <c:pt idx="155">
                  <c:v>19.600000000000001</c:v>
                </c:pt>
                <c:pt idx="156">
                  <c:v>15.2</c:v>
                </c:pt>
                <c:pt idx="157">
                  <c:v>14.5</c:v>
                </c:pt>
                <c:pt idx="158">
                  <c:v>15.6</c:v>
                </c:pt>
                <c:pt idx="159">
                  <c:v>13.9</c:v>
                </c:pt>
                <c:pt idx="160">
                  <c:v>16.600000000000001</c:v>
                </c:pt>
                <c:pt idx="161">
                  <c:v>14.8</c:v>
                </c:pt>
                <c:pt idx="162">
                  <c:v>18.399999999999999</c:v>
                </c:pt>
                <c:pt idx="163">
                  <c:v>21</c:v>
                </c:pt>
                <c:pt idx="164">
                  <c:v>12.7</c:v>
                </c:pt>
                <c:pt idx="165">
                  <c:v>14.5</c:v>
                </c:pt>
                <c:pt idx="166">
                  <c:v>13.2</c:v>
                </c:pt>
                <c:pt idx="167">
                  <c:v>13.1</c:v>
                </c:pt>
                <c:pt idx="168">
                  <c:v>13.5</c:v>
                </c:pt>
                <c:pt idx="169">
                  <c:v>18.899999999999999</c:v>
                </c:pt>
                <c:pt idx="170">
                  <c:v>20</c:v>
                </c:pt>
                <c:pt idx="171">
                  <c:v>21</c:v>
                </c:pt>
                <c:pt idx="172">
                  <c:v>24.7</c:v>
                </c:pt>
                <c:pt idx="173">
                  <c:v>26.6</c:v>
                </c:pt>
                <c:pt idx="174">
                  <c:v>25.3</c:v>
                </c:pt>
                <c:pt idx="175">
                  <c:v>24.7</c:v>
                </c:pt>
                <c:pt idx="176">
                  <c:v>21.2</c:v>
                </c:pt>
                <c:pt idx="177">
                  <c:v>19.3</c:v>
                </c:pt>
                <c:pt idx="178">
                  <c:v>20</c:v>
                </c:pt>
                <c:pt idx="179">
                  <c:v>16.600000000000001</c:v>
                </c:pt>
                <c:pt idx="180">
                  <c:v>14.4</c:v>
                </c:pt>
                <c:pt idx="181">
                  <c:v>19.399999999999999</c:v>
                </c:pt>
                <c:pt idx="182">
                  <c:v>19.7</c:v>
                </c:pt>
                <c:pt idx="183">
                  <c:v>20.5</c:v>
                </c:pt>
                <c:pt idx="184">
                  <c:v>25</c:v>
                </c:pt>
                <c:pt idx="185">
                  <c:v>23.4</c:v>
                </c:pt>
                <c:pt idx="186">
                  <c:v>23.3</c:v>
                </c:pt>
                <c:pt idx="187">
                  <c:v>19.600000000000001</c:v>
                </c:pt>
                <c:pt idx="188">
                  <c:v>18.7</c:v>
                </c:pt>
                <c:pt idx="189">
                  <c:v>16</c:v>
                </c:pt>
                <c:pt idx="190">
                  <c:v>22.2</c:v>
                </c:pt>
                <c:pt idx="191">
                  <c:v>25</c:v>
                </c:pt>
                <c:pt idx="192">
                  <c:v>33</c:v>
                </c:pt>
                <c:pt idx="193">
                  <c:v>22</c:v>
                </c:pt>
                <c:pt idx="194">
                  <c:v>17.399999999999999</c:v>
                </c:pt>
                <c:pt idx="195">
                  <c:v>20.9</c:v>
                </c:pt>
                <c:pt idx="196">
                  <c:v>24.2</c:v>
                </c:pt>
                <c:pt idx="197">
                  <c:v>21.7</c:v>
                </c:pt>
                <c:pt idx="198">
                  <c:v>22.8</c:v>
                </c:pt>
                <c:pt idx="199">
                  <c:v>23.4</c:v>
                </c:pt>
                <c:pt idx="200">
                  <c:v>24.1</c:v>
                </c:pt>
                <c:pt idx="201">
                  <c:v>21.4</c:v>
                </c:pt>
                <c:pt idx="202">
                  <c:v>20</c:v>
                </c:pt>
                <c:pt idx="203">
                  <c:v>20.8</c:v>
                </c:pt>
                <c:pt idx="204">
                  <c:v>21.2</c:v>
                </c:pt>
                <c:pt idx="205">
                  <c:v>20.3</c:v>
                </c:pt>
                <c:pt idx="206">
                  <c:v>28</c:v>
                </c:pt>
                <c:pt idx="207">
                  <c:v>23.9</c:v>
                </c:pt>
                <c:pt idx="208">
                  <c:v>24.8</c:v>
                </c:pt>
                <c:pt idx="209">
                  <c:v>22.9</c:v>
                </c:pt>
                <c:pt idx="210">
                  <c:v>23.9</c:v>
                </c:pt>
                <c:pt idx="211">
                  <c:v>26.6</c:v>
                </c:pt>
                <c:pt idx="212">
                  <c:v>22.5</c:v>
                </c:pt>
                <c:pt idx="213">
                  <c:v>22.2</c:v>
                </c:pt>
                <c:pt idx="214">
                  <c:v>23.6</c:v>
                </c:pt>
                <c:pt idx="215">
                  <c:v>28.7</c:v>
                </c:pt>
                <c:pt idx="216">
                  <c:v>22.6</c:v>
                </c:pt>
                <c:pt idx="217">
                  <c:v>22</c:v>
                </c:pt>
                <c:pt idx="218">
                  <c:v>22.9</c:v>
                </c:pt>
                <c:pt idx="219">
                  <c:v>25</c:v>
                </c:pt>
                <c:pt idx="220">
                  <c:v>20.6</c:v>
                </c:pt>
                <c:pt idx="221">
                  <c:v>28.4</c:v>
                </c:pt>
                <c:pt idx="222">
                  <c:v>21.4</c:v>
                </c:pt>
                <c:pt idx="223">
                  <c:v>36.962499999999999</c:v>
                </c:pt>
                <c:pt idx="224">
                  <c:v>36.962499999999999</c:v>
                </c:pt>
                <c:pt idx="225">
                  <c:v>33.200000000000003</c:v>
                </c:pt>
                <c:pt idx="226">
                  <c:v>27.5</c:v>
                </c:pt>
                <c:pt idx="227">
                  <c:v>26.5</c:v>
                </c:pt>
                <c:pt idx="228">
                  <c:v>18.600000000000001</c:v>
                </c:pt>
                <c:pt idx="229">
                  <c:v>19.3</c:v>
                </c:pt>
                <c:pt idx="230">
                  <c:v>20.100000000000001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20.399999999999999</c:v>
                </c:pt>
                <c:pt idx="234">
                  <c:v>19.8</c:v>
                </c:pt>
                <c:pt idx="235">
                  <c:v>19.399999999999999</c:v>
                </c:pt>
                <c:pt idx="236">
                  <c:v>21.7</c:v>
                </c:pt>
                <c:pt idx="237">
                  <c:v>22.8</c:v>
                </c:pt>
                <c:pt idx="238">
                  <c:v>18.8</c:v>
                </c:pt>
                <c:pt idx="239">
                  <c:v>18.7</c:v>
                </c:pt>
                <c:pt idx="240">
                  <c:v>18.5</c:v>
                </c:pt>
                <c:pt idx="241">
                  <c:v>18.3</c:v>
                </c:pt>
                <c:pt idx="242">
                  <c:v>21.2</c:v>
                </c:pt>
                <c:pt idx="243">
                  <c:v>19.2</c:v>
                </c:pt>
                <c:pt idx="244">
                  <c:v>20.399999999999999</c:v>
                </c:pt>
                <c:pt idx="245">
                  <c:v>19.3</c:v>
                </c:pt>
                <c:pt idx="246">
                  <c:v>22</c:v>
                </c:pt>
                <c:pt idx="247">
                  <c:v>20.3</c:v>
                </c:pt>
                <c:pt idx="248">
                  <c:v>20.5</c:v>
                </c:pt>
                <c:pt idx="249">
                  <c:v>17.3</c:v>
                </c:pt>
                <c:pt idx="250">
                  <c:v>18.8</c:v>
                </c:pt>
                <c:pt idx="251">
                  <c:v>21.4</c:v>
                </c:pt>
                <c:pt idx="252">
                  <c:v>15.7</c:v>
                </c:pt>
                <c:pt idx="253">
                  <c:v>16.2</c:v>
                </c:pt>
                <c:pt idx="254">
                  <c:v>18</c:v>
                </c:pt>
                <c:pt idx="255">
                  <c:v>14.3</c:v>
                </c:pt>
                <c:pt idx="256">
                  <c:v>19.2</c:v>
                </c:pt>
                <c:pt idx="257">
                  <c:v>19.600000000000001</c:v>
                </c:pt>
                <c:pt idx="258">
                  <c:v>23</c:v>
                </c:pt>
                <c:pt idx="259">
                  <c:v>18.399999999999999</c:v>
                </c:pt>
                <c:pt idx="260">
                  <c:v>15.6</c:v>
                </c:pt>
                <c:pt idx="261">
                  <c:v>18.100000000000001</c:v>
                </c:pt>
                <c:pt idx="262">
                  <c:v>17.399999999999999</c:v>
                </c:pt>
                <c:pt idx="263">
                  <c:v>17.100000000000001</c:v>
                </c:pt>
                <c:pt idx="264">
                  <c:v>13.3</c:v>
                </c:pt>
                <c:pt idx="265">
                  <c:v>17.8</c:v>
                </c:pt>
                <c:pt idx="266">
                  <c:v>14</c:v>
                </c:pt>
                <c:pt idx="267">
                  <c:v>14.4</c:v>
                </c:pt>
                <c:pt idx="268">
                  <c:v>13.4</c:v>
                </c:pt>
                <c:pt idx="269">
                  <c:v>15.6</c:v>
                </c:pt>
                <c:pt idx="270">
                  <c:v>11.8</c:v>
                </c:pt>
                <c:pt idx="271">
                  <c:v>13.8</c:v>
                </c:pt>
                <c:pt idx="272">
                  <c:v>15.6</c:v>
                </c:pt>
                <c:pt idx="273">
                  <c:v>14.6</c:v>
                </c:pt>
                <c:pt idx="274">
                  <c:v>17.8</c:v>
                </c:pt>
                <c:pt idx="275">
                  <c:v>15.4</c:v>
                </c:pt>
                <c:pt idx="276">
                  <c:v>21.5</c:v>
                </c:pt>
                <c:pt idx="277">
                  <c:v>19.600000000000001</c:v>
                </c:pt>
                <c:pt idx="278">
                  <c:v>15.3</c:v>
                </c:pt>
                <c:pt idx="279">
                  <c:v>19.399999999999999</c:v>
                </c:pt>
                <c:pt idx="280">
                  <c:v>17</c:v>
                </c:pt>
                <c:pt idx="281">
                  <c:v>15.6</c:v>
                </c:pt>
                <c:pt idx="282">
                  <c:v>13.1</c:v>
                </c:pt>
                <c:pt idx="283">
                  <c:v>36.962499999999999</c:v>
                </c:pt>
                <c:pt idx="284">
                  <c:v>24.3</c:v>
                </c:pt>
                <c:pt idx="285">
                  <c:v>23.3</c:v>
                </c:pt>
                <c:pt idx="286">
                  <c:v>27</c:v>
                </c:pt>
                <c:pt idx="287">
                  <c:v>36.962499999999999</c:v>
                </c:pt>
                <c:pt idx="288">
                  <c:v>36.962499999999999</c:v>
                </c:pt>
                <c:pt idx="289">
                  <c:v>36.962499999999999</c:v>
                </c:pt>
                <c:pt idx="290">
                  <c:v>22.7</c:v>
                </c:pt>
                <c:pt idx="291">
                  <c:v>25</c:v>
                </c:pt>
                <c:pt idx="292">
                  <c:v>36.962499999999999</c:v>
                </c:pt>
                <c:pt idx="293">
                  <c:v>23.8</c:v>
                </c:pt>
                <c:pt idx="294">
                  <c:v>23.8</c:v>
                </c:pt>
                <c:pt idx="295">
                  <c:v>22.3</c:v>
                </c:pt>
                <c:pt idx="296">
                  <c:v>17.399999999999999</c:v>
                </c:pt>
                <c:pt idx="297">
                  <c:v>19.100000000000001</c:v>
                </c:pt>
                <c:pt idx="298">
                  <c:v>23.1</c:v>
                </c:pt>
                <c:pt idx="299">
                  <c:v>23.6</c:v>
                </c:pt>
                <c:pt idx="300">
                  <c:v>22.6</c:v>
                </c:pt>
                <c:pt idx="301">
                  <c:v>29.4</c:v>
                </c:pt>
                <c:pt idx="302">
                  <c:v>23.2</c:v>
                </c:pt>
                <c:pt idx="303">
                  <c:v>24.6</c:v>
                </c:pt>
                <c:pt idx="304">
                  <c:v>29.9</c:v>
                </c:pt>
                <c:pt idx="305">
                  <c:v>36.962499999999999</c:v>
                </c:pt>
                <c:pt idx="306">
                  <c:v>36.962499999999999</c:v>
                </c:pt>
                <c:pt idx="307">
                  <c:v>36.200000000000003</c:v>
                </c:pt>
                <c:pt idx="308">
                  <c:v>36.962499999999999</c:v>
                </c:pt>
                <c:pt idx="309">
                  <c:v>32.5</c:v>
                </c:pt>
                <c:pt idx="310">
                  <c:v>26.4</c:v>
                </c:pt>
                <c:pt idx="311">
                  <c:v>29.6</c:v>
                </c:pt>
                <c:pt idx="312">
                  <c:v>36.962499999999999</c:v>
                </c:pt>
                <c:pt idx="313">
                  <c:v>22.6</c:v>
                </c:pt>
                <c:pt idx="314">
                  <c:v>24.4</c:v>
                </c:pt>
                <c:pt idx="315">
                  <c:v>22.5</c:v>
                </c:pt>
                <c:pt idx="316">
                  <c:v>24.4</c:v>
                </c:pt>
                <c:pt idx="317">
                  <c:v>20</c:v>
                </c:pt>
                <c:pt idx="318">
                  <c:v>21.7</c:v>
                </c:pt>
                <c:pt idx="319">
                  <c:v>19.3</c:v>
                </c:pt>
                <c:pt idx="320">
                  <c:v>22.4</c:v>
                </c:pt>
                <c:pt idx="321">
                  <c:v>28.1</c:v>
                </c:pt>
                <c:pt idx="322">
                  <c:v>23.7</c:v>
                </c:pt>
                <c:pt idx="323">
                  <c:v>25</c:v>
                </c:pt>
                <c:pt idx="324">
                  <c:v>23.3</c:v>
                </c:pt>
                <c:pt idx="325">
                  <c:v>28.7</c:v>
                </c:pt>
                <c:pt idx="326">
                  <c:v>21.5</c:v>
                </c:pt>
                <c:pt idx="327">
                  <c:v>23</c:v>
                </c:pt>
                <c:pt idx="328">
                  <c:v>26.7</c:v>
                </c:pt>
                <c:pt idx="329">
                  <c:v>21.7</c:v>
                </c:pt>
                <c:pt idx="330">
                  <c:v>27.5</c:v>
                </c:pt>
                <c:pt idx="331">
                  <c:v>30.1</c:v>
                </c:pt>
                <c:pt idx="332">
                  <c:v>36.962499999999999</c:v>
                </c:pt>
                <c:pt idx="333">
                  <c:v>36.962499999999999</c:v>
                </c:pt>
                <c:pt idx="334">
                  <c:v>36.962499999999999</c:v>
                </c:pt>
                <c:pt idx="335">
                  <c:v>31.6</c:v>
                </c:pt>
                <c:pt idx="336">
                  <c:v>36.962499999999999</c:v>
                </c:pt>
                <c:pt idx="337">
                  <c:v>31.5</c:v>
                </c:pt>
                <c:pt idx="338">
                  <c:v>24.3</c:v>
                </c:pt>
                <c:pt idx="339">
                  <c:v>31.7</c:v>
                </c:pt>
                <c:pt idx="340">
                  <c:v>36.962499999999999</c:v>
                </c:pt>
                <c:pt idx="341">
                  <c:v>36.962499999999999</c:v>
                </c:pt>
                <c:pt idx="342">
                  <c:v>29</c:v>
                </c:pt>
                <c:pt idx="343">
                  <c:v>24</c:v>
                </c:pt>
                <c:pt idx="344">
                  <c:v>25.1</c:v>
                </c:pt>
                <c:pt idx="345">
                  <c:v>31.5</c:v>
                </c:pt>
                <c:pt idx="346">
                  <c:v>23.7</c:v>
                </c:pt>
                <c:pt idx="347">
                  <c:v>23.3</c:v>
                </c:pt>
                <c:pt idx="348">
                  <c:v>22</c:v>
                </c:pt>
                <c:pt idx="349">
                  <c:v>20.100000000000001</c:v>
                </c:pt>
                <c:pt idx="350">
                  <c:v>22.2</c:v>
                </c:pt>
                <c:pt idx="351">
                  <c:v>23.7</c:v>
                </c:pt>
                <c:pt idx="352">
                  <c:v>17.600000000000001</c:v>
                </c:pt>
                <c:pt idx="353">
                  <c:v>18.5</c:v>
                </c:pt>
                <c:pt idx="354">
                  <c:v>24.3</c:v>
                </c:pt>
                <c:pt idx="355">
                  <c:v>20.5</c:v>
                </c:pt>
                <c:pt idx="356">
                  <c:v>24.5</c:v>
                </c:pt>
                <c:pt idx="357">
                  <c:v>26.2</c:v>
                </c:pt>
                <c:pt idx="358">
                  <c:v>24.4</c:v>
                </c:pt>
                <c:pt idx="359">
                  <c:v>24.8</c:v>
                </c:pt>
                <c:pt idx="360">
                  <c:v>29.6</c:v>
                </c:pt>
                <c:pt idx="361">
                  <c:v>36.962499999999999</c:v>
                </c:pt>
                <c:pt idx="362">
                  <c:v>36.962499999999999</c:v>
                </c:pt>
                <c:pt idx="363">
                  <c:v>36</c:v>
                </c:pt>
                <c:pt idx="364">
                  <c:v>30.1</c:v>
                </c:pt>
                <c:pt idx="365">
                  <c:v>33.799999999999997</c:v>
                </c:pt>
                <c:pt idx="366">
                  <c:v>36.962499999999999</c:v>
                </c:pt>
                <c:pt idx="367">
                  <c:v>36.962499999999999</c:v>
                </c:pt>
                <c:pt idx="368">
                  <c:v>31</c:v>
                </c:pt>
                <c:pt idx="369">
                  <c:v>36.5</c:v>
                </c:pt>
                <c:pt idx="370">
                  <c:v>22.8</c:v>
                </c:pt>
                <c:pt idx="371">
                  <c:v>30.7</c:v>
                </c:pt>
                <c:pt idx="372">
                  <c:v>36.962499999999999</c:v>
                </c:pt>
                <c:pt idx="373">
                  <c:v>36.962499999999999</c:v>
                </c:pt>
                <c:pt idx="374">
                  <c:v>20.7</c:v>
                </c:pt>
                <c:pt idx="375">
                  <c:v>21.1</c:v>
                </c:pt>
                <c:pt idx="376">
                  <c:v>25.2</c:v>
                </c:pt>
                <c:pt idx="377">
                  <c:v>24.4</c:v>
                </c:pt>
                <c:pt idx="378">
                  <c:v>35.200000000000003</c:v>
                </c:pt>
                <c:pt idx="379">
                  <c:v>35.1</c:v>
                </c:pt>
                <c:pt idx="380">
                  <c:v>36.962499999999999</c:v>
                </c:pt>
                <c:pt idx="381">
                  <c:v>35.4</c:v>
                </c:pt>
                <c:pt idx="382">
                  <c:v>36.962499999999999</c:v>
                </c:pt>
                <c:pt idx="383">
                  <c:v>23.9</c:v>
                </c:pt>
                <c:pt idx="384">
                  <c:v>21.7</c:v>
                </c:pt>
                <c:pt idx="385">
                  <c:v>28.6</c:v>
                </c:pt>
                <c:pt idx="386">
                  <c:v>27.1</c:v>
                </c:pt>
                <c:pt idx="387">
                  <c:v>20.3</c:v>
                </c:pt>
                <c:pt idx="388">
                  <c:v>22.8</c:v>
                </c:pt>
                <c:pt idx="389">
                  <c:v>20.3</c:v>
                </c:pt>
                <c:pt idx="390">
                  <c:v>16.100000000000001</c:v>
                </c:pt>
                <c:pt idx="391">
                  <c:v>22.1</c:v>
                </c:pt>
                <c:pt idx="392">
                  <c:v>19.399999999999999</c:v>
                </c:pt>
                <c:pt idx="393">
                  <c:v>21.6</c:v>
                </c:pt>
                <c:pt idx="394">
                  <c:v>23.8</c:v>
                </c:pt>
                <c:pt idx="395">
                  <c:v>16.2</c:v>
                </c:pt>
                <c:pt idx="396">
                  <c:v>17.8</c:v>
                </c:pt>
                <c:pt idx="397">
                  <c:v>19.8</c:v>
                </c:pt>
                <c:pt idx="398">
                  <c:v>23.1</c:v>
                </c:pt>
                <c:pt idx="399">
                  <c:v>21</c:v>
                </c:pt>
                <c:pt idx="400">
                  <c:v>23.8</c:v>
                </c:pt>
                <c:pt idx="401">
                  <c:v>23.1</c:v>
                </c:pt>
                <c:pt idx="402">
                  <c:v>20.399999999999999</c:v>
                </c:pt>
                <c:pt idx="403">
                  <c:v>18.5</c:v>
                </c:pt>
                <c:pt idx="404">
                  <c:v>25</c:v>
                </c:pt>
                <c:pt idx="405">
                  <c:v>24.6</c:v>
                </c:pt>
                <c:pt idx="406">
                  <c:v>23</c:v>
                </c:pt>
                <c:pt idx="407">
                  <c:v>22.2</c:v>
                </c:pt>
                <c:pt idx="408">
                  <c:v>19.3</c:v>
                </c:pt>
                <c:pt idx="409">
                  <c:v>22.6</c:v>
                </c:pt>
                <c:pt idx="410">
                  <c:v>19.8</c:v>
                </c:pt>
                <c:pt idx="411">
                  <c:v>22.2</c:v>
                </c:pt>
                <c:pt idx="412">
                  <c:v>20.7</c:v>
                </c:pt>
                <c:pt idx="413">
                  <c:v>21.1</c:v>
                </c:pt>
                <c:pt idx="414">
                  <c:v>19.5</c:v>
                </c:pt>
                <c:pt idx="415">
                  <c:v>18.5</c:v>
                </c:pt>
                <c:pt idx="416">
                  <c:v>20.6</c:v>
                </c:pt>
                <c:pt idx="417">
                  <c:v>19</c:v>
                </c:pt>
                <c:pt idx="418">
                  <c:v>18.7</c:v>
                </c:pt>
                <c:pt idx="419">
                  <c:v>16.5</c:v>
                </c:pt>
                <c:pt idx="420">
                  <c:v>17.5</c:v>
                </c:pt>
                <c:pt idx="421">
                  <c:v>17.2</c:v>
                </c:pt>
                <c:pt idx="422">
                  <c:v>17.8</c:v>
                </c:pt>
                <c:pt idx="423">
                  <c:v>21.7</c:v>
                </c:pt>
                <c:pt idx="424">
                  <c:v>22.7</c:v>
                </c:pt>
                <c:pt idx="425">
                  <c:v>22.6</c:v>
                </c:pt>
                <c:pt idx="426">
                  <c:v>25</c:v>
                </c:pt>
                <c:pt idx="427">
                  <c:v>19.899999999999999</c:v>
                </c:pt>
                <c:pt idx="428">
                  <c:v>20.8</c:v>
                </c:pt>
                <c:pt idx="429">
                  <c:v>16.8</c:v>
                </c:pt>
                <c:pt idx="430">
                  <c:v>21.9</c:v>
                </c:pt>
                <c:pt idx="431">
                  <c:v>27.5</c:v>
                </c:pt>
                <c:pt idx="432">
                  <c:v>21.9</c:v>
                </c:pt>
                <c:pt idx="433">
                  <c:v>36.962499999999999</c:v>
                </c:pt>
                <c:pt idx="434">
                  <c:v>36.962499999999999</c:v>
                </c:pt>
                <c:pt idx="435">
                  <c:v>36.962499999999999</c:v>
                </c:pt>
                <c:pt idx="436">
                  <c:v>36.962499999999999</c:v>
                </c:pt>
                <c:pt idx="437">
                  <c:v>12.3</c:v>
                </c:pt>
                <c:pt idx="438">
                  <c:v>11.5</c:v>
                </c:pt>
                <c:pt idx="439">
                  <c:v>15.1</c:v>
                </c:pt>
                <c:pt idx="440">
                  <c:v>23.2</c:v>
                </c:pt>
                <c:pt idx="441">
                  <c:v>13.8</c:v>
                </c:pt>
                <c:pt idx="442">
                  <c:v>13.1</c:v>
                </c:pt>
                <c:pt idx="443">
                  <c:v>12.5</c:v>
                </c:pt>
                <c:pt idx="444">
                  <c:v>8.5</c:v>
                </c:pt>
                <c:pt idx="445">
                  <c:v>17.2</c:v>
                </c:pt>
                <c:pt idx="446">
                  <c:v>14.2</c:v>
                </c:pt>
                <c:pt idx="447">
                  <c:v>13.4</c:v>
                </c:pt>
                <c:pt idx="448">
                  <c:v>11.7</c:v>
                </c:pt>
                <c:pt idx="449">
                  <c:v>11</c:v>
                </c:pt>
                <c:pt idx="450">
                  <c:v>14.5</c:v>
                </c:pt>
                <c:pt idx="451">
                  <c:v>16.100000000000001</c:v>
                </c:pt>
                <c:pt idx="452">
                  <c:v>14.3</c:v>
                </c:pt>
                <c:pt idx="453">
                  <c:v>18.399999999999999</c:v>
                </c:pt>
                <c:pt idx="454">
                  <c:v>14.9</c:v>
                </c:pt>
                <c:pt idx="455">
                  <c:v>13</c:v>
                </c:pt>
                <c:pt idx="456">
                  <c:v>13.4</c:v>
                </c:pt>
                <c:pt idx="457">
                  <c:v>15.2</c:v>
                </c:pt>
                <c:pt idx="458">
                  <c:v>16.100000000000001</c:v>
                </c:pt>
                <c:pt idx="459">
                  <c:v>17.8</c:v>
                </c:pt>
                <c:pt idx="460">
                  <c:v>14.1</c:v>
                </c:pt>
                <c:pt idx="461">
                  <c:v>12.7</c:v>
                </c:pt>
                <c:pt idx="462">
                  <c:v>13.5</c:v>
                </c:pt>
                <c:pt idx="463">
                  <c:v>14.9</c:v>
                </c:pt>
                <c:pt idx="464">
                  <c:v>20</c:v>
                </c:pt>
                <c:pt idx="465">
                  <c:v>16.399999999999999</c:v>
                </c:pt>
                <c:pt idx="466">
                  <c:v>17.7</c:v>
                </c:pt>
                <c:pt idx="467">
                  <c:v>19.5</c:v>
                </c:pt>
                <c:pt idx="468">
                  <c:v>20.2</c:v>
                </c:pt>
                <c:pt idx="469">
                  <c:v>21.4</c:v>
                </c:pt>
                <c:pt idx="470">
                  <c:v>19.899999999999999</c:v>
                </c:pt>
                <c:pt idx="471">
                  <c:v>19</c:v>
                </c:pt>
                <c:pt idx="472">
                  <c:v>19.100000000000001</c:v>
                </c:pt>
                <c:pt idx="473">
                  <c:v>19.899999999999999</c:v>
                </c:pt>
                <c:pt idx="474">
                  <c:v>19.600000000000001</c:v>
                </c:pt>
                <c:pt idx="475">
                  <c:v>23.2</c:v>
                </c:pt>
                <c:pt idx="476">
                  <c:v>29.8</c:v>
                </c:pt>
                <c:pt idx="477">
                  <c:v>13.8</c:v>
                </c:pt>
                <c:pt idx="478">
                  <c:v>13.3</c:v>
                </c:pt>
                <c:pt idx="479">
                  <c:v>16.7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F-44F5-9EFD-D8D384E9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82655"/>
        <c:axId val="1738379295"/>
      </c:scatterChart>
      <c:valAx>
        <c:axId val="17383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CRIM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79295"/>
        <c:crosses val="autoZero"/>
        <c:crossBetween val="midCat"/>
      </c:valAx>
      <c:valAx>
        <c:axId val="17383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MEDV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8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RM vs MEDV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1.0-cleaned'!$M$1</c:f>
              <c:strCache>
                <c:ptCount val="1"/>
                <c:pt idx="0">
                  <c:v>MEDV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BCD-48C3-A317-BAC729182ECE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BCD-48C3-A317-BAC729182ECE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BCD-48C3-A317-BAC729182ECE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BCD-48C3-A317-BAC729182ECE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BCD-48C3-A317-BAC729182ECE}"/>
              </c:ext>
            </c:extLst>
          </c:dPt>
          <c:dPt>
            <c:idx val="30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BCD-48C3-A317-BAC729182ECE}"/>
              </c:ext>
            </c:extLst>
          </c:dPt>
          <c:dPt>
            <c:idx val="3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BCD-48C3-A317-BAC729182ECE}"/>
              </c:ext>
            </c:extLst>
          </c:dPt>
          <c:dPt>
            <c:idx val="4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D-48C3-A317-BAC729182ECE}"/>
              </c:ext>
            </c:extLst>
          </c:dPt>
          <c:dPt>
            <c:idx val="4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BCD-48C3-A317-BAC729182ECE}"/>
              </c:ext>
            </c:extLst>
          </c:dPt>
          <c:dPt>
            <c:idx val="4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CD-48C3-A317-BAC729182ECE}"/>
              </c:ext>
            </c:extLst>
          </c:dPt>
          <c:trendline>
            <c:spPr>
              <a:ln w="19050" cap="rnd" cmpd="sng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428674540682415"/>
                  <c:y val="8.3411708953047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'Phase 1.0-cleaned'!$F$2:$F$508</c:f>
              <c:numCache>
                <c:formatCode>0.000</c:formatCode>
                <c:ptCount val="507"/>
                <c:pt idx="0">
                  <c:v>6.5949999999999998</c:v>
                </c:pt>
                <c:pt idx="1">
                  <c:v>7.024</c:v>
                </c:pt>
                <c:pt idx="2">
                  <c:v>5.8879999999999999</c:v>
                </c:pt>
                <c:pt idx="3">
                  <c:v>7.2489999999999997</c:v>
                </c:pt>
                <c:pt idx="4">
                  <c:v>6.383</c:v>
                </c:pt>
                <c:pt idx="5">
                  <c:v>6.8159999999999998</c:v>
                </c:pt>
                <c:pt idx="6">
                  <c:v>6.29</c:v>
                </c:pt>
                <c:pt idx="7">
                  <c:v>5.7869999999999999</c:v>
                </c:pt>
                <c:pt idx="8">
                  <c:v>6.782</c:v>
                </c:pt>
                <c:pt idx="9">
                  <c:v>6.556</c:v>
                </c:pt>
                <c:pt idx="10">
                  <c:v>7.1849999999999996</c:v>
                </c:pt>
                <c:pt idx="11">
                  <c:v>6.9509999999999996</c:v>
                </c:pt>
                <c:pt idx="12">
                  <c:v>6.7389999999999999</c:v>
                </c:pt>
                <c:pt idx="13">
                  <c:v>7.1779999999999999</c:v>
                </c:pt>
                <c:pt idx="14">
                  <c:v>6.8</c:v>
                </c:pt>
                <c:pt idx="15">
                  <c:v>6.6040000000000001</c:v>
                </c:pt>
                <c:pt idx="16">
                  <c:v>7.7305000000000001</c:v>
                </c:pt>
                <c:pt idx="17">
                  <c:v>7.2869999999999999</c:v>
                </c:pt>
                <c:pt idx="18">
                  <c:v>7.1070000000000002</c:v>
                </c:pt>
                <c:pt idx="19">
                  <c:v>7.274</c:v>
                </c:pt>
                <c:pt idx="20">
                  <c:v>6.9749999999999996</c:v>
                </c:pt>
                <c:pt idx="21">
                  <c:v>7.1349999999999998</c:v>
                </c:pt>
                <c:pt idx="22">
                  <c:v>6.1619999999999999</c:v>
                </c:pt>
                <c:pt idx="23">
                  <c:v>7.61</c:v>
                </c:pt>
                <c:pt idx="24">
                  <c:v>7.7305000000000001</c:v>
                </c:pt>
                <c:pt idx="25">
                  <c:v>7.7305000000000001</c:v>
                </c:pt>
                <c:pt idx="26">
                  <c:v>6.1079999999999997</c:v>
                </c:pt>
                <c:pt idx="27">
                  <c:v>5.8760000000000003</c:v>
                </c:pt>
                <c:pt idx="28">
                  <c:v>7.4539999999999997</c:v>
                </c:pt>
                <c:pt idx="29">
                  <c:v>6.758</c:v>
                </c:pt>
                <c:pt idx="30">
                  <c:v>6.8540000000000001</c:v>
                </c:pt>
                <c:pt idx="31">
                  <c:v>7.2670000000000003</c:v>
                </c:pt>
                <c:pt idx="32">
                  <c:v>6.8259999999999996</c:v>
                </c:pt>
                <c:pt idx="33">
                  <c:v>6.4820000000000002</c:v>
                </c:pt>
                <c:pt idx="34">
                  <c:v>7.7305000000000001</c:v>
                </c:pt>
                <c:pt idx="35">
                  <c:v>7.0880000000000001</c:v>
                </c:pt>
                <c:pt idx="36">
                  <c:v>6.4530000000000003</c:v>
                </c:pt>
                <c:pt idx="37">
                  <c:v>6.23</c:v>
                </c:pt>
                <c:pt idx="38">
                  <c:v>6.2089999999999996</c:v>
                </c:pt>
                <c:pt idx="39">
                  <c:v>6.3150000000000004</c:v>
                </c:pt>
                <c:pt idx="40">
                  <c:v>6.5650000000000004</c:v>
                </c:pt>
                <c:pt idx="41">
                  <c:v>6.8609999999999998</c:v>
                </c:pt>
                <c:pt idx="42">
                  <c:v>7.1479999999999997</c:v>
                </c:pt>
                <c:pt idx="43">
                  <c:v>6.63</c:v>
                </c:pt>
                <c:pt idx="44">
                  <c:v>6.3449999999999998</c:v>
                </c:pt>
                <c:pt idx="45">
                  <c:v>7.0410000000000004</c:v>
                </c:pt>
                <c:pt idx="46">
                  <c:v>6.8710000000000004</c:v>
                </c:pt>
                <c:pt idx="47">
                  <c:v>6.59</c:v>
                </c:pt>
                <c:pt idx="48">
                  <c:v>6.4950000000000001</c:v>
                </c:pt>
                <c:pt idx="49">
                  <c:v>6.9820000000000002</c:v>
                </c:pt>
                <c:pt idx="50">
                  <c:v>7.2359999999999998</c:v>
                </c:pt>
                <c:pt idx="51">
                  <c:v>6.6159999999999997</c:v>
                </c:pt>
                <c:pt idx="52">
                  <c:v>7.42</c:v>
                </c:pt>
                <c:pt idx="53">
                  <c:v>6.8490000000000002</c:v>
                </c:pt>
                <c:pt idx="54">
                  <c:v>5.7060000000000004</c:v>
                </c:pt>
                <c:pt idx="55">
                  <c:v>6.0309999999999997</c:v>
                </c:pt>
                <c:pt idx="56">
                  <c:v>7.2409999999999997</c:v>
                </c:pt>
                <c:pt idx="57">
                  <c:v>6.6959999999999997</c:v>
                </c:pt>
                <c:pt idx="58">
                  <c:v>6.8739999999999997</c:v>
                </c:pt>
                <c:pt idx="59">
                  <c:v>6.516</c:v>
                </c:pt>
                <c:pt idx="60">
                  <c:v>6.6349999999999998</c:v>
                </c:pt>
                <c:pt idx="61">
                  <c:v>6.9390000000000001</c:v>
                </c:pt>
                <c:pt idx="62">
                  <c:v>6.49</c:v>
                </c:pt>
                <c:pt idx="63">
                  <c:v>6.5789999999999997</c:v>
                </c:pt>
                <c:pt idx="64">
                  <c:v>5.8840000000000003</c:v>
                </c:pt>
                <c:pt idx="65">
                  <c:v>6.7279999999999998</c:v>
                </c:pt>
                <c:pt idx="66">
                  <c:v>5.6630000000000003</c:v>
                </c:pt>
                <c:pt idx="67">
                  <c:v>5.9359999999999999</c:v>
                </c:pt>
                <c:pt idx="68">
                  <c:v>4.7785000000000002</c:v>
                </c:pt>
                <c:pt idx="69">
                  <c:v>6.2160000000000002</c:v>
                </c:pt>
                <c:pt idx="70">
                  <c:v>4.9059999999999997</c:v>
                </c:pt>
                <c:pt idx="71">
                  <c:v>4.7785000000000002</c:v>
                </c:pt>
                <c:pt idx="72">
                  <c:v>7.3129999999999997</c:v>
                </c:pt>
                <c:pt idx="73">
                  <c:v>6.649</c:v>
                </c:pt>
                <c:pt idx="74">
                  <c:v>6.7939999999999996</c:v>
                </c:pt>
                <c:pt idx="75">
                  <c:v>6.38</c:v>
                </c:pt>
                <c:pt idx="76">
                  <c:v>6.2229999999999999</c:v>
                </c:pt>
                <c:pt idx="77">
                  <c:v>6.968</c:v>
                </c:pt>
                <c:pt idx="78">
                  <c:v>6.5449999999999999</c:v>
                </c:pt>
                <c:pt idx="79">
                  <c:v>5.5359999999999996</c:v>
                </c:pt>
                <c:pt idx="80">
                  <c:v>4.7785000000000002</c:v>
                </c:pt>
                <c:pt idx="81">
                  <c:v>5.2770000000000001</c:v>
                </c:pt>
                <c:pt idx="82">
                  <c:v>4.7785000000000002</c:v>
                </c:pt>
                <c:pt idx="83">
                  <c:v>5</c:v>
                </c:pt>
                <c:pt idx="84">
                  <c:v>4.88</c:v>
                </c:pt>
                <c:pt idx="85">
                  <c:v>5.0359999999999996</c:v>
                </c:pt>
                <c:pt idx="86">
                  <c:v>5.8869999999999996</c:v>
                </c:pt>
                <c:pt idx="87">
                  <c:v>5.4530000000000003</c:v>
                </c:pt>
                <c:pt idx="88">
                  <c:v>5.8520000000000003</c:v>
                </c:pt>
                <c:pt idx="89">
                  <c:v>5.9870000000000001</c:v>
                </c:pt>
                <c:pt idx="90">
                  <c:v>6.343</c:v>
                </c:pt>
                <c:pt idx="91">
                  <c:v>6.4039999999999999</c:v>
                </c:pt>
                <c:pt idx="92">
                  <c:v>5.3490000000000002</c:v>
                </c:pt>
                <c:pt idx="93">
                  <c:v>5.5309999999999997</c:v>
                </c:pt>
                <c:pt idx="94">
                  <c:v>5.6829999999999998</c:v>
                </c:pt>
                <c:pt idx="95">
                  <c:v>4.7785000000000002</c:v>
                </c:pt>
                <c:pt idx="96">
                  <c:v>5.6079999999999997</c:v>
                </c:pt>
                <c:pt idx="97">
                  <c:v>6.8520000000000003</c:v>
                </c:pt>
                <c:pt idx="98">
                  <c:v>5.7569999999999997</c:v>
                </c:pt>
                <c:pt idx="99">
                  <c:v>6.657</c:v>
                </c:pt>
                <c:pt idx="100">
                  <c:v>4.7785000000000002</c:v>
                </c:pt>
                <c:pt idx="101">
                  <c:v>5.1550000000000002</c:v>
                </c:pt>
                <c:pt idx="102">
                  <c:v>4.7785000000000002</c:v>
                </c:pt>
                <c:pt idx="103">
                  <c:v>6.4340000000000002</c:v>
                </c:pt>
                <c:pt idx="104">
                  <c:v>6.782</c:v>
                </c:pt>
                <c:pt idx="105">
                  <c:v>5.3040000000000003</c:v>
                </c:pt>
                <c:pt idx="106">
                  <c:v>5.9569999999999999</c:v>
                </c:pt>
                <c:pt idx="107">
                  <c:v>6.8239999999999998</c:v>
                </c:pt>
                <c:pt idx="108">
                  <c:v>6.4109999999999996</c:v>
                </c:pt>
                <c:pt idx="109">
                  <c:v>5.6479999999999997</c:v>
                </c:pt>
                <c:pt idx="110">
                  <c:v>5.8959999999999999</c:v>
                </c:pt>
                <c:pt idx="111">
                  <c:v>5.8369999999999997</c:v>
                </c:pt>
                <c:pt idx="112">
                  <c:v>6.202</c:v>
                </c:pt>
                <c:pt idx="113">
                  <c:v>6.38</c:v>
                </c:pt>
                <c:pt idx="114">
                  <c:v>6.8330000000000002</c:v>
                </c:pt>
                <c:pt idx="115">
                  <c:v>6.2080000000000002</c:v>
                </c:pt>
                <c:pt idx="116">
                  <c:v>6.6289999999999996</c:v>
                </c:pt>
                <c:pt idx="117">
                  <c:v>6.4610000000000003</c:v>
                </c:pt>
                <c:pt idx="118">
                  <c:v>6.1520000000000001</c:v>
                </c:pt>
                <c:pt idx="119">
                  <c:v>5.9349999999999996</c:v>
                </c:pt>
                <c:pt idx="120">
                  <c:v>5.6269999999999998</c:v>
                </c:pt>
                <c:pt idx="121">
                  <c:v>5.8179999999999996</c:v>
                </c:pt>
                <c:pt idx="122">
                  <c:v>6.4059999999999997</c:v>
                </c:pt>
                <c:pt idx="123">
                  <c:v>6.4850000000000003</c:v>
                </c:pt>
                <c:pt idx="124">
                  <c:v>5.8540000000000001</c:v>
                </c:pt>
                <c:pt idx="125">
                  <c:v>6.4589999999999996</c:v>
                </c:pt>
                <c:pt idx="126">
                  <c:v>6.2510000000000003</c:v>
                </c:pt>
                <c:pt idx="127">
                  <c:v>6.1849999999999996</c:v>
                </c:pt>
                <c:pt idx="128">
                  <c:v>6.7279999999999998</c:v>
                </c:pt>
                <c:pt idx="129">
                  <c:v>5.9260000000000002</c:v>
                </c:pt>
                <c:pt idx="130">
                  <c:v>5.7130000000000001</c:v>
                </c:pt>
                <c:pt idx="131">
                  <c:v>5.3040000000000003</c:v>
                </c:pt>
                <c:pt idx="132">
                  <c:v>6.1849999999999996</c:v>
                </c:pt>
                <c:pt idx="133">
                  <c:v>6.2290000000000001</c:v>
                </c:pt>
                <c:pt idx="134">
                  <c:v>6.5750000000000002</c:v>
                </c:pt>
                <c:pt idx="135">
                  <c:v>6.4210000000000003</c:v>
                </c:pt>
                <c:pt idx="136">
                  <c:v>7.1849999999999996</c:v>
                </c:pt>
                <c:pt idx="137">
                  <c:v>6.9980000000000002</c:v>
                </c:pt>
                <c:pt idx="138">
                  <c:v>7.1470000000000002</c:v>
                </c:pt>
                <c:pt idx="139">
                  <c:v>6.43</c:v>
                </c:pt>
                <c:pt idx="140">
                  <c:v>6.0119999999999996</c:v>
                </c:pt>
                <c:pt idx="141">
                  <c:v>6.1719999999999997</c:v>
                </c:pt>
                <c:pt idx="142">
                  <c:v>5.6310000000000002</c:v>
                </c:pt>
                <c:pt idx="143">
                  <c:v>6.0039999999999996</c:v>
                </c:pt>
                <c:pt idx="144">
                  <c:v>6.3769999999999998</c:v>
                </c:pt>
                <c:pt idx="145">
                  <c:v>6.0090000000000003</c:v>
                </c:pt>
                <c:pt idx="146">
                  <c:v>5.8890000000000002</c:v>
                </c:pt>
                <c:pt idx="147">
                  <c:v>5.9489999999999998</c:v>
                </c:pt>
                <c:pt idx="148">
                  <c:v>6.0960000000000001</c:v>
                </c:pt>
                <c:pt idx="149">
                  <c:v>5.8339999999999996</c:v>
                </c:pt>
                <c:pt idx="150">
                  <c:v>5.9349999999999996</c:v>
                </c:pt>
                <c:pt idx="151">
                  <c:v>5.99</c:v>
                </c:pt>
                <c:pt idx="152">
                  <c:v>5.4560000000000004</c:v>
                </c:pt>
                <c:pt idx="153">
                  <c:v>5.7270000000000003</c:v>
                </c:pt>
                <c:pt idx="154">
                  <c:v>5.57</c:v>
                </c:pt>
                <c:pt idx="155">
                  <c:v>5.9649999999999999</c:v>
                </c:pt>
                <c:pt idx="156">
                  <c:v>6.1420000000000003</c:v>
                </c:pt>
                <c:pt idx="157">
                  <c:v>5.8129999999999997</c:v>
                </c:pt>
                <c:pt idx="158">
                  <c:v>5.9240000000000004</c:v>
                </c:pt>
                <c:pt idx="159">
                  <c:v>5.5990000000000002</c:v>
                </c:pt>
                <c:pt idx="160">
                  <c:v>5.8129999999999997</c:v>
                </c:pt>
                <c:pt idx="161">
                  <c:v>6.0469999999999997</c:v>
                </c:pt>
                <c:pt idx="162">
                  <c:v>6.4950000000000001</c:v>
                </c:pt>
                <c:pt idx="163">
                  <c:v>6.6740000000000004</c:v>
                </c:pt>
                <c:pt idx="164">
                  <c:v>5.7130000000000001</c:v>
                </c:pt>
                <c:pt idx="165">
                  <c:v>6.0720000000000001</c:v>
                </c:pt>
                <c:pt idx="166">
                  <c:v>5.95</c:v>
                </c:pt>
                <c:pt idx="167">
                  <c:v>5.7009999999999996</c:v>
                </c:pt>
                <c:pt idx="168">
                  <c:v>6.0960000000000001</c:v>
                </c:pt>
                <c:pt idx="169">
                  <c:v>5.9329999999999998</c:v>
                </c:pt>
                <c:pt idx="170">
                  <c:v>5.8410000000000002</c:v>
                </c:pt>
                <c:pt idx="171">
                  <c:v>5.85</c:v>
                </c:pt>
                <c:pt idx="172">
                  <c:v>5.9660000000000002</c:v>
                </c:pt>
                <c:pt idx="173">
                  <c:v>6.77</c:v>
                </c:pt>
                <c:pt idx="174">
                  <c:v>6.1689999999999996</c:v>
                </c:pt>
                <c:pt idx="175">
                  <c:v>6.2110000000000003</c:v>
                </c:pt>
                <c:pt idx="176">
                  <c:v>6.069</c:v>
                </c:pt>
                <c:pt idx="177">
                  <c:v>5.6820000000000004</c:v>
                </c:pt>
                <c:pt idx="178">
                  <c:v>5.7859999999999996</c:v>
                </c:pt>
                <c:pt idx="179">
                  <c:v>6.03</c:v>
                </c:pt>
                <c:pt idx="180">
                  <c:v>5.399</c:v>
                </c:pt>
                <c:pt idx="181">
                  <c:v>5.6020000000000003</c:v>
                </c:pt>
                <c:pt idx="182">
                  <c:v>5.9630000000000001</c:v>
                </c:pt>
                <c:pt idx="183">
                  <c:v>6.1150000000000002</c:v>
                </c:pt>
                <c:pt idx="184">
                  <c:v>6.5110000000000001</c:v>
                </c:pt>
                <c:pt idx="185">
                  <c:v>5.9980000000000002</c:v>
                </c:pt>
                <c:pt idx="186">
                  <c:v>6.1449999999999996</c:v>
                </c:pt>
                <c:pt idx="187">
                  <c:v>5.9269999999999996</c:v>
                </c:pt>
                <c:pt idx="188">
                  <c:v>5.7409999999999997</c:v>
                </c:pt>
                <c:pt idx="189">
                  <c:v>5.9660000000000002</c:v>
                </c:pt>
                <c:pt idx="190">
                  <c:v>6.4560000000000004</c:v>
                </c:pt>
                <c:pt idx="191">
                  <c:v>6.7619999999999996</c:v>
                </c:pt>
                <c:pt idx="192">
                  <c:v>7.1040000000000001</c:v>
                </c:pt>
                <c:pt idx="193">
                  <c:v>5.8780000000000001</c:v>
                </c:pt>
                <c:pt idx="194">
                  <c:v>5.5940000000000003</c:v>
                </c:pt>
                <c:pt idx="195">
                  <c:v>5.8849999999999998</c:v>
                </c:pt>
                <c:pt idx="196">
                  <c:v>6.4169999999999998</c:v>
                </c:pt>
                <c:pt idx="197">
                  <c:v>5.9610000000000003</c:v>
                </c:pt>
                <c:pt idx="198">
                  <c:v>6.0650000000000004</c:v>
                </c:pt>
                <c:pt idx="199">
                  <c:v>6.2450000000000001</c:v>
                </c:pt>
                <c:pt idx="200">
                  <c:v>6.2729999999999997</c:v>
                </c:pt>
                <c:pt idx="201">
                  <c:v>6.2859999999999996</c:v>
                </c:pt>
                <c:pt idx="202">
                  <c:v>6.2789999999999999</c:v>
                </c:pt>
                <c:pt idx="203">
                  <c:v>6.14</c:v>
                </c:pt>
                <c:pt idx="204">
                  <c:v>6.2320000000000002</c:v>
                </c:pt>
                <c:pt idx="205">
                  <c:v>5.8739999999999997</c:v>
                </c:pt>
                <c:pt idx="206">
                  <c:v>6.7270000000000003</c:v>
                </c:pt>
                <c:pt idx="207">
                  <c:v>6.6189999999999998</c:v>
                </c:pt>
                <c:pt idx="208">
                  <c:v>6.3019999999999996</c:v>
                </c:pt>
                <c:pt idx="209">
                  <c:v>6.1669999999999998</c:v>
                </c:pt>
                <c:pt idx="210">
                  <c:v>6.3890000000000002</c:v>
                </c:pt>
                <c:pt idx="211">
                  <c:v>6.63</c:v>
                </c:pt>
                <c:pt idx="212">
                  <c:v>6.0149999999999997</c:v>
                </c:pt>
                <c:pt idx="213">
                  <c:v>6.1210000000000004</c:v>
                </c:pt>
                <c:pt idx="214">
                  <c:v>7.0069999999999997</c:v>
                </c:pt>
                <c:pt idx="215">
                  <c:v>7.0789999999999997</c:v>
                </c:pt>
                <c:pt idx="216">
                  <c:v>6.4169999999999998</c:v>
                </c:pt>
                <c:pt idx="217">
                  <c:v>6.4050000000000002</c:v>
                </c:pt>
                <c:pt idx="218">
                  <c:v>6.4420000000000002</c:v>
                </c:pt>
                <c:pt idx="219">
                  <c:v>6.2110000000000003</c:v>
                </c:pt>
                <c:pt idx="220">
                  <c:v>6.2489999999999997</c:v>
                </c:pt>
                <c:pt idx="221">
                  <c:v>6.625</c:v>
                </c:pt>
                <c:pt idx="222">
                  <c:v>6.1630000000000003</c:v>
                </c:pt>
                <c:pt idx="223">
                  <c:v>7.7305000000000001</c:v>
                </c:pt>
                <c:pt idx="224">
                  <c:v>7.7305000000000001</c:v>
                </c:pt>
                <c:pt idx="225">
                  <c:v>7.4160000000000004</c:v>
                </c:pt>
                <c:pt idx="226">
                  <c:v>6.7270000000000003</c:v>
                </c:pt>
                <c:pt idx="227">
                  <c:v>6.7809999999999997</c:v>
                </c:pt>
                <c:pt idx="228">
                  <c:v>6.4050000000000002</c:v>
                </c:pt>
                <c:pt idx="229">
                  <c:v>6.1369999999999996</c:v>
                </c:pt>
                <c:pt idx="230">
                  <c:v>6.1669999999999998</c:v>
                </c:pt>
                <c:pt idx="231">
                  <c:v>5.851</c:v>
                </c:pt>
                <c:pt idx="232">
                  <c:v>5.8360000000000003</c:v>
                </c:pt>
                <c:pt idx="233">
                  <c:v>6.1269999999999998</c:v>
                </c:pt>
                <c:pt idx="234">
                  <c:v>6.4740000000000002</c:v>
                </c:pt>
                <c:pt idx="235">
                  <c:v>6.2290000000000001</c:v>
                </c:pt>
                <c:pt idx="236">
                  <c:v>6.1950000000000003</c:v>
                </c:pt>
                <c:pt idx="237">
                  <c:v>6.7149999999999999</c:v>
                </c:pt>
                <c:pt idx="238">
                  <c:v>5.9130000000000003</c:v>
                </c:pt>
                <c:pt idx="239">
                  <c:v>6.0919999999999996</c:v>
                </c:pt>
                <c:pt idx="240">
                  <c:v>6.2539999999999996</c:v>
                </c:pt>
                <c:pt idx="241">
                  <c:v>5.9279999999999999</c:v>
                </c:pt>
                <c:pt idx="242">
                  <c:v>6.1760000000000002</c:v>
                </c:pt>
                <c:pt idx="243">
                  <c:v>6.0209999999999999</c:v>
                </c:pt>
                <c:pt idx="244">
                  <c:v>5.8719999999999999</c:v>
                </c:pt>
                <c:pt idx="245">
                  <c:v>5.7309999999999999</c:v>
                </c:pt>
                <c:pt idx="246">
                  <c:v>5.87</c:v>
                </c:pt>
                <c:pt idx="247">
                  <c:v>6.0039999999999996</c:v>
                </c:pt>
                <c:pt idx="248">
                  <c:v>5.9610000000000003</c:v>
                </c:pt>
                <c:pt idx="249">
                  <c:v>5.8559999999999999</c:v>
                </c:pt>
                <c:pt idx="250">
                  <c:v>5.8789999999999996</c:v>
                </c:pt>
                <c:pt idx="251">
                  <c:v>5.9859999999999998</c:v>
                </c:pt>
                <c:pt idx="252">
                  <c:v>5.6130000000000004</c:v>
                </c:pt>
                <c:pt idx="253">
                  <c:v>5.6929999999999996</c:v>
                </c:pt>
                <c:pt idx="254">
                  <c:v>6.431</c:v>
                </c:pt>
                <c:pt idx="255">
                  <c:v>5.6369999999999996</c:v>
                </c:pt>
                <c:pt idx="256">
                  <c:v>6.4580000000000002</c:v>
                </c:pt>
                <c:pt idx="257">
                  <c:v>6.3259999999999996</c:v>
                </c:pt>
                <c:pt idx="258">
                  <c:v>6.3719999999999999</c:v>
                </c:pt>
                <c:pt idx="259">
                  <c:v>5.8220000000000001</c:v>
                </c:pt>
                <c:pt idx="260">
                  <c:v>5.7569999999999997</c:v>
                </c:pt>
                <c:pt idx="261">
                  <c:v>6.335</c:v>
                </c:pt>
                <c:pt idx="262">
                  <c:v>5.9420000000000002</c:v>
                </c:pt>
                <c:pt idx="263">
                  <c:v>6.4539999999999997</c:v>
                </c:pt>
                <c:pt idx="264">
                  <c:v>5.8570000000000002</c:v>
                </c:pt>
                <c:pt idx="265">
                  <c:v>6.1509999999999998</c:v>
                </c:pt>
                <c:pt idx="266">
                  <c:v>6.1740000000000004</c:v>
                </c:pt>
                <c:pt idx="267">
                  <c:v>5.0190000000000001</c:v>
                </c:pt>
                <c:pt idx="268">
                  <c:v>5.4029999999999996</c:v>
                </c:pt>
                <c:pt idx="269">
                  <c:v>5.468</c:v>
                </c:pt>
                <c:pt idx="270">
                  <c:v>4.9029999999999996</c:v>
                </c:pt>
                <c:pt idx="271">
                  <c:v>6.13</c:v>
                </c:pt>
                <c:pt idx="272">
                  <c:v>5.6280000000000001</c:v>
                </c:pt>
                <c:pt idx="273">
                  <c:v>4.9260000000000002</c:v>
                </c:pt>
                <c:pt idx="274">
                  <c:v>5.1859999999999999</c:v>
                </c:pt>
                <c:pt idx="275">
                  <c:v>5.5970000000000004</c:v>
                </c:pt>
                <c:pt idx="276">
                  <c:v>6.1219999999999999</c:v>
                </c:pt>
                <c:pt idx="277">
                  <c:v>5.4039999999999999</c:v>
                </c:pt>
                <c:pt idx="278">
                  <c:v>5.0119999999999996</c:v>
                </c:pt>
                <c:pt idx="279">
                  <c:v>5.7089999999999996</c:v>
                </c:pt>
                <c:pt idx="280">
                  <c:v>6.1289999999999996</c:v>
                </c:pt>
                <c:pt idx="281">
                  <c:v>6.1520000000000001</c:v>
                </c:pt>
                <c:pt idx="282">
                  <c:v>5.2720000000000002</c:v>
                </c:pt>
                <c:pt idx="283">
                  <c:v>6.9429999999999996</c:v>
                </c:pt>
                <c:pt idx="284">
                  <c:v>6.0659999999999998</c:v>
                </c:pt>
                <c:pt idx="285">
                  <c:v>6.51</c:v>
                </c:pt>
                <c:pt idx="286">
                  <c:v>6.25</c:v>
                </c:pt>
                <c:pt idx="287">
                  <c:v>7.4889999999999999</c:v>
                </c:pt>
                <c:pt idx="288">
                  <c:v>7.7305000000000001</c:v>
                </c:pt>
                <c:pt idx="289">
                  <c:v>7.7305000000000001</c:v>
                </c:pt>
                <c:pt idx="290">
                  <c:v>5.8540000000000001</c:v>
                </c:pt>
                <c:pt idx="291">
                  <c:v>6.101</c:v>
                </c:pt>
                <c:pt idx="292">
                  <c:v>7.7305000000000001</c:v>
                </c:pt>
                <c:pt idx="293">
                  <c:v>5.8769999999999998</c:v>
                </c:pt>
                <c:pt idx="294">
                  <c:v>6.319</c:v>
                </c:pt>
                <c:pt idx="295">
                  <c:v>6.4020000000000001</c:v>
                </c:pt>
                <c:pt idx="296">
                  <c:v>5.875</c:v>
                </c:pt>
                <c:pt idx="297">
                  <c:v>5.88</c:v>
                </c:pt>
                <c:pt idx="298">
                  <c:v>5.5720000000000001</c:v>
                </c:pt>
                <c:pt idx="299">
                  <c:v>6.4160000000000004</c:v>
                </c:pt>
                <c:pt idx="300">
                  <c:v>5.859</c:v>
                </c:pt>
                <c:pt idx="301">
                  <c:v>6.5460000000000003</c:v>
                </c:pt>
                <c:pt idx="302">
                  <c:v>6.02</c:v>
                </c:pt>
                <c:pt idx="303">
                  <c:v>6.3150000000000004</c:v>
                </c:pt>
                <c:pt idx="304">
                  <c:v>6.86</c:v>
                </c:pt>
                <c:pt idx="305">
                  <c:v>6.98</c:v>
                </c:pt>
                <c:pt idx="306">
                  <c:v>7.7305000000000001</c:v>
                </c:pt>
                <c:pt idx="307">
                  <c:v>6.1440000000000001</c:v>
                </c:pt>
                <c:pt idx="308">
                  <c:v>7.1550000000000002</c:v>
                </c:pt>
                <c:pt idx="309">
                  <c:v>6.5629999999999997</c:v>
                </c:pt>
                <c:pt idx="310">
                  <c:v>5.6040000000000001</c:v>
                </c:pt>
                <c:pt idx="311">
                  <c:v>6.1529999999999996</c:v>
                </c:pt>
                <c:pt idx="312">
                  <c:v>7.7305000000000001</c:v>
                </c:pt>
                <c:pt idx="313">
                  <c:v>5.891</c:v>
                </c:pt>
                <c:pt idx="314">
                  <c:v>6.3259999999999996</c:v>
                </c:pt>
                <c:pt idx="315">
                  <c:v>5.7830000000000004</c:v>
                </c:pt>
                <c:pt idx="316">
                  <c:v>6.0640000000000001</c:v>
                </c:pt>
                <c:pt idx="317">
                  <c:v>5.3440000000000003</c:v>
                </c:pt>
                <c:pt idx="318">
                  <c:v>5.96</c:v>
                </c:pt>
                <c:pt idx="319">
                  <c:v>5.4039999999999999</c:v>
                </c:pt>
                <c:pt idx="320">
                  <c:v>5.8070000000000004</c:v>
                </c:pt>
                <c:pt idx="321">
                  <c:v>6.375</c:v>
                </c:pt>
                <c:pt idx="322">
                  <c:v>5.4119999999999999</c:v>
                </c:pt>
                <c:pt idx="323">
                  <c:v>6.1820000000000004</c:v>
                </c:pt>
                <c:pt idx="324">
                  <c:v>5.8879999999999999</c:v>
                </c:pt>
                <c:pt idx="325">
                  <c:v>6.6420000000000003</c:v>
                </c:pt>
                <c:pt idx="326">
                  <c:v>5.9509999999999996</c:v>
                </c:pt>
                <c:pt idx="327">
                  <c:v>6.3730000000000002</c:v>
                </c:pt>
                <c:pt idx="328">
                  <c:v>6.9509999999999996</c:v>
                </c:pt>
                <c:pt idx="329">
                  <c:v>6.1639999999999997</c:v>
                </c:pt>
                <c:pt idx="330">
                  <c:v>6.8789999999999996</c:v>
                </c:pt>
                <c:pt idx="331">
                  <c:v>6.6180000000000003</c:v>
                </c:pt>
                <c:pt idx="332">
                  <c:v>7.7305000000000001</c:v>
                </c:pt>
                <c:pt idx="333">
                  <c:v>7.7305000000000001</c:v>
                </c:pt>
                <c:pt idx="334">
                  <c:v>7.7305000000000001</c:v>
                </c:pt>
                <c:pt idx="335">
                  <c:v>7.1630000000000003</c:v>
                </c:pt>
                <c:pt idx="336">
                  <c:v>7.6859999999999999</c:v>
                </c:pt>
                <c:pt idx="337">
                  <c:v>6.5519999999999996</c:v>
                </c:pt>
                <c:pt idx="338">
                  <c:v>5.9809999999999999</c:v>
                </c:pt>
                <c:pt idx="339">
                  <c:v>7.4119999999999999</c:v>
                </c:pt>
                <c:pt idx="340">
                  <c:v>7.7305000000000001</c:v>
                </c:pt>
                <c:pt idx="341">
                  <c:v>7.7305000000000001</c:v>
                </c:pt>
                <c:pt idx="342">
                  <c:v>6.726</c:v>
                </c:pt>
                <c:pt idx="343">
                  <c:v>6.0860000000000003</c:v>
                </c:pt>
                <c:pt idx="344">
                  <c:v>6.6310000000000002</c:v>
                </c:pt>
                <c:pt idx="345">
                  <c:v>7.3579999999999997</c:v>
                </c:pt>
                <c:pt idx="346">
                  <c:v>6.4809999999999999</c:v>
                </c:pt>
                <c:pt idx="347">
                  <c:v>6.6059999999999999</c:v>
                </c:pt>
                <c:pt idx="348">
                  <c:v>6.8970000000000002</c:v>
                </c:pt>
                <c:pt idx="349">
                  <c:v>6.0949999999999998</c:v>
                </c:pt>
                <c:pt idx="350">
                  <c:v>6.3579999999999997</c:v>
                </c:pt>
                <c:pt idx="351">
                  <c:v>6.3929999999999998</c:v>
                </c:pt>
                <c:pt idx="352">
                  <c:v>5.593</c:v>
                </c:pt>
                <c:pt idx="353">
                  <c:v>5.6050000000000004</c:v>
                </c:pt>
                <c:pt idx="354">
                  <c:v>6.1079999999999997</c:v>
                </c:pt>
                <c:pt idx="355">
                  <c:v>6.226</c:v>
                </c:pt>
                <c:pt idx="356">
                  <c:v>6.4329999999999998</c:v>
                </c:pt>
                <c:pt idx="357">
                  <c:v>6.718</c:v>
                </c:pt>
                <c:pt idx="358">
                  <c:v>6.4870000000000001</c:v>
                </c:pt>
                <c:pt idx="359">
                  <c:v>6.4379999999999997</c:v>
                </c:pt>
                <c:pt idx="360">
                  <c:v>6.9569999999999999</c:v>
                </c:pt>
                <c:pt idx="361">
                  <c:v>7.7305000000000001</c:v>
                </c:pt>
                <c:pt idx="362">
                  <c:v>7.7305000000000001</c:v>
                </c:pt>
                <c:pt idx="363">
                  <c:v>7.3330000000000002</c:v>
                </c:pt>
                <c:pt idx="364">
                  <c:v>6.8419999999999996</c:v>
                </c:pt>
                <c:pt idx="365">
                  <c:v>7.2030000000000003</c:v>
                </c:pt>
                <c:pt idx="366">
                  <c:v>7.52</c:v>
                </c:pt>
                <c:pt idx="367">
                  <c:v>7.7305000000000001</c:v>
                </c:pt>
                <c:pt idx="368">
                  <c:v>7.327</c:v>
                </c:pt>
                <c:pt idx="369">
                  <c:v>7.2060000000000004</c:v>
                </c:pt>
                <c:pt idx="370">
                  <c:v>5.56</c:v>
                </c:pt>
                <c:pt idx="371">
                  <c:v>7.0140000000000002</c:v>
                </c:pt>
                <c:pt idx="372">
                  <c:v>7.7305000000000001</c:v>
                </c:pt>
                <c:pt idx="373">
                  <c:v>7.47</c:v>
                </c:pt>
                <c:pt idx="374">
                  <c:v>5.92</c:v>
                </c:pt>
                <c:pt idx="375">
                  <c:v>5.8559999999999999</c:v>
                </c:pt>
                <c:pt idx="376">
                  <c:v>6.24</c:v>
                </c:pt>
                <c:pt idx="377">
                  <c:v>6.5380000000000003</c:v>
                </c:pt>
                <c:pt idx="378">
                  <c:v>7.6909999999999998</c:v>
                </c:pt>
                <c:pt idx="379">
                  <c:v>6.8120000000000003</c:v>
                </c:pt>
                <c:pt idx="380">
                  <c:v>7.7305000000000001</c:v>
                </c:pt>
                <c:pt idx="381">
                  <c:v>6.968</c:v>
                </c:pt>
                <c:pt idx="382">
                  <c:v>7.6449999999999996</c:v>
                </c:pt>
                <c:pt idx="383">
                  <c:v>6.1269999999999998</c:v>
                </c:pt>
                <c:pt idx="384">
                  <c:v>6.0090000000000003</c:v>
                </c:pt>
                <c:pt idx="385">
                  <c:v>6.6779999999999999</c:v>
                </c:pt>
                <c:pt idx="386">
                  <c:v>6.5490000000000004</c:v>
                </c:pt>
                <c:pt idx="387">
                  <c:v>5.79</c:v>
                </c:pt>
                <c:pt idx="388">
                  <c:v>6.6349999999999998</c:v>
                </c:pt>
                <c:pt idx="389">
                  <c:v>5.9720000000000004</c:v>
                </c:pt>
                <c:pt idx="390">
                  <c:v>4.9729999999999999</c:v>
                </c:pt>
                <c:pt idx="391">
                  <c:v>6.1219999999999999</c:v>
                </c:pt>
                <c:pt idx="392">
                  <c:v>6.0229999999999997</c:v>
                </c:pt>
                <c:pt idx="393">
                  <c:v>6.266</c:v>
                </c:pt>
                <c:pt idx="394">
                  <c:v>6.5670000000000002</c:v>
                </c:pt>
                <c:pt idx="395">
                  <c:v>5.7050000000000001</c:v>
                </c:pt>
                <c:pt idx="396">
                  <c:v>5.9139999999999997</c:v>
                </c:pt>
                <c:pt idx="397">
                  <c:v>5.782</c:v>
                </c:pt>
                <c:pt idx="398">
                  <c:v>6.3819999999999997</c:v>
                </c:pt>
                <c:pt idx="399">
                  <c:v>6.1130000000000004</c:v>
                </c:pt>
                <c:pt idx="400">
                  <c:v>6.4260000000000002</c:v>
                </c:pt>
                <c:pt idx="401">
                  <c:v>6.3760000000000003</c:v>
                </c:pt>
                <c:pt idx="402">
                  <c:v>6.0410000000000004</c:v>
                </c:pt>
                <c:pt idx="403">
                  <c:v>5.7080000000000002</c:v>
                </c:pt>
                <c:pt idx="404">
                  <c:v>6.415</c:v>
                </c:pt>
                <c:pt idx="405">
                  <c:v>6.431</c:v>
                </c:pt>
                <c:pt idx="406">
                  <c:v>6.3120000000000003</c:v>
                </c:pt>
                <c:pt idx="407">
                  <c:v>6.0830000000000002</c:v>
                </c:pt>
                <c:pt idx="408">
                  <c:v>5.8680000000000003</c:v>
                </c:pt>
                <c:pt idx="409">
                  <c:v>6.3330000000000002</c:v>
                </c:pt>
                <c:pt idx="410">
                  <c:v>6.1440000000000001</c:v>
                </c:pt>
                <c:pt idx="411">
                  <c:v>6.3159999999999998</c:v>
                </c:pt>
                <c:pt idx="412">
                  <c:v>6.31</c:v>
                </c:pt>
                <c:pt idx="413">
                  <c:v>6.0369999999999999</c:v>
                </c:pt>
                <c:pt idx="414">
                  <c:v>5.8689999999999998</c:v>
                </c:pt>
                <c:pt idx="415">
                  <c:v>5.8949999999999996</c:v>
                </c:pt>
                <c:pt idx="416">
                  <c:v>6.0590000000000002</c:v>
                </c:pt>
                <c:pt idx="417">
                  <c:v>5.9850000000000003</c:v>
                </c:pt>
                <c:pt idx="418">
                  <c:v>5.968</c:v>
                </c:pt>
                <c:pt idx="419">
                  <c:v>6.54</c:v>
                </c:pt>
                <c:pt idx="420">
                  <c:v>6.0140000000000002</c:v>
                </c:pt>
                <c:pt idx="421">
                  <c:v>5.8979999999999997</c:v>
                </c:pt>
                <c:pt idx="422">
                  <c:v>6.2119999999999997</c:v>
                </c:pt>
                <c:pt idx="423">
                  <c:v>6.3949999999999996</c:v>
                </c:pt>
                <c:pt idx="424">
                  <c:v>6.1269999999999998</c:v>
                </c:pt>
                <c:pt idx="425">
                  <c:v>6.1120000000000001</c:v>
                </c:pt>
                <c:pt idx="426">
                  <c:v>6.3979999999999997</c:v>
                </c:pt>
                <c:pt idx="427">
                  <c:v>6.2510000000000003</c:v>
                </c:pt>
                <c:pt idx="428">
                  <c:v>5.3620000000000001</c:v>
                </c:pt>
                <c:pt idx="429">
                  <c:v>5.8029999999999999</c:v>
                </c:pt>
                <c:pt idx="430">
                  <c:v>7.7305000000000001</c:v>
                </c:pt>
                <c:pt idx="431">
                  <c:v>4.7785000000000002</c:v>
                </c:pt>
                <c:pt idx="432">
                  <c:v>4.9630000000000001</c:v>
                </c:pt>
                <c:pt idx="433">
                  <c:v>4.97</c:v>
                </c:pt>
                <c:pt idx="434">
                  <c:v>6.6829999999999998</c:v>
                </c:pt>
                <c:pt idx="435">
                  <c:v>7.016</c:v>
                </c:pt>
                <c:pt idx="436">
                  <c:v>5.875</c:v>
                </c:pt>
                <c:pt idx="437">
                  <c:v>5.52</c:v>
                </c:pt>
                <c:pt idx="438">
                  <c:v>5.39</c:v>
                </c:pt>
                <c:pt idx="439">
                  <c:v>5.7130000000000001</c:v>
                </c:pt>
                <c:pt idx="440">
                  <c:v>6.0510000000000002</c:v>
                </c:pt>
                <c:pt idx="441">
                  <c:v>6.1929999999999996</c:v>
                </c:pt>
                <c:pt idx="442">
                  <c:v>6.4710000000000001</c:v>
                </c:pt>
                <c:pt idx="443">
                  <c:v>6.4050000000000002</c:v>
                </c:pt>
                <c:pt idx="444">
                  <c:v>5.7469999999999999</c:v>
                </c:pt>
                <c:pt idx="445">
                  <c:v>5.617</c:v>
                </c:pt>
                <c:pt idx="446">
                  <c:v>6.0060000000000002</c:v>
                </c:pt>
                <c:pt idx="447">
                  <c:v>6.1029999999999998</c:v>
                </c:pt>
                <c:pt idx="448">
                  <c:v>5.5650000000000004</c:v>
                </c:pt>
                <c:pt idx="449">
                  <c:v>6.1929999999999996</c:v>
                </c:pt>
                <c:pt idx="450">
                  <c:v>6.3479999999999999</c:v>
                </c:pt>
                <c:pt idx="451">
                  <c:v>6.4249999999999998</c:v>
                </c:pt>
                <c:pt idx="452">
                  <c:v>6.4359999999999999</c:v>
                </c:pt>
                <c:pt idx="453">
                  <c:v>6.2190000000000003</c:v>
                </c:pt>
                <c:pt idx="454">
                  <c:v>6.3410000000000002</c:v>
                </c:pt>
                <c:pt idx="455">
                  <c:v>6.4169999999999998</c:v>
                </c:pt>
                <c:pt idx="456">
                  <c:v>6.7489999999999997</c:v>
                </c:pt>
                <c:pt idx="457">
                  <c:v>6.6550000000000002</c:v>
                </c:pt>
                <c:pt idx="458">
                  <c:v>6.2969999999999997</c:v>
                </c:pt>
                <c:pt idx="459">
                  <c:v>7.3929999999999998</c:v>
                </c:pt>
                <c:pt idx="460">
                  <c:v>6.5250000000000004</c:v>
                </c:pt>
                <c:pt idx="461">
                  <c:v>5.976</c:v>
                </c:pt>
                <c:pt idx="462">
                  <c:v>5.9359999999999999</c:v>
                </c:pt>
                <c:pt idx="463">
                  <c:v>6.3010000000000002</c:v>
                </c:pt>
                <c:pt idx="464">
                  <c:v>6.0810000000000004</c:v>
                </c:pt>
                <c:pt idx="465">
                  <c:v>6.7009999999999996</c:v>
                </c:pt>
                <c:pt idx="466">
                  <c:v>6.3760000000000003</c:v>
                </c:pt>
                <c:pt idx="467">
                  <c:v>6.3170000000000002</c:v>
                </c:pt>
                <c:pt idx="468">
                  <c:v>6.5129999999999999</c:v>
                </c:pt>
                <c:pt idx="469">
                  <c:v>6.2089999999999996</c:v>
                </c:pt>
                <c:pt idx="470">
                  <c:v>5.7590000000000003</c:v>
                </c:pt>
                <c:pt idx="471">
                  <c:v>5.952</c:v>
                </c:pt>
                <c:pt idx="472">
                  <c:v>6.0030000000000001</c:v>
                </c:pt>
                <c:pt idx="473">
                  <c:v>6.1669999999999998</c:v>
                </c:pt>
                <c:pt idx="474">
                  <c:v>6.2290000000000001</c:v>
                </c:pt>
                <c:pt idx="475">
                  <c:v>6.4370000000000003</c:v>
                </c:pt>
                <c:pt idx="476">
                  <c:v>6.98</c:v>
                </c:pt>
                <c:pt idx="477">
                  <c:v>5.4269999999999996</c:v>
                </c:pt>
                <c:pt idx="478">
                  <c:v>6.1619999999999999</c:v>
                </c:pt>
                <c:pt idx="479">
                  <c:v>6.484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'Phase 1.0-cleaned'!$M$2:$M$508</c:f>
              <c:numCache>
                <c:formatCode>0.00</c:formatCode>
                <c:ptCount val="507"/>
                <c:pt idx="0">
                  <c:v>30.8</c:v>
                </c:pt>
                <c:pt idx="1">
                  <c:v>34.9</c:v>
                </c:pt>
                <c:pt idx="2">
                  <c:v>18.899999999999999</c:v>
                </c:pt>
                <c:pt idx="3">
                  <c:v>35.4</c:v>
                </c:pt>
                <c:pt idx="4">
                  <c:v>24.7</c:v>
                </c:pt>
                <c:pt idx="5">
                  <c:v>31.6</c:v>
                </c:pt>
                <c:pt idx="6">
                  <c:v>23.5</c:v>
                </c:pt>
                <c:pt idx="7">
                  <c:v>19.399999999999999</c:v>
                </c:pt>
                <c:pt idx="8">
                  <c:v>32</c:v>
                </c:pt>
                <c:pt idx="9">
                  <c:v>29.8</c:v>
                </c:pt>
                <c:pt idx="10">
                  <c:v>34.9</c:v>
                </c:pt>
                <c:pt idx="11">
                  <c:v>36.962499999999999</c:v>
                </c:pt>
                <c:pt idx="12">
                  <c:v>30.5</c:v>
                </c:pt>
                <c:pt idx="13">
                  <c:v>36.4</c:v>
                </c:pt>
                <c:pt idx="14">
                  <c:v>31.1</c:v>
                </c:pt>
                <c:pt idx="15">
                  <c:v>29.1</c:v>
                </c:pt>
                <c:pt idx="16">
                  <c:v>36.962499999999999</c:v>
                </c:pt>
                <c:pt idx="17">
                  <c:v>33.299999999999997</c:v>
                </c:pt>
                <c:pt idx="18">
                  <c:v>30.3</c:v>
                </c:pt>
                <c:pt idx="19">
                  <c:v>34.6</c:v>
                </c:pt>
                <c:pt idx="20">
                  <c:v>34.9</c:v>
                </c:pt>
                <c:pt idx="21">
                  <c:v>32.9</c:v>
                </c:pt>
                <c:pt idx="22">
                  <c:v>24.1</c:v>
                </c:pt>
                <c:pt idx="23">
                  <c:v>36.962499999999999</c:v>
                </c:pt>
                <c:pt idx="24">
                  <c:v>36.962499999999999</c:v>
                </c:pt>
                <c:pt idx="25">
                  <c:v>36.962499999999999</c:v>
                </c:pt>
                <c:pt idx="26">
                  <c:v>21.9</c:v>
                </c:pt>
                <c:pt idx="27">
                  <c:v>20.9</c:v>
                </c:pt>
                <c:pt idx="28">
                  <c:v>36.962499999999999</c:v>
                </c:pt>
                <c:pt idx="29">
                  <c:v>32.4</c:v>
                </c:pt>
                <c:pt idx="30">
                  <c:v>32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29.1</c:v>
                </c:pt>
                <c:pt idx="34">
                  <c:v>36.962499999999999</c:v>
                </c:pt>
                <c:pt idx="35">
                  <c:v>32.200000000000003</c:v>
                </c:pt>
                <c:pt idx="36">
                  <c:v>22</c:v>
                </c:pt>
                <c:pt idx="37">
                  <c:v>20.100000000000001</c:v>
                </c:pt>
                <c:pt idx="38">
                  <c:v>23.2</c:v>
                </c:pt>
                <c:pt idx="39">
                  <c:v>22.3</c:v>
                </c:pt>
                <c:pt idx="40">
                  <c:v>24.8</c:v>
                </c:pt>
                <c:pt idx="41">
                  <c:v>28.5</c:v>
                </c:pt>
                <c:pt idx="42">
                  <c:v>36.962499999999999</c:v>
                </c:pt>
                <c:pt idx="43">
                  <c:v>27.9</c:v>
                </c:pt>
                <c:pt idx="44">
                  <c:v>22.5</c:v>
                </c:pt>
                <c:pt idx="45">
                  <c:v>29</c:v>
                </c:pt>
                <c:pt idx="46">
                  <c:v>24.8</c:v>
                </c:pt>
                <c:pt idx="47">
                  <c:v>22</c:v>
                </c:pt>
                <c:pt idx="48">
                  <c:v>26.4</c:v>
                </c:pt>
                <c:pt idx="49">
                  <c:v>33.1</c:v>
                </c:pt>
                <c:pt idx="50">
                  <c:v>36.1</c:v>
                </c:pt>
                <c:pt idx="51">
                  <c:v>28.4</c:v>
                </c:pt>
                <c:pt idx="52">
                  <c:v>33.4</c:v>
                </c:pt>
                <c:pt idx="53">
                  <c:v>28.2</c:v>
                </c:pt>
                <c:pt idx="54">
                  <c:v>17.100000000000001</c:v>
                </c:pt>
                <c:pt idx="55">
                  <c:v>19.399999999999999</c:v>
                </c:pt>
                <c:pt idx="56">
                  <c:v>32.700000000000003</c:v>
                </c:pt>
                <c:pt idx="57">
                  <c:v>23.9</c:v>
                </c:pt>
                <c:pt idx="58">
                  <c:v>31.2</c:v>
                </c:pt>
                <c:pt idx="59">
                  <c:v>23.1</c:v>
                </c:pt>
                <c:pt idx="60">
                  <c:v>24.5</c:v>
                </c:pt>
                <c:pt idx="61">
                  <c:v>26.6</c:v>
                </c:pt>
                <c:pt idx="62">
                  <c:v>22.9</c:v>
                </c:pt>
                <c:pt idx="63">
                  <c:v>24.1</c:v>
                </c:pt>
                <c:pt idx="64">
                  <c:v>18.600000000000001</c:v>
                </c:pt>
                <c:pt idx="65">
                  <c:v>30.1</c:v>
                </c:pt>
                <c:pt idx="66">
                  <c:v>18.2</c:v>
                </c:pt>
                <c:pt idx="67">
                  <c:v>20.6</c:v>
                </c:pt>
                <c:pt idx="68">
                  <c:v>23.1</c:v>
                </c:pt>
                <c:pt idx="69">
                  <c:v>36.962499999999999</c:v>
                </c:pt>
                <c:pt idx="70">
                  <c:v>13.8</c:v>
                </c:pt>
                <c:pt idx="71">
                  <c:v>13.8</c:v>
                </c:pt>
                <c:pt idx="72">
                  <c:v>15</c:v>
                </c:pt>
                <c:pt idx="73">
                  <c:v>13.9</c:v>
                </c:pt>
                <c:pt idx="74">
                  <c:v>13.3</c:v>
                </c:pt>
                <c:pt idx="75">
                  <c:v>13.1</c:v>
                </c:pt>
                <c:pt idx="76">
                  <c:v>10.199999999999999</c:v>
                </c:pt>
                <c:pt idx="77">
                  <c:v>10.4</c:v>
                </c:pt>
                <c:pt idx="78">
                  <c:v>10.9</c:v>
                </c:pt>
                <c:pt idx="79">
                  <c:v>11.3</c:v>
                </c:pt>
                <c:pt idx="80">
                  <c:v>8.8000000000000007</c:v>
                </c:pt>
                <c:pt idx="81">
                  <c:v>7.2</c:v>
                </c:pt>
                <c:pt idx="82">
                  <c:v>10.5</c:v>
                </c:pt>
                <c:pt idx="83">
                  <c:v>7.4</c:v>
                </c:pt>
                <c:pt idx="84">
                  <c:v>10.199999999999999</c:v>
                </c:pt>
                <c:pt idx="85">
                  <c:v>9.6999999999999993</c:v>
                </c:pt>
                <c:pt idx="86">
                  <c:v>12.7</c:v>
                </c:pt>
                <c:pt idx="87">
                  <c:v>5.0625</c:v>
                </c:pt>
                <c:pt idx="88">
                  <c:v>6.3</c:v>
                </c:pt>
                <c:pt idx="89">
                  <c:v>5.6</c:v>
                </c:pt>
                <c:pt idx="90">
                  <c:v>7.2</c:v>
                </c:pt>
                <c:pt idx="91">
                  <c:v>12.1</c:v>
                </c:pt>
                <c:pt idx="92">
                  <c:v>8.3000000000000007</c:v>
                </c:pt>
                <c:pt idx="93">
                  <c:v>8.5</c:v>
                </c:pt>
                <c:pt idx="94">
                  <c:v>5.0625</c:v>
                </c:pt>
                <c:pt idx="95">
                  <c:v>11.9</c:v>
                </c:pt>
                <c:pt idx="96">
                  <c:v>27.9</c:v>
                </c:pt>
                <c:pt idx="97">
                  <c:v>27.5</c:v>
                </c:pt>
                <c:pt idx="98">
                  <c:v>15</c:v>
                </c:pt>
                <c:pt idx="99">
                  <c:v>17.2</c:v>
                </c:pt>
                <c:pt idx="100">
                  <c:v>17.899999999999999</c:v>
                </c:pt>
                <c:pt idx="101">
                  <c:v>16.3</c:v>
                </c:pt>
                <c:pt idx="102">
                  <c:v>7</c:v>
                </c:pt>
                <c:pt idx="103">
                  <c:v>7.2</c:v>
                </c:pt>
                <c:pt idx="104">
                  <c:v>7.5</c:v>
                </c:pt>
                <c:pt idx="105">
                  <c:v>10.4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16.7</c:v>
                </c:pt>
                <c:pt idx="109">
                  <c:v>20.8</c:v>
                </c:pt>
                <c:pt idx="110">
                  <c:v>8.3000000000000007</c:v>
                </c:pt>
                <c:pt idx="111">
                  <c:v>10.199999999999999</c:v>
                </c:pt>
                <c:pt idx="112">
                  <c:v>10.9</c:v>
                </c:pt>
                <c:pt idx="113">
                  <c:v>9.5</c:v>
                </c:pt>
                <c:pt idx="114">
                  <c:v>14.1</c:v>
                </c:pt>
                <c:pt idx="115">
                  <c:v>11.7</c:v>
                </c:pt>
                <c:pt idx="116">
                  <c:v>13.4</c:v>
                </c:pt>
                <c:pt idx="117">
                  <c:v>9.6</c:v>
                </c:pt>
                <c:pt idx="118">
                  <c:v>8.6999999999999993</c:v>
                </c:pt>
                <c:pt idx="119">
                  <c:v>8.4</c:v>
                </c:pt>
                <c:pt idx="120">
                  <c:v>12.8</c:v>
                </c:pt>
                <c:pt idx="121">
                  <c:v>10.5</c:v>
                </c:pt>
                <c:pt idx="122">
                  <c:v>17.100000000000001</c:v>
                </c:pt>
                <c:pt idx="123">
                  <c:v>15.4</c:v>
                </c:pt>
                <c:pt idx="124">
                  <c:v>10.8</c:v>
                </c:pt>
                <c:pt idx="125">
                  <c:v>11.8</c:v>
                </c:pt>
                <c:pt idx="126">
                  <c:v>12.6</c:v>
                </c:pt>
                <c:pt idx="127">
                  <c:v>14.1</c:v>
                </c:pt>
                <c:pt idx="128">
                  <c:v>14.9</c:v>
                </c:pt>
                <c:pt idx="129">
                  <c:v>19.100000000000001</c:v>
                </c:pt>
                <c:pt idx="130">
                  <c:v>20.100000000000001</c:v>
                </c:pt>
                <c:pt idx="131">
                  <c:v>12</c:v>
                </c:pt>
                <c:pt idx="132">
                  <c:v>14.6</c:v>
                </c:pt>
                <c:pt idx="133">
                  <c:v>21.4</c:v>
                </c:pt>
                <c:pt idx="134">
                  <c:v>24</c:v>
                </c:pt>
                <c:pt idx="135">
                  <c:v>21.6</c:v>
                </c:pt>
                <c:pt idx="136">
                  <c:v>34.700000000000003</c:v>
                </c:pt>
                <c:pt idx="137">
                  <c:v>33.4</c:v>
                </c:pt>
                <c:pt idx="138">
                  <c:v>36.200000000000003</c:v>
                </c:pt>
                <c:pt idx="139">
                  <c:v>28.7</c:v>
                </c:pt>
                <c:pt idx="140">
                  <c:v>22.9</c:v>
                </c:pt>
                <c:pt idx="141">
                  <c:v>27.1</c:v>
                </c:pt>
                <c:pt idx="142">
                  <c:v>16.5</c:v>
                </c:pt>
                <c:pt idx="143">
                  <c:v>18.899999999999999</c:v>
                </c:pt>
                <c:pt idx="144">
                  <c:v>15</c:v>
                </c:pt>
                <c:pt idx="145">
                  <c:v>18.899999999999999</c:v>
                </c:pt>
                <c:pt idx="146">
                  <c:v>21.7</c:v>
                </c:pt>
                <c:pt idx="147">
                  <c:v>20.399999999999999</c:v>
                </c:pt>
                <c:pt idx="148">
                  <c:v>18.2</c:v>
                </c:pt>
                <c:pt idx="149">
                  <c:v>19.899999999999999</c:v>
                </c:pt>
                <c:pt idx="150">
                  <c:v>23.1</c:v>
                </c:pt>
                <c:pt idx="151">
                  <c:v>17.5</c:v>
                </c:pt>
                <c:pt idx="152">
                  <c:v>20.2</c:v>
                </c:pt>
                <c:pt idx="153">
                  <c:v>18.2</c:v>
                </c:pt>
                <c:pt idx="154">
                  <c:v>13.6</c:v>
                </c:pt>
                <c:pt idx="155">
                  <c:v>19.600000000000001</c:v>
                </c:pt>
                <c:pt idx="156">
                  <c:v>15.2</c:v>
                </c:pt>
                <c:pt idx="157">
                  <c:v>14.5</c:v>
                </c:pt>
                <c:pt idx="158">
                  <c:v>15.6</c:v>
                </c:pt>
                <c:pt idx="159">
                  <c:v>13.9</c:v>
                </c:pt>
                <c:pt idx="160">
                  <c:v>16.600000000000001</c:v>
                </c:pt>
                <c:pt idx="161">
                  <c:v>14.8</c:v>
                </c:pt>
                <c:pt idx="162">
                  <c:v>18.399999999999999</c:v>
                </c:pt>
                <c:pt idx="163">
                  <c:v>21</c:v>
                </c:pt>
                <c:pt idx="164">
                  <c:v>12.7</c:v>
                </c:pt>
                <c:pt idx="165">
                  <c:v>14.5</c:v>
                </c:pt>
                <c:pt idx="166">
                  <c:v>13.2</c:v>
                </c:pt>
                <c:pt idx="167">
                  <c:v>13.1</c:v>
                </c:pt>
                <c:pt idx="168">
                  <c:v>13.5</c:v>
                </c:pt>
                <c:pt idx="169">
                  <c:v>18.899999999999999</c:v>
                </c:pt>
                <c:pt idx="170">
                  <c:v>20</c:v>
                </c:pt>
                <c:pt idx="171">
                  <c:v>21</c:v>
                </c:pt>
                <c:pt idx="172">
                  <c:v>24.7</c:v>
                </c:pt>
                <c:pt idx="173">
                  <c:v>26.6</c:v>
                </c:pt>
                <c:pt idx="174">
                  <c:v>25.3</c:v>
                </c:pt>
                <c:pt idx="175">
                  <c:v>24.7</c:v>
                </c:pt>
                <c:pt idx="176">
                  <c:v>21.2</c:v>
                </c:pt>
                <c:pt idx="177">
                  <c:v>19.3</c:v>
                </c:pt>
                <c:pt idx="178">
                  <c:v>20</c:v>
                </c:pt>
                <c:pt idx="179">
                  <c:v>16.600000000000001</c:v>
                </c:pt>
                <c:pt idx="180">
                  <c:v>14.4</c:v>
                </c:pt>
                <c:pt idx="181">
                  <c:v>19.399999999999999</c:v>
                </c:pt>
                <c:pt idx="182">
                  <c:v>19.7</c:v>
                </c:pt>
                <c:pt idx="183">
                  <c:v>20.5</c:v>
                </c:pt>
                <c:pt idx="184">
                  <c:v>25</c:v>
                </c:pt>
                <c:pt idx="185">
                  <c:v>23.4</c:v>
                </c:pt>
                <c:pt idx="186">
                  <c:v>23.3</c:v>
                </c:pt>
                <c:pt idx="187">
                  <c:v>19.600000000000001</c:v>
                </c:pt>
                <c:pt idx="188">
                  <c:v>18.7</c:v>
                </c:pt>
                <c:pt idx="189">
                  <c:v>16</c:v>
                </c:pt>
                <c:pt idx="190">
                  <c:v>22.2</c:v>
                </c:pt>
                <c:pt idx="191">
                  <c:v>25</c:v>
                </c:pt>
                <c:pt idx="192">
                  <c:v>33</c:v>
                </c:pt>
                <c:pt idx="193">
                  <c:v>22</c:v>
                </c:pt>
                <c:pt idx="194">
                  <c:v>17.399999999999999</c:v>
                </c:pt>
                <c:pt idx="195">
                  <c:v>20.9</c:v>
                </c:pt>
                <c:pt idx="196">
                  <c:v>24.2</c:v>
                </c:pt>
                <c:pt idx="197">
                  <c:v>21.7</c:v>
                </c:pt>
                <c:pt idx="198">
                  <c:v>22.8</c:v>
                </c:pt>
                <c:pt idx="199">
                  <c:v>23.4</c:v>
                </c:pt>
                <c:pt idx="200">
                  <c:v>24.1</c:v>
                </c:pt>
                <c:pt idx="201">
                  <c:v>21.4</c:v>
                </c:pt>
                <c:pt idx="202">
                  <c:v>20</c:v>
                </c:pt>
                <c:pt idx="203">
                  <c:v>20.8</c:v>
                </c:pt>
                <c:pt idx="204">
                  <c:v>21.2</c:v>
                </c:pt>
                <c:pt idx="205">
                  <c:v>20.3</c:v>
                </c:pt>
                <c:pt idx="206">
                  <c:v>28</c:v>
                </c:pt>
                <c:pt idx="207">
                  <c:v>23.9</c:v>
                </c:pt>
                <c:pt idx="208">
                  <c:v>24.8</c:v>
                </c:pt>
                <c:pt idx="209">
                  <c:v>22.9</c:v>
                </c:pt>
                <c:pt idx="210">
                  <c:v>23.9</c:v>
                </c:pt>
                <c:pt idx="211">
                  <c:v>26.6</c:v>
                </c:pt>
                <c:pt idx="212">
                  <c:v>22.5</c:v>
                </c:pt>
                <c:pt idx="213">
                  <c:v>22.2</c:v>
                </c:pt>
                <c:pt idx="214">
                  <c:v>23.6</c:v>
                </c:pt>
                <c:pt idx="215">
                  <c:v>28.7</c:v>
                </c:pt>
                <c:pt idx="216">
                  <c:v>22.6</c:v>
                </c:pt>
                <c:pt idx="217">
                  <c:v>22</c:v>
                </c:pt>
                <c:pt idx="218">
                  <c:v>22.9</c:v>
                </c:pt>
                <c:pt idx="219">
                  <c:v>25</c:v>
                </c:pt>
                <c:pt idx="220">
                  <c:v>20.6</c:v>
                </c:pt>
                <c:pt idx="221">
                  <c:v>28.4</c:v>
                </c:pt>
                <c:pt idx="222">
                  <c:v>21.4</c:v>
                </c:pt>
                <c:pt idx="223">
                  <c:v>36.962499999999999</c:v>
                </c:pt>
                <c:pt idx="224">
                  <c:v>36.962499999999999</c:v>
                </c:pt>
                <c:pt idx="225">
                  <c:v>33.200000000000003</c:v>
                </c:pt>
                <c:pt idx="226">
                  <c:v>27.5</c:v>
                </c:pt>
                <c:pt idx="227">
                  <c:v>26.5</c:v>
                </c:pt>
                <c:pt idx="228">
                  <c:v>18.600000000000001</c:v>
                </c:pt>
                <c:pt idx="229">
                  <c:v>19.3</c:v>
                </c:pt>
                <c:pt idx="230">
                  <c:v>20.100000000000001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20.399999999999999</c:v>
                </c:pt>
                <c:pt idx="234">
                  <c:v>19.8</c:v>
                </c:pt>
                <c:pt idx="235">
                  <c:v>19.399999999999999</c:v>
                </c:pt>
                <c:pt idx="236">
                  <c:v>21.7</c:v>
                </c:pt>
                <c:pt idx="237">
                  <c:v>22.8</c:v>
                </c:pt>
                <c:pt idx="238">
                  <c:v>18.8</c:v>
                </c:pt>
                <c:pt idx="239">
                  <c:v>18.7</c:v>
                </c:pt>
                <c:pt idx="240">
                  <c:v>18.5</c:v>
                </c:pt>
                <c:pt idx="241">
                  <c:v>18.3</c:v>
                </c:pt>
                <c:pt idx="242">
                  <c:v>21.2</c:v>
                </c:pt>
                <c:pt idx="243">
                  <c:v>19.2</c:v>
                </c:pt>
                <c:pt idx="244">
                  <c:v>20.399999999999999</c:v>
                </c:pt>
                <c:pt idx="245">
                  <c:v>19.3</c:v>
                </c:pt>
                <c:pt idx="246">
                  <c:v>22</c:v>
                </c:pt>
                <c:pt idx="247">
                  <c:v>20.3</c:v>
                </c:pt>
                <c:pt idx="248">
                  <c:v>20.5</c:v>
                </c:pt>
                <c:pt idx="249">
                  <c:v>17.3</c:v>
                </c:pt>
                <c:pt idx="250">
                  <c:v>18.8</c:v>
                </c:pt>
                <c:pt idx="251">
                  <c:v>21.4</c:v>
                </c:pt>
                <c:pt idx="252">
                  <c:v>15.7</c:v>
                </c:pt>
                <c:pt idx="253">
                  <c:v>16.2</c:v>
                </c:pt>
                <c:pt idx="254">
                  <c:v>18</c:v>
                </c:pt>
                <c:pt idx="255">
                  <c:v>14.3</c:v>
                </c:pt>
                <c:pt idx="256">
                  <c:v>19.2</c:v>
                </c:pt>
                <c:pt idx="257">
                  <c:v>19.600000000000001</c:v>
                </c:pt>
                <c:pt idx="258">
                  <c:v>23</c:v>
                </c:pt>
                <c:pt idx="259">
                  <c:v>18.399999999999999</c:v>
                </c:pt>
                <c:pt idx="260">
                  <c:v>15.6</c:v>
                </c:pt>
                <c:pt idx="261">
                  <c:v>18.100000000000001</c:v>
                </c:pt>
                <c:pt idx="262">
                  <c:v>17.399999999999999</c:v>
                </c:pt>
                <c:pt idx="263">
                  <c:v>17.100000000000001</c:v>
                </c:pt>
                <c:pt idx="264">
                  <c:v>13.3</c:v>
                </c:pt>
                <c:pt idx="265">
                  <c:v>17.8</c:v>
                </c:pt>
                <c:pt idx="266">
                  <c:v>14</c:v>
                </c:pt>
                <c:pt idx="267">
                  <c:v>14.4</c:v>
                </c:pt>
                <c:pt idx="268">
                  <c:v>13.4</c:v>
                </c:pt>
                <c:pt idx="269">
                  <c:v>15.6</c:v>
                </c:pt>
                <c:pt idx="270">
                  <c:v>11.8</c:v>
                </c:pt>
                <c:pt idx="271">
                  <c:v>13.8</c:v>
                </c:pt>
                <c:pt idx="272">
                  <c:v>15.6</c:v>
                </c:pt>
                <c:pt idx="273">
                  <c:v>14.6</c:v>
                </c:pt>
                <c:pt idx="274">
                  <c:v>17.8</c:v>
                </c:pt>
                <c:pt idx="275">
                  <c:v>15.4</c:v>
                </c:pt>
                <c:pt idx="276">
                  <c:v>21.5</c:v>
                </c:pt>
                <c:pt idx="277">
                  <c:v>19.600000000000001</c:v>
                </c:pt>
                <c:pt idx="278">
                  <c:v>15.3</c:v>
                </c:pt>
                <c:pt idx="279">
                  <c:v>19.399999999999999</c:v>
                </c:pt>
                <c:pt idx="280">
                  <c:v>17</c:v>
                </c:pt>
                <c:pt idx="281">
                  <c:v>15.6</c:v>
                </c:pt>
                <c:pt idx="282">
                  <c:v>13.1</c:v>
                </c:pt>
                <c:pt idx="283">
                  <c:v>36.962499999999999</c:v>
                </c:pt>
                <c:pt idx="284">
                  <c:v>24.3</c:v>
                </c:pt>
                <c:pt idx="285">
                  <c:v>23.3</c:v>
                </c:pt>
                <c:pt idx="286">
                  <c:v>27</c:v>
                </c:pt>
                <c:pt idx="287">
                  <c:v>36.962499999999999</c:v>
                </c:pt>
                <c:pt idx="288">
                  <c:v>36.962499999999999</c:v>
                </c:pt>
                <c:pt idx="289">
                  <c:v>36.962499999999999</c:v>
                </c:pt>
                <c:pt idx="290">
                  <c:v>22.7</c:v>
                </c:pt>
                <c:pt idx="291">
                  <c:v>25</c:v>
                </c:pt>
                <c:pt idx="292">
                  <c:v>36.962499999999999</c:v>
                </c:pt>
                <c:pt idx="293">
                  <c:v>23.8</c:v>
                </c:pt>
                <c:pt idx="294">
                  <c:v>23.8</c:v>
                </c:pt>
                <c:pt idx="295">
                  <c:v>22.3</c:v>
                </c:pt>
                <c:pt idx="296">
                  <c:v>17.399999999999999</c:v>
                </c:pt>
                <c:pt idx="297">
                  <c:v>19.100000000000001</c:v>
                </c:pt>
                <c:pt idx="298">
                  <c:v>23.1</c:v>
                </c:pt>
                <c:pt idx="299">
                  <c:v>23.6</c:v>
                </c:pt>
                <c:pt idx="300">
                  <c:v>22.6</c:v>
                </c:pt>
                <c:pt idx="301">
                  <c:v>29.4</c:v>
                </c:pt>
                <c:pt idx="302">
                  <c:v>23.2</c:v>
                </c:pt>
                <c:pt idx="303">
                  <c:v>24.6</c:v>
                </c:pt>
                <c:pt idx="304">
                  <c:v>29.9</c:v>
                </c:pt>
                <c:pt idx="305">
                  <c:v>36.962499999999999</c:v>
                </c:pt>
                <c:pt idx="306">
                  <c:v>36.962499999999999</c:v>
                </c:pt>
                <c:pt idx="307">
                  <c:v>36.200000000000003</c:v>
                </c:pt>
                <c:pt idx="308">
                  <c:v>36.962499999999999</c:v>
                </c:pt>
                <c:pt idx="309">
                  <c:v>32.5</c:v>
                </c:pt>
                <c:pt idx="310">
                  <c:v>26.4</c:v>
                </c:pt>
                <c:pt idx="311">
                  <c:v>29.6</c:v>
                </c:pt>
                <c:pt idx="312">
                  <c:v>36.962499999999999</c:v>
                </c:pt>
                <c:pt idx="313">
                  <c:v>22.6</c:v>
                </c:pt>
                <c:pt idx="314">
                  <c:v>24.4</c:v>
                </c:pt>
                <c:pt idx="315">
                  <c:v>22.5</c:v>
                </c:pt>
                <c:pt idx="316">
                  <c:v>24.4</c:v>
                </c:pt>
                <c:pt idx="317">
                  <c:v>20</c:v>
                </c:pt>
                <c:pt idx="318">
                  <c:v>21.7</c:v>
                </c:pt>
                <c:pt idx="319">
                  <c:v>19.3</c:v>
                </c:pt>
                <c:pt idx="320">
                  <c:v>22.4</c:v>
                </c:pt>
                <c:pt idx="321">
                  <c:v>28.1</c:v>
                </c:pt>
                <c:pt idx="322">
                  <c:v>23.7</c:v>
                </c:pt>
                <c:pt idx="323">
                  <c:v>25</c:v>
                </c:pt>
                <c:pt idx="324">
                  <c:v>23.3</c:v>
                </c:pt>
                <c:pt idx="325">
                  <c:v>28.7</c:v>
                </c:pt>
                <c:pt idx="326">
                  <c:v>21.5</c:v>
                </c:pt>
                <c:pt idx="327">
                  <c:v>23</c:v>
                </c:pt>
                <c:pt idx="328">
                  <c:v>26.7</c:v>
                </c:pt>
                <c:pt idx="329">
                  <c:v>21.7</c:v>
                </c:pt>
                <c:pt idx="330">
                  <c:v>27.5</c:v>
                </c:pt>
                <c:pt idx="331">
                  <c:v>30.1</c:v>
                </c:pt>
                <c:pt idx="332">
                  <c:v>36.962499999999999</c:v>
                </c:pt>
                <c:pt idx="333">
                  <c:v>36.962499999999999</c:v>
                </c:pt>
                <c:pt idx="334">
                  <c:v>36.962499999999999</c:v>
                </c:pt>
                <c:pt idx="335">
                  <c:v>31.6</c:v>
                </c:pt>
                <c:pt idx="336">
                  <c:v>36.962499999999999</c:v>
                </c:pt>
                <c:pt idx="337">
                  <c:v>31.5</c:v>
                </c:pt>
                <c:pt idx="338">
                  <c:v>24.3</c:v>
                </c:pt>
                <c:pt idx="339">
                  <c:v>31.7</c:v>
                </c:pt>
                <c:pt idx="340">
                  <c:v>36.962499999999999</c:v>
                </c:pt>
                <c:pt idx="341">
                  <c:v>36.962499999999999</c:v>
                </c:pt>
                <c:pt idx="342">
                  <c:v>29</c:v>
                </c:pt>
                <c:pt idx="343">
                  <c:v>24</c:v>
                </c:pt>
                <c:pt idx="344">
                  <c:v>25.1</c:v>
                </c:pt>
                <c:pt idx="345">
                  <c:v>31.5</c:v>
                </c:pt>
                <c:pt idx="346">
                  <c:v>23.7</c:v>
                </c:pt>
                <c:pt idx="347">
                  <c:v>23.3</c:v>
                </c:pt>
                <c:pt idx="348">
                  <c:v>22</c:v>
                </c:pt>
                <c:pt idx="349">
                  <c:v>20.100000000000001</c:v>
                </c:pt>
                <c:pt idx="350">
                  <c:v>22.2</c:v>
                </c:pt>
                <c:pt idx="351">
                  <c:v>23.7</c:v>
                </c:pt>
                <c:pt idx="352">
                  <c:v>17.600000000000001</c:v>
                </c:pt>
                <c:pt idx="353">
                  <c:v>18.5</c:v>
                </c:pt>
                <c:pt idx="354">
                  <c:v>24.3</c:v>
                </c:pt>
                <c:pt idx="355">
                  <c:v>20.5</c:v>
                </c:pt>
                <c:pt idx="356">
                  <c:v>24.5</c:v>
                </c:pt>
                <c:pt idx="357">
                  <c:v>26.2</c:v>
                </c:pt>
                <c:pt idx="358">
                  <c:v>24.4</c:v>
                </c:pt>
                <c:pt idx="359">
                  <c:v>24.8</c:v>
                </c:pt>
                <c:pt idx="360">
                  <c:v>29.6</c:v>
                </c:pt>
                <c:pt idx="361">
                  <c:v>36.962499999999999</c:v>
                </c:pt>
                <c:pt idx="362">
                  <c:v>36.962499999999999</c:v>
                </c:pt>
                <c:pt idx="363">
                  <c:v>36</c:v>
                </c:pt>
                <c:pt idx="364">
                  <c:v>30.1</c:v>
                </c:pt>
                <c:pt idx="365">
                  <c:v>33.799999999999997</c:v>
                </c:pt>
                <c:pt idx="366">
                  <c:v>36.962499999999999</c:v>
                </c:pt>
                <c:pt idx="367">
                  <c:v>36.962499999999999</c:v>
                </c:pt>
                <c:pt idx="368">
                  <c:v>31</c:v>
                </c:pt>
                <c:pt idx="369">
                  <c:v>36.5</c:v>
                </c:pt>
                <c:pt idx="370">
                  <c:v>22.8</c:v>
                </c:pt>
                <c:pt idx="371">
                  <c:v>30.7</c:v>
                </c:pt>
                <c:pt idx="372">
                  <c:v>36.962499999999999</c:v>
                </c:pt>
                <c:pt idx="373">
                  <c:v>36.962499999999999</c:v>
                </c:pt>
                <c:pt idx="374">
                  <c:v>20.7</c:v>
                </c:pt>
                <c:pt idx="375">
                  <c:v>21.1</c:v>
                </c:pt>
                <c:pt idx="376">
                  <c:v>25.2</c:v>
                </c:pt>
                <c:pt idx="377">
                  <c:v>24.4</c:v>
                </c:pt>
                <c:pt idx="378">
                  <c:v>35.200000000000003</c:v>
                </c:pt>
                <c:pt idx="379">
                  <c:v>35.1</c:v>
                </c:pt>
                <c:pt idx="380">
                  <c:v>36.962499999999999</c:v>
                </c:pt>
                <c:pt idx="381">
                  <c:v>35.4</c:v>
                </c:pt>
                <c:pt idx="382">
                  <c:v>36.962499999999999</c:v>
                </c:pt>
                <c:pt idx="383">
                  <c:v>23.9</c:v>
                </c:pt>
                <c:pt idx="384">
                  <c:v>21.7</c:v>
                </c:pt>
                <c:pt idx="385">
                  <c:v>28.6</c:v>
                </c:pt>
                <c:pt idx="386">
                  <c:v>27.1</c:v>
                </c:pt>
                <c:pt idx="387">
                  <c:v>20.3</c:v>
                </c:pt>
                <c:pt idx="388">
                  <c:v>22.8</c:v>
                </c:pt>
                <c:pt idx="389">
                  <c:v>20.3</c:v>
                </c:pt>
                <c:pt idx="390">
                  <c:v>16.100000000000001</c:v>
                </c:pt>
                <c:pt idx="391">
                  <c:v>22.1</c:v>
                </c:pt>
                <c:pt idx="392">
                  <c:v>19.399999999999999</c:v>
                </c:pt>
                <c:pt idx="393">
                  <c:v>21.6</c:v>
                </c:pt>
                <c:pt idx="394">
                  <c:v>23.8</c:v>
                </c:pt>
                <c:pt idx="395">
                  <c:v>16.2</c:v>
                </c:pt>
                <c:pt idx="396">
                  <c:v>17.8</c:v>
                </c:pt>
                <c:pt idx="397">
                  <c:v>19.8</c:v>
                </c:pt>
                <c:pt idx="398">
                  <c:v>23.1</c:v>
                </c:pt>
                <c:pt idx="399">
                  <c:v>21</c:v>
                </c:pt>
                <c:pt idx="400">
                  <c:v>23.8</c:v>
                </c:pt>
                <c:pt idx="401">
                  <c:v>23.1</c:v>
                </c:pt>
                <c:pt idx="402">
                  <c:v>20.399999999999999</c:v>
                </c:pt>
                <c:pt idx="403">
                  <c:v>18.5</c:v>
                </c:pt>
                <c:pt idx="404">
                  <c:v>25</c:v>
                </c:pt>
                <c:pt idx="405">
                  <c:v>24.6</c:v>
                </c:pt>
                <c:pt idx="406">
                  <c:v>23</c:v>
                </c:pt>
                <c:pt idx="407">
                  <c:v>22.2</c:v>
                </c:pt>
                <c:pt idx="408">
                  <c:v>19.3</c:v>
                </c:pt>
                <c:pt idx="409">
                  <c:v>22.6</c:v>
                </c:pt>
                <c:pt idx="410">
                  <c:v>19.8</c:v>
                </c:pt>
                <c:pt idx="411">
                  <c:v>22.2</c:v>
                </c:pt>
                <c:pt idx="412">
                  <c:v>20.7</c:v>
                </c:pt>
                <c:pt idx="413">
                  <c:v>21.1</c:v>
                </c:pt>
                <c:pt idx="414">
                  <c:v>19.5</c:v>
                </c:pt>
                <c:pt idx="415">
                  <c:v>18.5</c:v>
                </c:pt>
                <c:pt idx="416">
                  <c:v>20.6</c:v>
                </c:pt>
                <c:pt idx="417">
                  <c:v>19</c:v>
                </c:pt>
                <c:pt idx="418">
                  <c:v>18.7</c:v>
                </c:pt>
                <c:pt idx="419">
                  <c:v>16.5</c:v>
                </c:pt>
                <c:pt idx="420">
                  <c:v>17.5</c:v>
                </c:pt>
                <c:pt idx="421">
                  <c:v>17.2</c:v>
                </c:pt>
                <c:pt idx="422">
                  <c:v>17.8</c:v>
                </c:pt>
                <c:pt idx="423">
                  <c:v>21.7</c:v>
                </c:pt>
                <c:pt idx="424">
                  <c:v>22.7</c:v>
                </c:pt>
                <c:pt idx="425">
                  <c:v>22.6</c:v>
                </c:pt>
                <c:pt idx="426">
                  <c:v>25</c:v>
                </c:pt>
                <c:pt idx="427">
                  <c:v>19.899999999999999</c:v>
                </c:pt>
                <c:pt idx="428">
                  <c:v>20.8</c:v>
                </c:pt>
                <c:pt idx="429">
                  <c:v>16.8</c:v>
                </c:pt>
                <c:pt idx="430">
                  <c:v>21.9</c:v>
                </c:pt>
                <c:pt idx="431">
                  <c:v>27.5</c:v>
                </c:pt>
                <c:pt idx="432">
                  <c:v>21.9</c:v>
                </c:pt>
                <c:pt idx="433">
                  <c:v>36.962499999999999</c:v>
                </c:pt>
                <c:pt idx="434">
                  <c:v>36.962499999999999</c:v>
                </c:pt>
                <c:pt idx="435">
                  <c:v>36.962499999999999</c:v>
                </c:pt>
                <c:pt idx="436">
                  <c:v>36.962499999999999</c:v>
                </c:pt>
                <c:pt idx="437">
                  <c:v>12.3</c:v>
                </c:pt>
                <c:pt idx="438">
                  <c:v>11.5</c:v>
                </c:pt>
                <c:pt idx="439">
                  <c:v>15.1</c:v>
                </c:pt>
                <c:pt idx="440">
                  <c:v>23.2</c:v>
                </c:pt>
                <c:pt idx="441">
                  <c:v>13.8</c:v>
                </c:pt>
                <c:pt idx="442">
                  <c:v>13.1</c:v>
                </c:pt>
                <c:pt idx="443">
                  <c:v>12.5</c:v>
                </c:pt>
                <c:pt idx="444">
                  <c:v>8.5</c:v>
                </c:pt>
                <c:pt idx="445">
                  <c:v>17.2</c:v>
                </c:pt>
                <c:pt idx="446">
                  <c:v>14.2</c:v>
                </c:pt>
                <c:pt idx="447">
                  <c:v>13.4</c:v>
                </c:pt>
                <c:pt idx="448">
                  <c:v>11.7</c:v>
                </c:pt>
                <c:pt idx="449">
                  <c:v>11</c:v>
                </c:pt>
                <c:pt idx="450">
                  <c:v>14.5</c:v>
                </c:pt>
                <c:pt idx="451">
                  <c:v>16.100000000000001</c:v>
                </c:pt>
                <c:pt idx="452">
                  <c:v>14.3</c:v>
                </c:pt>
                <c:pt idx="453">
                  <c:v>18.399999999999999</c:v>
                </c:pt>
                <c:pt idx="454">
                  <c:v>14.9</c:v>
                </c:pt>
                <c:pt idx="455">
                  <c:v>13</c:v>
                </c:pt>
                <c:pt idx="456">
                  <c:v>13.4</c:v>
                </c:pt>
                <c:pt idx="457">
                  <c:v>15.2</c:v>
                </c:pt>
                <c:pt idx="458">
                  <c:v>16.100000000000001</c:v>
                </c:pt>
                <c:pt idx="459">
                  <c:v>17.8</c:v>
                </c:pt>
                <c:pt idx="460">
                  <c:v>14.1</c:v>
                </c:pt>
                <c:pt idx="461">
                  <c:v>12.7</c:v>
                </c:pt>
                <c:pt idx="462">
                  <c:v>13.5</c:v>
                </c:pt>
                <c:pt idx="463">
                  <c:v>14.9</c:v>
                </c:pt>
                <c:pt idx="464">
                  <c:v>20</c:v>
                </c:pt>
                <c:pt idx="465">
                  <c:v>16.399999999999999</c:v>
                </c:pt>
                <c:pt idx="466">
                  <c:v>17.7</c:v>
                </c:pt>
                <c:pt idx="467">
                  <c:v>19.5</c:v>
                </c:pt>
                <c:pt idx="468">
                  <c:v>20.2</c:v>
                </c:pt>
                <c:pt idx="469">
                  <c:v>21.4</c:v>
                </c:pt>
                <c:pt idx="470">
                  <c:v>19.899999999999999</c:v>
                </c:pt>
                <c:pt idx="471">
                  <c:v>19</c:v>
                </c:pt>
                <c:pt idx="472">
                  <c:v>19.100000000000001</c:v>
                </c:pt>
                <c:pt idx="473">
                  <c:v>19.899999999999999</c:v>
                </c:pt>
                <c:pt idx="474">
                  <c:v>19.600000000000001</c:v>
                </c:pt>
                <c:pt idx="475">
                  <c:v>23.2</c:v>
                </c:pt>
                <c:pt idx="476">
                  <c:v>29.8</c:v>
                </c:pt>
                <c:pt idx="477">
                  <c:v>13.8</c:v>
                </c:pt>
                <c:pt idx="478">
                  <c:v>13.3</c:v>
                </c:pt>
                <c:pt idx="479">
                  <c:v>16.7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D-48C3-A317-BAC72918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17552"/>
        <c:axId val="1351019952"/>
      </c:scatterChart>
      <c:valAx>
        <c:axId val="13510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19952"/>
        <c:crosses val="autoZero"/>
        <c:crossBetween val="midCat"/>
      </c:valAx>
      <c:valAx>
        <c:axId val="1351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MEDV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LSTAT vs MEDV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1.0-cleaned'!$M$1</c:f>
              <c:strCache>
                <c:ptCount val="1"/>
                <c:pt idx="0">
                  <c:v>MEDV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B7D-4E4B-B3B9-A4C800EE01DF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B7D-4E4B-B3B9-A4C800EE01DF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B7D-4E4B-B3B9-A4C800EE01DF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B7D-4E4B-B3B9-A4C800EE01DF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B7D-4E4B-B3B9-A4C800EE01DF}"/>
              </c:ext>
            </c:extLst>
          </c:dPt>
          <c:dPt>
            <c:idx val="2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B7D-4E4B-B3B9-A4C800EE01DF}"/>
              </c:ext>
            </c:extLst>
          </c:dPt>
          <c:dPt>
            <c:idx val="3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B7D-4E4B-B3B9-A4C800EE01DF}"/>
              </c:ext>
            </c:extLst>
          </c:dPt>
          <c:dPt>
            <c:idx val="3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B7D-4E4B-B3B9-A4C800EE01DF}"/>
              </c:ext>
            </c:extLst>
          </c:dPt>
          <c:dPt>
            <c:idx val="34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7D-4E4B-B3B9-A4C800EE01DF}"/>
              </c:ext>
            </c:extLst>
          </c:dPt>
          <c:dPt>
            <c:idx val="36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7D-4E4B-B3B9-A4C800EE01DF}"/>
              </c:ext>
            </c:extLst>
          </c:dPt>
          <c:dPt>
            <c:idx val="36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7D-4E4B-B3B9-A4C800EE01DF}"/>
              </c:ext>
            </c:extLst>
          </c:dPt>
          <c:dPt>
            <c:idx val="4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B7D-4E4B-B3B9-A4C800EE01DF}"/>
              </c:ext>
            </c:extLst>
          </c:dPt>
          <c:trendline>
            <c:spPr>
              <a:ln w="190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096237970253718E-2"/>
                  <c:y val="6.5817658209390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'Phase 1.0-cleaned'!$L$2:$L$508</c:f>
              <c:numCache>
                <c:formatCode>0.00</c:formatCode>
                <c:ptCount val="507"/>
                <c:pt idx="0">
                  <c:v>4.32</c:v>
                </c:pt>
                <c:pt idx="1">
                  <c:v>1.98</c:v>
                </c:pt>
                <c:pt idx="2">
                  <c:v>14.8</c:v>
                </c:pt>
                <c:pt idx="3">
                  <c:v>4.8099999999999996</c:v>
                </c:pt>
                <c:pt idx="4">
                  <c:v>5.77</c:v>
                </c:pt>
                <c:pt idx="5">
                  <c:v>3.95</c:v>
                </c:pt>
                <c:pt idx="6">
                  <c:v>4.67</c:v>
                </c:pt>
                <c:pt idx="7">
                  <c:v>10.24</c:v>
                </c:pt>
                <c:pt idx="8">
                  <c:v>6.68</c:v>
                </c:pt>
                <c:pt idx="9">
                  <c:v>4.5599999999999996</c:v>
                </c:pt>
                <c:pt idx="10">
                  <c:v>5.39</c:v>
                </c:pt>
                <c:pt idx="11">
                  <c:v>5.0999999999999996</c:v>
                </c:pt>
                <c:pt idx="12">
                  <c:v>4.6900000000000004</c:v>
                </c:pt>
                <c:pt idx="13">
                  <c:v>2.87</c:v>
                </c:pt>
                <c:pt idx="14">
                  <c:v>5.03</c:v>
                </c:pt>
                <c:pt idx="15">
                  <c:v>4.38</c:v>
                </c:pt>
                <c:pt idx="16">
                  <c:v>2.97</c:v>
                </c:pt>
                <c:pt idx="17">
                  <c:v>4.08</c:v>
                </c:pt>
                <c:pt idx="18">
                  <c:v>8.61</c:v>
                </c:pt>
                <c:pt idx="19">
                  <c:v>6.62</c:v>
                </c:pt>
                <c:pt idx="20">
                  <c:v>4.5599999999999996</c:v>
                </c:pt>
                <c:pt idx="21">
                  <c:v>4.45</c:v>
                </c:pt>
                <c:pt idx="22">
                  <c:v>7.43</c:v>
                </c:pt>
                <c:pt idx="23">
                  <c:v>3.11</c:v>
                </c:pt>
                <c:pt idx="24">
                  <c:v>3.81</c:v>
                </c:pt>
                <c:pt idx="25">
                  <c:v>2.88</c:v>
                </c:pt>
                <c:pt idx="26">
                  <c:v>6.57</c:v>
                </c:pt>
                <c:pt idx="27">
                  <c:v>9.25</c:v>
                </c:pt>
                <c:pt idx="28">
                  <c:v>3.11</c:v>
                </c:pt>
                <c:pt idx="29">
                  <c:v>3.53</c:v>
                </c:pt>
                <c:pt idx="30">
                  <c:v>2.98</c:v>
                </c:pt>
                <c:pt idx="31">
                  <c:v>6.05</c:v>
                </c:pt>
                <c:pt idx="32">
                  <c:v>4.16</c:v>
                </c:pt>
                <c:pt idx="33">
                  <c:v>7.19</c:v>
                </c:pt>
                <c:pt idx="34">
                  <c:v>3.16</c:v>
                </c:pt>
                <c:pt idx="35">
                  <c:v>7.85</c:v>
                </c:pt>
                <c:pt idx="36">
                  <c:v>8.23</c:v>
                </c:pt>
                <c:pt idx="37">
                  <c:v>12.93</c:v>
                </c:pt>
                <c:pt idx="38">
                  <c:v>7.14</c:v>
                </c:pt>
                <c:pt idx="39">
                  <c:v>7.6</c:v>
                </c:pt>
                <c:pt idx="40">
                  <c:v>9.51</c:v>
                </c:pt>
                <c:pt idx="41">
                  <c:v>3.33</c:v>
                </c:pt>
                <c:pt idx="42">
                  <c:v>3.56</c:v>
                </c:pt>
                <c:pt idx="43">
                  <c:v>4.7</c:v>
                </c:pt>
                <c:pt idx="44">
                  <c:v>4.97</c:v>
                </c:pt>
                <c:pt idx="45">
                  <c:v>4.74</c:v>
                </c:pt>
                <c:pt idx="46">
                  <c:v>6.07</c:v>
                </c:pt>
                <c:pt idx="47">
                  <c:v>9.5</c:v>
                </c:pt>
                <c:pt idx="48">
                  <c:v>8.67</c:v>
                </c:pt>
                <c:pt idx="49">
                  <c:v>4.8600000000000003</c:v>
                </c:pt>
                <c:pt idx="50">
                  <c:v>6.93</c:v>
                </c:pt>
                <c:pt idx="51">
                  <c:v>8.93</c:v>
                </c:pt>
                <c:pt idx="52">
                  <c:v>6.47</c:v>
                </c:pt>
                <c:pt idx="53">
                  <c:v>7.53</c:v>
                </c:pt>
                <c:pt idx="54">
                  <c:v>12.43</c:v>
                </c:pt>
                <c:pt idx="55">
                  <c:v>7.83</c:v>
                </c:pt>
                <c:pt idx="56">
                  <c:v>5.49</c:v>
                </c:pt>
                <c:pt idx="57">
                  <c:v>7.18</c:v>
                </c:pt>
                <c:pt idx="58">
                  <c:v>4.6100000000000003</c:v>
                </c:pt>
                <c:pt idx="59">
                  <c:v>6.36</c:v>
                </c:pt>
                <c:pt idx="60">
                  <c:v>5.99</c:v>
                </c:pt>
                <c:pt idx="61">
                  <c:v>5.89</c:v>
                </c:pt>
                <c:pt idx="62">
                  <c:v>5.98</c:v>
                </c:pt>
                <c:pt idx="63">
                  <c:v>5.49</c:v>
                </c:pt>
                <c:pt idx="64">
                  <c:v>7.79</c:v>
                </c:pt>
                <c:pt idx="65">
                  <c:v>4.5</c:v>
                </c:pt>
                <c:pt idx="66">
                  <c:v>8.0500000000000007</c:v>
                </c:pt>
                <c:pt idx="67">
                  <c:v>5.57</c:v>
                </c:pt>
                <c:pt idx="68">
                  <c:v>13.33</c:v>
                </c:pt>
                <c:pt idx="69">
                  <c:v>9.5299999999999994</c:v>
                </c:pt>
                <c:pt idx="70">
                  <c:v>31.962499999999999</c:v>
                </c:pt>
                <c:pt idx="71">
                  <c:v>31.962499999999999</c:v>
                </c:pt>
                <c:pt idx="72">
                  <c:v>13.44</c:v>
                </c:pt>
                <c:pt idx="73">
                  <c:v>23.24</c:v>
                </c:pt>
                <c:pt idx="74">
                  <c:v>21.24</c:v>
                </c:pt>
                <c:pt idx="75">
                  <c:v>23.69</c:v>
                </c:pt>
                <c:pt idx="76">
                  <c:v>21.78</c:v>
                </c:pt>
                <c:pt idx="77">
                  <c:v>17.21</c:v>
                </c:pt>
                <c:pt idx="78">
                  <c:v>21.08</c:v>
                </c:pt>
                <c:pt idx="79">
                  <c:v>23.6</c:v>
                </c:pt>
                <c:pt idx="80">
                  <c:v>30.63</c:v>
                </c:pt>
                <c:pt idx="81">
                  <c:v>30.81</c:v>
                </c:pt>
                <c:pt idx="82">
                  <c:v>28.28</c:v>
                </c:pt>
                <c:pt idx="83">
                  <c:v>31.962499999999999</c:v>
                </c:pt>
                <c:pt idx="84">
                  <c:v>30.62</c:v>
                </c:pt>
                <c:pt idx="85">
                  <c:v>25.68</c:v>
                </c:pt>
                <c:pt idx="86">
                  <c:v>16.350000000000001</c:v>
                </c:pt>
                <c:pt idx="87">
                  <c:v>30.59</c:v>
                </c:pt>
                <c:pt idx="88">
                  <c:v>29.97</c:v>
                </c:pt>
                <c:pt idx="89">
                  <c:v>26.77</c:v>
                </c:pt>
                <c:pt idx="90">
                  <c:v>20.32</c:v>
                </c:pt>
                <c:pt idx="91">
                  <c:v>20.309999999999999</c:v>
                </c:pt>
                <c:pt idx="92">
                  <c:v>19.77</c:v>
                </c:pt>
                <c:pt idx="93">
                  <c:v>27.38</c:v>
                </c:pt>
                <c:pt idx="94">
                  <c:v>22.98</c:v>
                </c:pt>
                <c:pt idx="95">
                  <c:v>23.34</c:v>
                </c:pt>
                <c:pt idx="96">
                  <c:v>12.13</c:v>
                </c:pt>
                <c:pt idx="97">
                  <c:v>19.78</c:v>
                </c:pt>
                <c:pt idx="98">
                  <c:v>10.11</c:v>
                </c:pt>
                <c:pt idx="99">
                  <c:v>21.22</c:v>
                </c:pt>
                <c:pt idx="100">
                  <c:v>31.962499999999999</c:v>
                </c:pt>
                <c:pt idx="101">
                  <c:v>20.079999999999998</c:v>
                </c:pt>
                <c:pt idx="102">
                  <c:v>31.962499999999999</c:v>
                </c:pt>
                <c:pt idx="103">
                  <c:v>29.05</c:v>
                </c:pt>
                <c:pt idx="104">
                  <c:v>25.79</c:v>
                </c:pt>
                <c:pt idx="105">
                  <c:v>26.64</c:v>
                </c:pt>
                <c:pt idx="106">
                  <c:v>20.62</c:v>
                </c:pt>
                <c:pt idx="107">
                  <c:v>22.74</c:v>
                </c:pt>
                <c:pt idx="108">
                  <c:v>15.02</c:v>
                </c:pt>
                <c:pt idx="109">
                  <c:v>14.1</c:v>
                </c:pt>
                <c:pt idx="110">
                  <c:v>24.39</c:v>
                </c:pt>
                <c:pt idx="111">
                  <c:v>15.69</c:v>
                </c:pt>
                <c:pt idx="112">
                  <c:v>14.52</c:v>
                </c:pt>
                <c:pt idx="113">
                  <c:v>24.08</c:v>
                </c:pt>
                <c:pt idx="114">
                  <c:v>19.690000000000001</c:v>
                </c:pt>
                <c:pt idx="115">
                  <c:v>15.17</c:v>
                </c:pt>
                <c:pt idx="116">
                  <c:v>23.27</c:v>
                </c:pt>
                <c:pt idx="117">
                  <c:v>18.05</c:v>
                </c:pt>
                <c:pt idx="118">
                  <c:v>26.45</c:v>
                </c:pt>
                <c:pt idx="119">
                  <c:v>31.962499999999999</c:v>
                </c:pt>
                <c:pt idx="120">
                  <c:v>22.88</c:v>
                </c:pt>
                <c:pt idx="121">
                  <c:v>22.11</c:v>
                </c:pt>
                <c:pt idx="122">
                  <c:v>19.52</c:v>
                </c:pt>
                <c:pt idx="123">
                  <c:v>18.850000000000001</c:v>
                </c:pt>
                <c:pt idx="124">
                  <c:v>23.79</c:v>
                </c:pt>
                <c:pt idx="125">
                  <c:v>23.98</c:v>
                </c:pt>
                <c:pt idx="126">
                  <c:v>16.440000000000001</c:v>
                </c:pt>
                <c:pt idx="127">
                  <c:v>18.13</c:v>
                </c:pt>
                <c:pt idx="128">
                  <c:v>18.71</c:v>
                </c:pt>
                <c:pt idx="129">
                  <c:v>18.13</c:v>
                </c:pt>
                <c:pt idx="130">
                  <c:v>14.76</c:v>
                </c:pt>
                <c:pt idx="131">
                  <c:v>24.91</c:v>
                </c:pt>
                <c:pt idx="132">
                  <c:v>18.03</c:v>
                </c:pt>
                <c:pt idx="133">
                  <c:v>13.11</c:v>
                </c:pt>
                <c:pt idx="134">
                  <c:v>4.9800000000000004</c:v>
                </c:pt>
                <c:pt idx="135">
                  <c:v>9.14</c:v>
                </c:pt>
                <c:pt idx="136">
                  <c:v>4.03</c:v>
                </c:pt>
                <c:pt idx="137">
                  <c:v>2.94</c:v>
                </c:pt>
                <c:pt idx="138">
                  <c:v>5.33</c:v>
                </c:pt>
                <c:pt idx="139">
                  <c:v>5.21</c:v>
                </c:pt>
                <c:pt idx="140">
                  <c:v>12.43</c:v>
                </c:pt>
                <c:pt idx="141">
                  <c:v>19.149999999999999</c:v>
                </c:pt>
                <c:pt idx="142">
                  <c:v>29.93</c:v>
                </c:pt>
                <c:pt idx="143">
                  <c:v>17.100000000000001</c:v>
                </c:pt>
                <c:pt idx="144">
                  <c:v>20.45</c:v>
                </c:pt>
                <c:pt idx="145">
                  <c:v>13.27</c:v>
                </c:pt>
                <c:pt idx="146">
                  <c:v>15.71</c:v>
                </c:pt>
                <c:pt idx="147">
                  <c:v>8.26</c:v>
                </c:pt>
                <c:pt idx="148">
                  <c:v>10.26</c:v>
                </c:pt>
                <c:pt idx="149">
                  <c:v>8.4700000000000006</c:v>
                </c:pt>
                <c:pt idx="150">
                  <c:v>6.58</c:v>
                </c:pt>
                <c:pt idx="151">
                  <c:v>14.67</c:v>
                </c:pt>
                <c:pt idx="152">
                  <c:v>11.69</c:v>
                </c:pt>
                <c:pt idx="153">
                  <c:v>11.28</c:v>
                </c:pt>
                <c:pt idx="154">
                  <c:v>21.02</c:v>
                </c:pt>
                <c:pt idx="155">
                  <c:v>13.83</c:v>
                </c:pt>
                <c:pt idx="156">
                  <c:v>18.72</c:v>
                </c:pt>
                <c:pt idx="157">
                  <c:v>19.88</c:v>
                </c:pt>
                <c:pt idx="158">
                  <c:v>16.3</c:v>
                </c:pt>
                <c:pt idx="159">
                  <c:v>16.510000000000002</c:v>
                </c:pt>
                <c:pt idx="160">
                  <c:v>14.81</c:v>
                </c:pt>
                <c:pt idx="161">
                  <c:v>17.28</c:v>
                </c:pt>
                <c:pt idx="162">
                  <c:v>12.8</c:v>
                </c:pt>
                <c:pt idx="163">
                  <c:v>11.98</c:v>
                </c:pt>
                <c:pt idx="164">
                  <c:v>22.6</c:v>
                </c:pt>
                <c:pt idx="165">
                  <c:v>13.04</c:v>
                </c:pt>
                <c:pt idx="166">
                  <c:v>27.71</c:v>
                </c:pt>
                <c:pt idx="167">
                  <c:v>18.350000000000001</c:v>
                </c:pt>
                <c:pt idx="168">
                  <c:v>20.34</c:v>
                </c:pt>
                <c:pt idx="169">
                  <c:v>9.68</c:v>
                </c:pt>
                <c:pt idx="170">
                  <c:v>11.41</c:v>
                </c:pt>
                <c:pt idx="171">
                  <c:v>8.77</c:v>
                </c:pt>
                <c:pt idx="172">
                  <c:v>10.130000000000001</c:v>
                </c:pt>
                <c:pt idx="173">
                  <c:v>4.84</c:v>
                </c:pt>
                <c:pt idx="174">
                  <c:v>5.81</c:v>
                </c:pt>
                <c:pt idx="175">
                  <c:v>7.44</c:v>
                </c:pt>
                <c:pt idx="176">
                  <c:v>9.5500000000000007</c:v>
                </c:pt>
                <c:pt idx="177">
                  <c:v>10.210000000000001</c:v>
                </c:pt>
                <c:pt idx="178">
                  <c:v>14.15</c:v>
                </c:pt>
                <c:pt idx="179">
                  <c:v>18.8</c:v>
                </c:pt>
                <c:pt idx="180">
                  <c:v>30.81</c:v>
                </c:pt>
                <c:pt idx="181">
                  <c:v>16.2</c:v>
                </c:pt>
                <c:pt idx="182">
                  <c:v>13.45</c:v>
                </c:pt>
                <c:pt idx="183">
                  <c:v>9.43</c:v>
                </c:pt>
                <c:pt idx="184">
                  <c:v>5.28</c:v>
                </c:pt>
                <c:pt idx="185">
                  <c:v>8.43</c:v>
                </c:pt>
                <c:pt idx="186">
                  <c:v>6.86</c:v>
                </c:pt>
                <c:pt idx="187">
                  <c:v>9.2200000000000006</c:v>
                </c:pt>
                <c:pt idx="188">
                  <c:v>13.15</c:v>
                </c:pt>
                <c:pt idx="189">
                  <c:v>14.44</c:v>
                </c:pt>
                <c:pt idx="190">
                  <c:v>6.73</c:v>
                </c:pt>
                <c:pt idx="191">
                  <c:v>9.5</c:v>
                </c:pt>
                <c:pt idx="192">
                  <c:v>8.0500000000000007</c:v>
                </c:pt>
                <c:pt idx="193">
                  <c:v>8.1</c:v>
                </c:pt>
                <c:pt idx="194">
                  <c:v>13.09</c:v>
                </c:pt>
                <c:pt idx="195">
                  <c:v>8.7899999999999991</c:v>
                </c:pt>
                <c:pt idx="196">
                  <c:v>6.72</c:v>
                </c:pt>
                <c:pt idx="197">
                  <c:v>9.8800000000000008</c:v>
                </c:pt>
                <c:pt idx="198">
                  <c:v>5.52</c:v>
                </c:pt>
                <c:pt idx="199">
                  <c:v>7.54</c:v>
                </c:pt>
                <c:pt idx="200">
                  <c:v>6.78</c:v>
                </c:pt>
                <c:pt idx="201">
                  <c:v>8.94</c:v>
                </c:pt>
                <c:pt idx="202">
                  <c:v>11.97</c:v>
                </c:pt>
                <c:pt idx="203">
                  <c:v>10.27</c:v>
                </c:pt>
                <c:pt idx="204">
                  <c:v>12.34</c:v>
                </c:pt>
                <c:pt idx="205">
                  <c:v>9.1</c:v>
                </c:pt>
                <c:pt idx="206">
                  <c:v>5.29</c:v>
                </c:pt>
                <c:pt idx="207">
                  <c:v>7.22</c:v>
                </c:pt>
                <c:pt idx="208">
                  <c:v>6.72</c:v>
                </c:pt>
                <c:pt idx="209">
                  <c:v>7.51</c:v>
                </c:pt>
                <c:pt idx="210">
                  <c:v>9.6199999999999992</c:v>
                </c:pt>
                <c:pt idx="211">
                  <c:v>6.53</c:v>
                </c:pt>
                <c:pt idx="212">
                  <c:v>12.86</c:v>
                </c:pt>
                <c:pt idx="213">
                  <c:v>8.44</c:v>
                </c:pt>
                <c:pt idx="214">
                  <c:v>5.5</c:v>
                </c:pt>
                <c:pt idx="215">
                  <c:v>5.7</c:v>
                </c:pt>
                <c:pt idx="216">
                  <c:v>8.81</c:v>
                </c:pt>
                <c:pt idx="217">
                  <c:v>8.1999999999999993</c:v>
                </c:pt>
                <c:pt idx="218">
                  <c:v>8.16</c:v>
                </c:pt>
                <c:pt idx="219">
                  <c:v>6.21</c:v>
                </c:pt>
                <c:pt idx="220">
                  <c:v>10.59</c:v>
                </c:pt>
                <c:pt idx="221">
                  <c:v>6.65</c:v>
                </c:pt>
                <c:pt idx="222">
                  <c:v>11.34</c:v>
                </c:pt>
                <c:pt idx="223">
                  <c:v>4.21</c:v>
                </c:pt>
                <c:pt idx="224">
                  <c:v>3.57</c:v>
                </c:pt>
                <c:pt idx="225">
                  <c:v>6.19</c:v>
                </c:pt>
                <c:pt idx="226">
                  <c:v>9.42</c:v>
                </c:pt>
                <c:pt idx="227">
                  <c:v>7.67</c:v>
                </c:pt>
                <c:pt idx="228">
                  <c:v>10.63</c:v>
                </c:pt>
                <c:pt idx="229">
                  <c:v>13.44</c:v>
                </c:pt>
                <c:pt idx="230">
                  <c:v>12.33</c:v>
                </c:pt>
                <c:pt idx="231">
                  <c:v>16.47</c:v>
                </c:pt>
                <c:pt idx="232">
                  <c:v>18.66</c:v>
                </c:pt>
                <c:pt idx="233">
                  <c:v>14.09</c:v>
                </c:pt>
                <c:pt idx="234">
                  <c:v>12.27</c:v>
                </c:pt>
                <c:pt idx="235">
                  <c:v>15.55</c:v>
                </c:pt>
                <c:pt idx="236">
                  <c:v>13</c:v>
                </c:pt>
                <c:pt idx="237">
                  <c:v>10.16</c:v>
                </c:pt>
                <c:pt idx="238">
                  <c:v>16.21</c:v>
                </c:pt>
                <c:pt idx="239">
                  <c:v>17.09</c:v>
                </c:pt>
                <c:pt idx="240">
                  <c:v>10.45</c:v>
                </c:pt>
                <c:pt idx="241">
                  <c:v>15.76</c:v>
                </c:pt>
                <c:pt idx="242">
                  <c:v>12.04</c:v>
                </c:pt>
                <c:pt idx="243">
                  <c:v>10.3</c:v>
                </c:pt>
                <c:pt idx="244">
                  <c:v>15.37</c:v>
                </c:pt>
                <c:pt idx="245">
                  <c:v>13.61</c:v>
                </c:pt>
                <c:pt idx="246">
                  <c:v>14.37</c:v>
                </c:pt>
                <c:pt idx="247">
                  <c:v>14.27</c:v>
                </c:pt>
                <c:pt idx="248">
                  <c:v>17.93</c:v>
                </c:pt>
                <c:pt idx="249">
                  <c:v>25.41</c:v>
                </c:pt>
                <c:pt idx="250">
                  <c:v>17.579999999999998</c:v>
                </c:pt>
                <c:pt idx="251">
                  <c:v>14.81</c:v>
                </c:pt>
                <c:pt idx="252">
                  <c:v>27.26</c:v>
                </c:pt>
                <c:pt idx="253">
                  <c:v>17.190000000000001</c:v>
                </c:pt>
                <c:pt idx="254">
                  <c:v>15.39</c:v>
                </c:pt>
                <c:pt idx="255">
                  <c:v>18.34</c:v>
                </c:pt>
                <c:pt idx="256">
                  <c:v>12.6</c:v>
                </c:pt>
                <c:pt idx="257">
                  <c:v>12.26</c:v>
                </c:pt>
                <c:pt idx="258">
                  <c:v>11.12</c:v>
                </c:pt>
                <c:pt idx="259">
                  <c:v>15.03</c:v>
                </c:pt>
                <c:pt idx="260">
                  <c:v>17.309999999999999</c:v>
                </c:pt>
                <c:pt idx="261">
                  <c:v>16.96</c:v>
                </c:pt>
                <c:pt idx="262">
                  <c:v>16.899999999999999</c:v>
                </c:pt>
                <c:pt idx="263">
                  <c:v>14.59</c:v>
                </c:pt>
                <c:pt idx="264">
                  <c:v>21.32</c:v>
                </c:pt>
                <c:pt idx="265">
                  <c:v>18.46</c:v>
                </c:pt>
                <c:pt idx="266">
                  <c:v>24.16</c:v>
                </c:pt>
                <c:pt idx="267">
                  <c:v>31.962499999999999</c:v>
                </c:pt>
                <c:pt idx="268">
                  <c:v>26.82</c:v>
                </c:pt>
                <c:pt idx="269">
                  <c:v>26.42</c:v>
                </c:pt>
                <c:pt idx="270">
                  <c:v>29.29</c:v>
                </c:pt>
                <c:pt idx="271">
                  <c:v>27.8</c:v>
                </c:pt>
                <c:pt idx="272">
                  <c:v>16.649999999999999</c:v>
                </c:pt>
                <c:pt idx="273">
                  <c:v>29.53</c:v>
                </c:pt>
                <c:pt idx="274">
                  <c:v>28.32</c:v>
                </c:pt>
                <c:pt idx="275">
                  <c:v>21.45</c:v>
                </c:pt>
                <c:pt idx="276">
                  <c:v>14.1</c:v>
                </c:pt>
                <c:pt idx="277">
                  <c:v>13.28</c:v>
                </c:pt>
                <c:pt idx="278">
                  <c:v>12.12</c:v>
                </c:pt>
                <c:pt idx="279">
                  <c:v>15.79</c:v>
                </c:pt>
                <c:pt idx="280">
                  <c:v>15.12</c:v>
                </c:pt>
                <c:pt idx="281">
                  <c:v>15.02</c:v>
                </c:pt>
                <c:pt idx="282">
                  <c:v>16.14</c:v>
                </c:pt>
                <c:pt idx="283">
                  <c:v>4.59</c:v>
                </c:pt>
                <c:pt idx="284">
                  <c:v>6.43</c:v>
                </c:pt>
                <c:pt idx="285">
                  <c:v>7.39</c:v>
                </c:pt>
                <c:pt idx="286">
                  <c:v>5.5</c:v>
                </c:pt>
                <c:pt idx="287">
                  <c:v>1.73</c:v>
                </c:pt>
                <c:pt idx="288">
                  <c:v>1.92</c:v>
                </c:pt>
                <c:pt idx="289">
                  <c:v>3.32</c:v>
                </c:pt>
                <c:pt idx="290">
                  <c:v>11.64</c:v>
                </c:pt>
                <c:pt idx="291">
                  <c:v>9.81</c:v>
                </c:pt>
                <c:pt idx="292">
                  <c:v>3.7</c:v>
                </c:pt>
                <c:pt idx="293">
                  <c:v>12.14</c:v>
                </c:pt>
                <c:pt idx="294">
                  <c:v>11.1</c:v>
                </c:pt>
                <c:pt idx="295">
                  <c:v>11.32</c:v>
                </c:pt>
                <c:pt idx="296">
                  <c:v>14.43</c:v>
                </c:pt>
                <c:pt idx="297">
                  <c:v>12.03</c:v>
                </c:pt>
                <c:pt idx="298">
                  <c:v>14.69</c:v>
                </c:pt>
                <c:pt idx="299">
                  <c:v>9.0399999999999991</c:v>
                </c:pt>
                <c:pt idx="300">
                  <c:v>9.64</c:v>
                </c:pt>
                <c:pt idx="301">
                  <c:v>5.33</c:v>
                </c:pt>
                <c:pt idx="302">
                  <c:v>10.11</c:v>
                </c:pt>
                <c:pt idx="303">
                  <c:v>6.29</c:v>
                </c:pt>
                <c:pt idx="304">
                  <c:v>6.92</c:v>
                </c:pt>
                <c:pt idx="305">
                  <c:v>5.04</c:v>
                </c:pt>
                <c:pt idx="306">
                  <c:v>7.56</c:v>
                </c:pt>
                <c:pt idx="307">
                  <c:v>9.4499999999999993</c:v>
                </c:pt>
                <c:pt idx="308">
                  <c:v>4.82</c:v>
                </c:pt>
                <c:pt idx="309">
                  <c:v>5.68</c:v>
                </c:pt>
                <c:pt idx="310">
                  <c:v>13.98</c:v>
                </c:pt>
                <c:pt idx="311">
                  <c:v>13.15</c:v>
                </c:pt>
                <c:pt idx="312">
                  <c:v>4.45</c:v>
                </c:pt>
                <c:pt idx="313">
                  <c:v>10.87</c:v>
                </c:pt>
                <c:pt idx="314">
                  <c:v>10.97</c:v>
                </c:pt>
                <c:pt idx="315">
                  <c:v>18.059999999999999</c:v>
                </c:pt>
                <c:pt idx="316">
                  <c:v>14.66</c:v>
                </c:pt>
                <c:pt idx="317">
                  <c:v>23.09</c:v>
                </c:pt>
                <c:pt idx="318">
                  <c:v>17.27</c:v>
                </c:pt>
                <c:pt idx="319">
                  <c:v>23.98</c:v>
                </c:pt>
                <c:pt idx="320">
                  <c:v>16.03</c:v>
                </c:pt>
                <c:pt idx="321">
                  <c:v>9.3800000000000008</c:v>
                </c:pt>
                <c:pt idx="322">
                  <c:v>29.55</c:v>
                </c:pt>
                <c:pt idx="323">
                  <c:v>9.4700000000000006</c:v>
                </c:pt>
                <c:pt idx="324">
                  <c:v>13.51</c:v>
                </c:pt>
                <c:pt idx="325">
                  <c:v>9.69</c:v>
                </c:pt>
                <c:pt idx="326">
                  <c:v>17.920000000000002</c:v>
                </c:pt>
                <c:pt idx="327">
                  <c:v>10.5</c:v>
                </c:pt>
                <c:pt idx="328">
                  <c:v>9.7100000000000009</c:v>
                </c:pt>
                <c:pt idx="329">
                  <c:v>21.46</c:v>
                </c:pt>
                <c:pt idx="330">
                  <c:v>9.93</c:v>
                </c:pt>
                <c:pt idx="331">
                  <c:v>7.6</c:v>
                </c:pt>
                <c:pt idx="332">
                  <c:v>4.1399999999999997</c:v>
                </c:pt>
                <c:pt idx="333">
                  <c:v>4.63</c:v>
                </c:pt>
                <c:pt idx="334">
                  <c:v>3.13</c:v>
                </c:pt>
                <c:pt idx="335">
                  <c:v>6.36</c:v>
                </c:pt>
                <c:pt idx="336">
                  <c:v>3.92</c:v>
                </c:pt>
                <c:pt idx="337">
                  <c:v>3.76</c:v>
                </c:pt>
                <c:pt idx="338">
                  <c:v>11.65</c:v>
                </c:pt>
                <c:pt idx="339">
                  <c:v>5.25</c:v>
                </c:pt>
                <c:pt idx="340">
                  <c:v>2.4700000000000002</c:v>
                </c:pt>
                <c:pt idx="341">
                  <c:v>3.95</c:v>
                </c:pt>
                <c:pt idx="342">
                  <c:v>8.0500000000000007</c:v>
                </c:pt>
                <c:pt idx="343">
                  <c:v>10.88</c:v>
                </c:pt>
                <c:pt idx="344">
                  <c:v>9.5399999999999991</c:v>
                </c:pt>
                <c:pt idx="345">
                  <c:v>4.7300000000000004</c:v>
                </c:pt>
                <c:pt idx="346">
                  <c:v>6.36</c:v>
                </c:pt>
                <c:pt idx="347">
                  <c:v>7.37</c:v>
                </c:pt>
                <c:pt idx="348">
                  <c:v>11.38</c:v>
                </c:pt>
                <c:pt idx="349">
                  <c:v>12.4</c:v>
                </c:pt>
                <c:pt idx="350">
                  <c:v>11.22</c:v>
                </c:pt>
                <c:pt idx="351">
                  <c:v>5.19</c:v>
                </c:pt>
                <c:pt idx="352">
                  <c:v>12.5</c:v>
                </c:pt>
                <c:pt idx="353">
                  <c:v>18.46</c:v>
                </c:pt>
                <c:pt idx="354">
                  <c:v>9.16</c:v>
                </c:pt>
                <c:pt idx="355">
                  <c:v>10.15</c:v>
                </c:pt>
                <c:pt idx="356">
                  <c:v>9.52</c:v>
                </c:pt>
                <c:pt idx="357">
                  <c:v>6.56</c:v>
                </c:pt>
                <c:pt idx="358">
                  <c:v>5.9</c:v>
                </c:pt>
                <c:pt idx="359">
                  <c:v>3.59</c:v>
                </c:pt>
                <c:pt idx="360">
                  <c:v>3.53</c:v>
                </c:pt>
                <c:pt idx="361">
                  <c:v>3.54</c:v>
                </c:pt>
                <c:pt idx="362">
                  <c:v>5.12</c:v>
                </c:pt>
                <c:pt idx="363">
                  <c:v>7.79</c:v>
                </c:pt>
                <c:pt idx="364">
                  <c:v>6.9</c:v>
                </c:pt>
                <c:pt idx="365">
                  <c:v>9.59</c:v>
                </c:pt>
                <c:pt idx="366">
                  <c:v>7.26</c:v>
                </c:pt>
                <c:pt idx="367">
                  <c:v>5.91</c:v>
                </c:pt>
                <c:pt idx="368">
                  <c:v>11.25</c:v>
                </c:pt>
                <c:pt idx="369">
                  <c:v>8.1</c:v>
                </c:pt>
                <c:pt idx="370">
                  <c:v>10.45</c:v>
                </c:pt>
                <c:pt idx="371">
                  <c:v>14.79</c:v>
                </c:pt>
                <c:pt idx="372">
                  <c:v>7.44</c:v>
                </c:pt>
                <c:pt idx="373">
                  <c:v>3.16</c:v>
                </c:pt>
                <c:pt idx="374">
                  <c:v>13.65</c:v>
                </c:pt>
                <c:pt idx="375">
                  <c:v>13</c:v>
                </c:pt>
                <c:pt idx="376">
                  <c:v>6.59</c:v>
                </c:pt>
                <c:pt idx="377">
                  <c:v>7.73</c:v>
                </c:pt>
                <c:pt idx="378">
                  <c:v>6.58</c:v>
                </c:pt>
                <c:pt idx="379">
                  <c:v>4.8499999999999996</c:v>
                </c:pt>
                <c:pt idx="380">
                  <c:v>3.76</c:v>
                </c:pt>
                <c:pt idx="381">
                  <c:v>4.59</c:v>
                </c:pt>
                <c:pt idx="382">
                  <c:v>3.01</c:v>
                </c:pt>
                <c:pt idx="383">
                  <c:v>8.58</c:v>
                </c:pt>
                <c:pt idx="384">
                  <c:v>10.4</c:v>
                </c:pt>
                <c:pt idx="385">
                  <c:v>6.27</c:v>
                </c:pt>
                <c:pt idx="386">
                  <c:v>7.39</c:v>
                </c:pt>
                <c:pt idx="387">
                  <c:v>15.84</c:v>
                </c:pt>
                <c:pt idx="388">
                  <c:v>4.54</c:v>
                </c:pt>
                <c:pt idx="389">
                  <c:v>9.9700000000000006</c:v>
                </c:pt>
                <c:pt idx="390">
                  <c:v>12.64</c:v>
                </c:pt>
                <c:pt idx="391">
                  <c:v>5.98</c:v>
                </c:pt>
                <c:pt idx="392">
                  <c:v>11.72</c:v>
                </c:pt>
                <c:pt idx="393">
                  <c:v>7.9</c:v>
                </c:pt>
                <c:pt idx="394">
                  <c:v>9.2799999999999994</c:v>
                </c:pt>
                <c:pt idx="395">
                  <c:v>11.5</c:v>
                </c:pt>
                <c:pt idx="396">
                  <c:v>18.329999999999998</c:v>
                </c:pt>
                <c:pt idx="397">
                  <c:v>15.94</c:v>
                </c:pt>
                <c:pt idx="398">
                  <c:v>10.36</c:v>
                </c:pt>
                <c:pt idx="399">
                  <c:v>12.73</c:v>
                </c:pt>
                <c:pt idx="400">
                  <c:v>7.2</c:v>
                </c:pt>
                <c:pt idx="401">
                  <c:v>6.87</c:v>
                </c:pt>
                <c:pt idx="402">
                  <c:v>7.7</c:v>
                </c:pt>
                <c:pt idx="403">
                  <c:v>11.74</c:v>
                </c:pt>
                <c:pt idx="404">
                  <c:v>6.12</c:v>
                </c:pt>
                <c:pt idx="405">
                  <c:v>5.08</c:v>
                </c:pt>
                <c:pt idx="406">
                  <c:v>6.15</c:v>
                </c:pt>
                <c:pt idx="407">
                  <c:v>12.79</c:v>
                </c:pt>
                <c:pt idx="408">
                  <c:v>9.9700000000000006</c:v>
                </c:pt>
                <c:pt idx="409">
                  <c:v>7.34</c:v>
                </c:pt>
                <c:pt idx="410">
                  <c:v>9.09</c:v>
                </c:pt>
                <c:pt idx="411">
                  <c:v>5.68</c:v>
                </c:pt>
                <c:pt idx="412">
                  <c:v>6.75</c:v>
                </c:pt>
                <c:pt idx="413">
                  <c:v>8.01</c:v>
                </c:pt>
                <c:pt idx="414">
                  <c:v>9.8000000000000007</c:v>
                </c:pt>
                <c:pt idx="415">
                  <c:v>10.56</c:v>
                </c:pt>
                <c:pt idx="416">
                  <c:v>8.51</c:v>
                </c:pt>
                <c:pt idx="417">
                  <c:v>9.74</c:v>
                </c:pt>
                <c:pt idx="418">
                  <c:v>9.2899999999999991</c:v>
                </c:pt>
                <c:pt idx="419">
                  <c:v>8.65</c:v>
                </c:pt>
                <c:pt idx="420">
                  <c:v>10.53</c:v>
                </c:pt>
                <c:pt idx="421">
                  <c:v>12.67</c:v>
                </c:pt>
                <c:pt idx="422">
                  <c:v>17.600000000000001</c:v>
                </c:pt>
                <c:pt idx="423">
                  <c:v>13.27</c:v>
                </c:pt>
                <c:pt idx="424">
                  <c:v>11.48</c:v>
                </c:pt>
                <c:pt idx="425">
                  <c:v>12.67</c:v>
                </c:pt>
                <c:pt idx="426">
                  <c:v>7.79</c:v>
                </c:pt>
                <c:pt idx="427">
                  <c:v>14.19</c:v>
                </c:pt>
                <c:pt idx="428">
                  <c:v>10.19</c:v>
                </c:pt>
                <c:pt idx="429">
                  <c:v>14.64</c:v>
                </c:pt>
                <c:pt idx="430">
                  <c:v>5.29</c:v>
                </c:pt>
                <c:pt idx="431">
                  <c:v>7.12</c:v>
                </c:pt>
                <c:pt idx="432">
                  <c:v>14</c:v>
                </c:pt>
                <c:pt idx="433">
                  <c:v>3.26</c:v>
                </c:pt>
                <c:pt idx="434">
                  <c:v>3.73</c:v>
                </c:pt>
                <c:pt idx="435">
                  <c:v>2.96</c:v>
                </c:pt>
                <c:pt idx="436">
                  <c:v>8.8800000000000008</c:v>
                </c:pt>
                <c:pt idx="437">
                  <c:v>24.56</c:v>
                </c:pt>
                <c:pt idx="438">
                  <c:v>20.85</c:v>
                </c:pt>
                <c:pt idx="439">
                  <c:v>17.11</c:v>
                </c:pt>
                <c:pt idx="440">
                  <c:v>18.760000000000002</c:v>
                </c:pt>
                <c:pt idx="441">
                  <c:v>15.17</c:v>
                </c:pt>
                <c:pt idx="442">
                  <c:v>17.12</c:v>
                </c:pt>
                <c:pt idx="443">
                  <c:v>19.37</c:v>
                </c:pt>
                <c:pt idx="444">
                  <c:v>19.920000000000002</c:v>
                </c:pt>
                <c:pt idx="445">
                  <c:v>26.4</c:v>
                </c:pt>
                <c:pt idx="446">
                  <c:v>15.7</c:v>
                </c:pt>
                <c:pt idx="447">
                  <c:v>23.29</c:v>
                </c:pt>
                <c:pt idx="448">
                  <c:v>17.16</c:v>
                </c:pt>
                <c:pt idx="449">
                  <c:v>21.52</c:v>
                </c:pt>
                <c:pt idx="450">
                  <c:v>17.64</c:v>
                </c:pt>
                <c:pt idx="451">
                  <c:v>12.03</c:v>
                </c:pt>
                <c:pt idx="452">
                  <c:v>16.22</c:v>
                </c:pt>
                <c:pt idx="453">
                  <c:v>16.59</c:v>
                </c:pt>
                <c:pt idx="454">
                  <c:v>17.79</c:v>
                </c:pt>
                <c:pt idx="455">
                  <c:v>19.309999999999999</c:v>
                </c:pt>
                <c:pt idx="456">
                  <c:v>17.440000000000001</c:v>
                </c:pt>
                <c:pt idx="457">
                  <c:v>17.73</c:v>
                </c:pt>
                <c:pt idx="458">
                  <c:v>17.27</c:v>
                </c:pt>
                <c:pt idx="459">
                  <c:v>16.739999999999998</c:v>
                </c:pt>
                <c:pt idx="460">
                  <c:v>18.13</c:v>
                </c:pt>
                <c:pt idx="461">
                  <c:v>19.010000000000002</c:v>
                </c:pt>
                <c:pt idx="462">
                  <c:v>16.940000000000001</c:v>
                </c:pt>
                <c:pt idx="463">
                  <c:v>16.23</c:v>
                </c:pt>
                <c:pt idx="464">
                  <c:v>14.7</c:v>
                </c:pt>
                <c:pt idx="465">
                  <c:v>16.420000000000002</c:v>
                </c:pt>
                <c:pt idx="466">
                  <c:v>14.65</c:v>
                </c:pt>
                <c:pt idx="467">
                  <c:v>13.99</c:v>
                </c:pt>
                <c:pt idx="468">
                  <c:v>10.29</c:v>
                </c:pt>
                <c:pt idx="469">
                  <c:v>13.22</c:v>
                </c:pt>
                <c:pt idx="470">
                  <c:v>14.13</c:v>
                </c:pt>
                <c:pt idx="471">
                  <c:v>17.149999999999999</c:v>
                </c:pt>
                <c:pt idx="472">
                  <c:v>21.32</c:v>
                </c:pt>
                <c:pt idx="473">
                  <c:v>16.29</c:v>
                </c:pt>
                <c:pt idx="474">
                  <c:v>12.87</c:v>
                </c:pt>
                <c:pt idx="475">
                  <c:v>14.36</c:v>
                </c:pt>
                <c:pt idx="476">
                  <c:v>11.66</c:v>
                </c:pt>
                <c:pt idx="477">
                  <c:v>18.14</c:v>
                </c:pt>
                <c:pt idx="478">
                  <c:v>24.1</c:v>
                </c:pt>
                <c:pt idx="479">
                  <c:v>18.68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'Phase 1.0-cleaned'!$M$2:$M$508</c:f>
              <c:numCache>
                <c:formatCode>0.00</c:formatCode>
                <c:ptCount val="507"/>
                <c:pt idx="0">
                  <c:v>30.8</c:v>
                </c:pt>
                <c:pt idx="1">
                  <c:v>34.9</c:v>
                </c:pt>
                <c:pt idx="2">
                  <c:v>18.899999999999999</c:v>
                </c:pt>
                <c:pt idx="3">
                  <c:v>35.4</c:v>
                </c:pt>
                <c:pt idx="4">
                  <c:v>24.7</c:v>
                </c:pt>
                <c:pt idx="5">
                  <c:v>31.6</c:v>
                </c:pt>
                <c:pt idx="6">
                  <c:v>23.5</c:v>
                </c:pt>
                <c:pt idx="7">
                  <c:v>19.399999999999999</c:v>
                </c:pt>
                <c:pt idx="8">
                  <c:v>32</c:v>
                </c:pt>
                <c:pt idx="9">
                  <c:v>29.8</c:v>
                </c:pt>
                <c:pt idx="10">
                  <c:v>34.9</c:v>
                </c:pt>
                <c:pt idx="11">
                  <c:v>36.962499999999999</c:v>
                </c:pt>
                <c:pt idx="12">
                  <c:v>30.5</c:v>
                </c:pt>
                <c:pt idx="13">
                  <c:v>36.4</c:v>
                </c:pt>
                <c:pt idx="14">
                  <c:v>31.1</c:v>
                </c:pt>
                <c:pt idx="15">
                  <c:v>29.1</c:v>
                </c:pt>
                <c:pt idx="16">
                  <c:v>36.962499999999999</c:v>
                </c:pt>
                <c:pt idx="17">
                  <c:v>33.299999999999997</c:v>
                </c:pt>
                <c:pt idx="18">
                  <c:v>30.3</c:v>
                </c:pt>
                <c:pt idx="19">
                  <c:v>34.6</c:v>
                </c:pt>
                <c:pt idx="20">
                  <c:v>34.9</c:v>
                </c:pt>
                <c:pt idx="21">
                  <c:v>32.9</c:v>
                </c:pt>
                <c:pt idx="22">
                  <c:v>24.1</c:v>
                </c:pt>
                <c:pt idx="23">
                  <c:v>36.962499999999999</c:v>
                </c:pt>
                <c:pt idx="24">
                  <c:v>36.962499999999999</c:v>
                </c:pt>
                <c:pt idx="25">
                  <c:v>36.962499999999999</c:v>
                </c:pt>
                <c:pt idx="26">
                  <c:v>21.9</c:v>
                </c:pt>
                <c:pt idx="27">
                  <c:v>20.9</c:v>
                </c:pt>
                <c:pt idx="28">
                  <c:v>36.962499999999999</c:v>
                </c:pt>
                <c:pt idx="29">
                  <c:v>32.4</c:v>
                </c:pt>
                <c:pt idx="30">
                  <c:v>32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29.1</c:v>
                </c:pt>
                <c:pt idx="34">
                  <c:v>36.962499999999999</c:v>
                </c:pt>
                <c:pt idx="35">
                  <c:v>32.200000000000003</c:v>
                </c:pt>
                <c:pt idx="36">
                  <c:v>22</c:v>
                </c:pt>
                <c:pt idx="37">
                  <c:v>20.100000000000001</c:v>
                </c:pt>
                <c:pt idx="38">
                  <c:v>23.2</c:v>
                </c:pt>
                <c:pt idx="39">
                  <c:v>22.3</c:v>
                </c:pt>
                <c:pt idx="40">
                  <c:v>24.8</c:v>
                </c:pt>
                <c:pt idx="41">
                  <c:v>28.5</c:v>
                </c:pt>
                <c:pt idx="42">
                  <c:v>36.962499999999999</c:v>
                </c:pt>
                <c:pt idx="43">
                  <c:v>27.9</c:v>
                </c:pt>
                <c:pt idx="44">
                  <c:v>22.5</c:v>
                </c:pt>
                <c:pt idx="45">
                  <c:v>29</c:v>
                </c:pt>
                <c:pt idx="46">
                  <c:v>24.8</c:v>
                </c:pt>
                <c:pt idx="47">
                  <c:v>22</c:v>
                </c:pt>
                <c:pt idx="48">
                  <c:v>26.4</c:v>
                </c:pt>
                <c:pt idx="49">
                  <c:v>33.1</c:v>
                </c:pt>
                <c:pt idx="50">
                  <c:v>36.1</c:v>
                </c:pt>
                <c:pt idx="51">
                  <c:v>28.4</c:v>
                </c:pt>
                <c:pt idx="52">
                  <c:v>33.4</c:v>
                </c:pt>
                <c:pt idx="53">
                  <c:v>28.2</c:v>
                </c:pt>
                <c:pt idx="54">
                  <c:v>17.100000000000001</c:v>
                </c:pt>
                <c:pt idx="55">
                  <c:v>19.399999999999999</c:v>
                </c:pt>
                <c:pt idx="56">
                  <c:v>32.700000000000003</c:v>
                </c:pt>
                <c:pt idx="57">
                  <c:v>23.9</c:v>
                </c:pt>
                <c:pt idx="58">
                  <c:v>31.2</c:v>
                </c:pt>
                <c:pt idx="59">
                  <c:v>23.1</c:v>
                </c:pt>
                <c:pt idx="60">
                  <c:v>24.5</c:v>
                </c:pt>
                <c:pt idx="61">
                  <c:v>26.6</c:v>
                </c:pt>
                <c:pt idx="62">
                  <c:v>22.9</c:v>
                </c:pt>
                <c:pt idx="63">
                  <c:v>24.1</c:v>
                </c:pt>
                <c:pt idx="64">
                  <c:v>18.600000000000001</c:v>
                </c:pt>
                <c:pt idx="65">
                  <c:v>30.1</c:v>
                </c:pt>
                <c:pt idx="66">
                  <c:v>18.2</c:v>
                </c:pt>
                <c:pt idx="67">
                  <c:v>20.6</c:v>
                </c:pt>
                <c:pt idx="68">
                  <c:v>23.1</c:v>
                </c:pt>
                <c:pt idx="69">
                  <c:v>36.962499999999999</c:v>
                </c:pt>
                <c:pt idx="70">
                  <c:v>13.8</c:v>
                </c:pt>
                <c:pt idx="71">
                  <c:v>13.8</c:v>
                </c:pt>
                <c:pt idx="72">
                  <c:v>15</c:v>
                </c:pt>
                <c:pt idx="73">
                  <c:v>13.9</c:v>
                </c:pt>
                <c:pt idx="74">
                  <c:v>13.3</c:v>
                </c:pt>
                <c:pt idx="75">
                  <c:v>13.1</c:v>
                </c:pt>
                <c:pt idx="76">
                  <c:v>10.199999999999999</c:v>
                </c:pt>
                <c:pt idx="77">
                  <c:v>10.4</c:v>
                </c:pt>
                <c:pt idx="78">
                  <c:v>10.9</c:v>
                </c:pt>
                <c:pt idx="79">
                  <c:v>11.3</c:v>
                </c:pt>
                <c:pt idx="80">
                  <c:v>8.8000000000000007</c:v>
                </c:pt>
                <c:pt idx="81">
                  <c:v>7.2</c:v>
                </c:pt>
                <c:pt idx="82">
                  <c:v>10.5</c:v>
                </c:pt>
                <c:pt idx="83">
                  <c:v>7.4</c:v>
                </c:pt>
                <c:pt idx="84">
                  <c:v>10.199999999999999</c:v>
                </c:pt>
                <c:pt idx="85">
                  <c:v>9.6999999999999993</c:v>
                </c:pt>
                <c:pt idx="86">
                  <c:v>12.7</c:v>
                </c:pt>
                <c:pt idx="87">
                  <c:v>5.0625</c:v>
                </c:pt>
                <c:pt idx="88">
                  <c:v>6.3</c:v>
                </c:pt>
                <c:pt idx="89">
                  <c:v>5.6</c:v>
                </c:pt>
                <c:pt idx="90">
                  <c:v>7.2</c:v>
                </c:pt>
                <c:pt idx="91">
                  <c:v>12.1</c:v>
                </c:pt>
                <c:pt idx="92">
                  <c:v>8.3000000000000007</c:v>
                </c:pt>
                <c:pt idx="93">
                  <c:v>8.5</c:v>
                </c:pt>
                <c:pt idx="94">
                  <c:v>5.0625</c:v>
                </c:pt>
                <c:pt idx="95">
                  <c:v>11.9</c:v>
                </c:pt>
                <c:pt idx="96">
                  <c:v>27.9</c:v>
                </c:pt>
                <c:pt idx="97">
                  <c:v>27.5</c:v>
                </c:pt>
                <c:pt idx="98">
                  <c:v>15</c:v>
                </c:pt>
                <c:pt idx="99">
                  <c:v>17.2</c:v>
                </c:pt>
                <c:pt idx="100">
                  <c:v>17.899999999999999</c:v>
                </c:pt>
                <c:pt idx="101">
                  <c:v>16.3</c:v>
                </c:pt>
                <c:pt idx="102">
                  <c:v>7</c:v>
                </c:pt>
                <c:pt idx="103">
                  <c:v>7.2</c:v>
                </c:pt>
                <c:pt idx="104">
                  <c:v>7.5</c:v>
                </c:pt>
                <c:pt idx="105">
                  <c:v>10.4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16.7</c:v>
                </c:pt>
                <c:pt idx="109">
                  <c:v>20.8</c:v>
                </c:pt>
                <c:pt idx="110">
                  <c:v>8.3000000000000007</c:v>
                </c:pt>
                <c:pt idx="111">
                  <c:v>10.199999999999999</c:v>
                </c:pt>
                <c:pt idx="112">
                  <c:v>10.9</c:v>
                </c:pt>
                <c:pt idx="113">
                  <c:v>9.5</c:v>
                </c:pt>
                <c:pt idx="114">
                  <c:v>14.1</c:v>
                </c:pt>
                <c:pt idx="115">
                  <c:v>11.7</c:v>
                </c:pt>
                <c:pt idx="116">
                  <c:v>13.4</c:v>
                </c:pt>
                <c:pt idx="117">
                  <c:v>9.6</c:v>
                </c:pt>
                <c:pt idx="118">
                  <c:v>8.6999999999999993</c:v>
                </c:pt>
                <c:pt idx="119">
                  <c:v>8.4</c:v>
                </c:pt>
                <c:pt idx="120">
                  <c:v>12.8</c:v>
                </c:pt>
                <c:pt idx="121">
                  <c:v>10.5</c:v>
                </c:pt>
                <c:pt idx="122">
                  <c:v>17.100000000000001</c:v>
                </c:pt>
                <c:pt idx="123">
                  <c:v>15.4</c:v>
                </c:pt>
                <c:pt idx="124">
                  <c:v>10.8</c:v>
                </c:pt>
                <c:pt idx="125">
                  <c:v>11.8</c:v>
                </c:pt>
                <c:pt idx="126">
                  <c:v>12.6</c:v>
                </c:pt>
                <c:pt idx="127">
                  <c:v>14.1</c:v>
                </c:pt>
                <c:pt idx="128">
                  <c:v>14.9</c:v>
                </c:pt>
                <c:pt idx="129">
                  <c:v>19.100000000000001</c:v>
                </c:pt>
                <c:pt idx="130">
                  <c:v>20.100000000000001</c:v>
                </c:pt>
                <c:pt idx="131">
                  <c:v>12</c:v>
                </c:pt>
                <c:pt idx="132">
                  <c:v>14.6</c:v>
                </c:pt>
                <c:pt idx="133">
                  <c:v>21.4</c:v>
                </c:pt>
                <c:pt idx="134">
                  <c:v>24</c:v>
                </c:pt>
                <c:pt idx="135">
                  <c:v>21.6</c:v>
                </c:pt>
                <c:pt idx="136">
                  <c:v>34.700000000000003</c:v>
                </c:pt>
                <c:pt idx="137">
                  <c:v>33.4</c:v>
                </c:pt>
                <c:pt idx="138">
                  <c:v>36.200000000000003</c:v>
                </c:pt>
                <c:pt idx="139">
                  <c:v>28.7</c:v>
                </c:pt>
                <c:pt idx="140">
                  <c:v>22.9</c:v>
                </c:pt>
                <c:pt idx="141">
                  <c:v>27.1</c:v>
                </c:pt>
                <c:pt idx="142">
                  <c:v>16.5</c:v>
                </c:pt>
                <c:pt idx="143">
                  <c:v>18.899999999999999</c:v>
                </c:pt>
                <c:pt idx="144">
                  <c:v>15</c:v>
                </c:pt>
                <c:pt idx="145">
                  <c:v>18.899999999999999</c:v>
                </c:pt>
                <c:pt idx="146">
                  <c:v>21.7</c:v>
                </c:pt>
                <c:pt idx="147">
                  <c:v>20.399999999999999</c:v>
                </c:pt>
                <c:pt idx="148">
                  <c:v>18.2</c:v>
                </c:pt>
                <c:pt idx="149">
                  <c:v>19.899999999999999</c:v>
                </c:pt>
                <c:pt idx="150">
                  <c:v>23.1</c:v>
                </c:pt>
                <c:pt idx="151">
                  <c:v>17.5</c:v>
                </c:pt>
                <c:pt idx="152">
                  <c:v>20.2</c:v>
                </c:pt>
                <c:pt idx="153">
                  <c:v>18.2</c:v>
                </c:pt>
                <c:pt idx="154">
                  <c:v>13.6</c:v>
                </c:pt>
                <c:pt idx="155">
                  <c:v>19.600000000000001</c:v>
                </c:pt>
                <c:pt idx="156">
                  <c:v>15.2</c:v>
                </c:pt>
                <c:pt idx="157">
                  <c:v>14.5</c:v>
                </c:pt>
                <c:pt idx="158">
                  <c:v>15.6</c:v>
                </c:pt>
                <c:pt idx="159">
                  <c:v>13.9</c:v>
                </c:pt>
                <c:pt idx="160">
                  <c:v>16.600000000000001</c:v>
                </c:pt>
                <c:pt idx="161">
                  <c:v>14.8</c:v>
                </c:pt>
                <c:pt idx="162">
                  <c:v>18.399999999999999</c:v>
                </c:pt>
                <c:pt idx="163">
                  <c:v>21</c:v>
                </c:pt>
                <c:pt idx="164">
                  <c:v>12.7</c:v>
                </c:pt>
                <c:pt idx="165">
                  <c:v>14.5</c:v>
                </c:pt>
                <c:pt idx="166">
                  <c:v>13.2</c:v>
                </c:pt>
                <c:pt idx="167">
                  <c:v>13.1</c:v>
                </c:pt>
                <c:pt idx="168">
                  <c:v>13.5</c:v>
                </c:pt>
                <c:pt idx="169">
                  <c:v>18.899999999999999</c:v>
                </c:pt>
                <c:pt idx="170">
                  <c:v>20</c:v>
                </c:pt>
                <c:pt idx="171">
                  <c:v>21</c:v>
                </c:pt>
                <c:pt idx="172">
                  <c:v>24.7</c:v>
                </c:pt>
                <c:pt idx="173">
                  <c:v>26.6</c:v>
                </c:pt>
                <c:pt idx="174">
                  <c:v>25.3</c:v>
                </c:pt>
                <c:pt idx="175">
                  <c:v>24.7</c:v>
                </c:pt>
                <c:pt idx="176">
                  <c:v>21.2</c:v>
                </c:pt>
                <c:pt idx="177">
                  <c:v>19.3</c:v>
                </c:pt>
                <c:pt idx="178">
                  <c:v>20</c:v>
                </c:pt>
                <c:pt idx="179">
                  <c:v>16.600000000000001</c:v>
                </c:pt>
                <c:pt idx="180">
                  <c:v>14.4</c:v>
                </c:pt>
                <c:pt idx="181">
                  <c:v>19.399999999999999</c:v>
                </c:pt>
                <c:pt idx="182">
                  <c:v>19.7</c:v>
                </c:pt>
                <c:pt idx="183">
                  <c:v>20.5</c:v>
                </c:pt>
                <c:pt idx="184">
                  <c:v>25</c:v>
                </c:pt>
                <c:pt idx="185">
                  <c:v>23.4</c:v>
                </c:pt>
                <c:pt idx="186">
                  <c:v>23.3</c:v>
                </c:pt>
                <c:pt idx="187">
                  <c:v>19.600000000000001</c:v>
                </c:pt>
                <c:pt idx="188">
                  <c:v>18.7</c:v>
                </c:pt>
                <c:pt idx="189">
                  <c:v>16</c:v>
                </c:pt>
                <c:pt idx="190">
                  <c:v>22.2</c:v>
                </c:pt>
                <c:pt idx="191">
                  <c:v>25</c:v>
                </c:pt>
                <c:pt idx="192">
                  <c:v>33</c:v>
                </c:pt>
                <c:pt idx="193">
                  <c:v>22</c:v>
                </c:pt>
                <c:pt idx="194">
                  <c:v>17.399999999999999</c:v>
                </c:pt>
                <c:pt idx="195">
                  <c:v>20.9</c:v>
                </c:pt>
                <c:pt idx="196">
                  <c:v>24.2</c:v>
                </c:pt>
                <c:pt idx="197">
                  <c:v>21.7</c:v>
                </c:pt>
                <c:pt idx="198">
                  <c:v>22.8</c:v>
                </c:pt>
                <c:pt idx="199">
                  <c:v>23.4</c:v>
                </c:pt>
                <c:pt idx="200">
                  <c:v>24.1</c:v>
                </c:pt>
                <c:pt idx="201">
                  <c:v>21.4</c:v>
                </c:pt>
                <c:pt idx="202">
                  <c:v>20</c:v>
                </c:pt>
                <c:pt idx="203">
                  <c:v>20.8</c:v>
                </c:pt>
                <c:pt idx="204">
                  <c:v>21.2</c:v>
                </c:pt>
                <c:pt idx="205">
                  <c:v>20.3</c:v>
                </c:pt>
                <c:pt idx="206">
                  <c:v>28</c:v>
                </c:pt>
                <c:pt idx="207">
                  <c:v>23.9</c:v>
                </c:pt>
                <c:pt idx="208">
                  <c:v>24.8</c:v>
                </c:pt>
                <c:pt idx="209">
                  <c:v>22.9</c:v>
                </c:pt>
                <c:pt idx="210">
                  <c:v>23.9</c:v>
                </c:pt>
                <c:pt idx="211">
                  <c:v>26.6</c:v>
                </c:pt>
                <c:pt idx="212">
                  <c:v>22.5</c:v>
                </c:pt>
                <c:pt idx="213">
                  <c:v>22.2</c:v>
                </c:pt>
                <c:pt idx="214">
                  <c:v>23.6</c:v>
                </c:pt>
                <c:pt idx="215">
                  <c:v>28.7</c:v>
                </c:pt>
                <c:pt idx="216">
                  <c:v>22.6</c:v>
                </c:pt>
                <c:pt idx="217">
                  <c:v>22</c:v>
                </c:pt>
                <c:pt idx="218">
                  <c:v>22.9</c:v>
                </c:pt>
                <c:pt idx="219">
                  <c:v>25</c:v>
                </c:pt>
                <c:pt idx="220">
                  <c:v>20.6</c:v>
                </c:pt>
                <c:pt idx="221">
                  <c:v>28.4</c:v>
                </c:pt>
                <c:pt idx="222">
                  <c:v>21.4</c:v>
                </c:pt>
                <c:pt idx="223">
                  <c:v>36.962499999999999</c:v>
                </c:pt>
                <c:pt idx="224">
                  <c:v>36.962499999999999</c:v>
                </c:pt>
                <c:pt idx="225">
                  <c:v>33.200000000000003</c:v>
                </c:pt>
                <c:pt idx="226">
                  <c:v>27.5</c:v>
                </c:pt>
                <c:pt idx="227">
                  <c:v>26.5</c:v>
                </c:pt>
                <c:pt idx="228">
                  <c:v>18.600000000000001</c:v>
                </c:pt>
                <c:pt idx="229">
                  <c:v>19.3</c:v>
                </c:pt>
                <c:pt idx="230">
                  <c:v>20.100000000000001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20.399999999999999</c:v>
                </c:pt>
                <c:pt idx="234">
                  <c:v>19.8</c:v>
                </c:pt>
                <c:pt idx="235">
                  <c:v>19.399999999999999</c:v>
                </c:pt>
                <c:pt idx="236">
                  <c:v>21.7</c:v>
                </c:pt>
                <c:pt idx="237">
                  <c:v>22.8</c:v>
                </c:pt>
                <c:pt idx="238">
                  <c:v>18.8</c:v>
                </c:pt>
                <c:pt idx="239">
                  <c:v>18.7</c:v>
                </c:pt>
                <c:pt idx="240">
                  <c:v>18.5</c:v>
                </c:pt>
                <c:pt idx="241">
                  <c:v>18.3</c:v>
                </c:pt>
                <c:pt idx="242">
                  <c:v>21.2</c:v>
                </c:pt>
                <c:pt idx="243">
                  <c:v>19.2</c:v>
                </c:pt>
                <c:pt idx="244">
                  <c:v>20.399999999999999</c:v>
                </c:pt>
                <c:pt idx="245">
                  <c:v>19.3</c:v>
                </c:pt>
                <c:pt idx="246">
                  <c:v>22</c:v>
                </c:pt>
                <c:pt idx="247">
                  <c:v>20.3</c:v>
                </c:pt>
                <c:pt idx="248">
                  <c:v>20.5</c:v>
                </c:pt>
                <c:pt idx="249">
                  <c:v>17.3</c:v>
                </c:pt>
                <c:pt idx="250">
                  <c:v>18.8</c:v>
                </c:pt>
                <c:pt idx="251">
                  <c:v>21.4</c:v>
                </c:pt>
                <c:pt idx="252">
                  <c:v>15.7</c:v>
                </c:pt>
                <c:pt idx="253">
                  <c:v>16.2</c:v>
                </c:pt>
                <c:pt idx="254">
                  <c:v>18</c:v>
                </c:pt>
                <c:pt idx="255">
                  <c:v>14.3</c:v>
                </c:pt>
                <c:pt idx="256">
                  <c:v>19.2</c:v>
                </c:pt>
                <c:pt idx="257">
                  <c:v>19.600000000000001</c:v>
                </c:pt>
                <c:pt idx="258">
                  <c:v>23</c:v>
                </c:pt>
                <c:pt idx="259">
                  <c:v>18.399999999999999</c:v>
                </c:pt>
                <c:pt idx="260">
                  <c:v>15.6</c:v>
                </c:pt>
                <c:pt idx="261">
                  <c:v>18.100000000000001</c:v>
                </c:pt>
                <c:pt idx="262">
                  <c:v>17.399999999999999</c:v>
                </c:pt>
                <c:pt idx="263">
                  <c:v>17.100000000000001</c:v>
                </c:pt>
                <c:pt idx="264">
                  <c:v>13.3</c:v>
                </c:pt>
                <c:pt idx="265">
                  <c:v>17.8</c:v>
                </c:pt>
                <c:pt idx="266">
                  <c:v>14</c:v>
                </c:pt>
                <c:pt idx="267">
                  <c:v>14.4</c:v>
                </c:pt>
                <c:pt idx="268">
                  <c:v>13.4</c:v>
                </c:pt>
                <c:pt idx="269">
                  <c:v>15.6</c:v>
                </c:pt>
                <c:pt idx="270">
                  <c:v>11.8</c:v>
                </c:pt>
                <c:pt idx="271">
                  <c:v>13.8</c:v>
                </c:pt>
                <c:pt idx="272">
                  <c:v>15.6</c:v>
                </c:pt>
                <c:pt idx="273">
                  <c:v>14.6</c:v>
                </c:pt>
                <c:pt idx="274">
                  <c:v>17.8</c:v>
                </c:pt>
                <c:pt idx="275">
                  <c:v>15.4</c:v>
                </c:pt>
                <c:pt idx="276">
                  <c:v>21.5</c:v>
                </c:pt>
                <c:pt idx="277">
                  <c:v>19.600000000000001</c:v>
                </c:pt>
                <c:pt idx="278">
                  <c:v>15.3</c:v>
                </c:pt>
                <c:pt idx="279">
                  <c:v>19.399999999999999</c:v>
                </c:pt>
                <c:pt idx="280">
                  <c:v>17</c:v>
                </c:pt>
                <c:pt idx="281">
                  <c:v>15.6</c:v>
                </c:pt>
                <c:pt idx="282">
                  <c:v>13.1</c:v>
                </c:pt>
                <c:pt idx="283">
                  <c:v>36.962499999999999</c:v>
                </c:pt>
                <c:pt idx="284">
                  <c:v>24.3</c:v>
                </c:pt>
                <c:pt idx="285">
                  <c:v>23.3</c:v>
                </c:pt>
                <c:pt idx="286">
                  <c:v>27</c:v>
                </c:pt>
                <c:pt idx="287">
                  <c:v>36.962499999999999</c:v>
                </c:pt>
                <c:pt idx="288">
                  <c:v>36.962499999999999</c:v>
                </c:pt>
                <c:pt idx="289">
                  <c:v>36.962499999999999</c:v>
                </c:pt>
                <c:pt idx="290">
                  <c:v>22.7</c:v>
                </c:pt>
                <c:pt idx="291">
                  <c:v>25</c:v>
                </c:pt>
                <c:pt idx="292">
                  <c:v>36.962499999999999</c:v>
                </c:pt>
                <c:pt idx="293">
                  <c:v>23.8</c:v>
                </c:pt>
                <c:pt idx="294">
                  <c:v>23.8</c:v>
                </c:pt>
                <c:pt idx="295">
                  <c:v>22.3</c:v>
                </c:pt>
                <c:pt idx="296">
                  <c:v>17.399999999999999</c:v>
                </c:pt>
                <c:pt idx="297">
                  <c:v>19.100000000000001</c:v>
                </c:pt>
                <c:pt idx="298">
                  <c:v>23.1</c:v>
                </c:pt>
                <c:pt idx="299">
                  <c:v>23.6</c:v>
                </c:pt>
                <c:pt idx="300">
                  <c:v>22.6</c:v>
                </c:pt>
                <c:pt idx="301">
                  <c:v>29.4</c:v>
                </c:pt>
                <c:pt idx="302">
                  <c:v>23.2</c:v>
                </c:pt>
                <c:pt idx="303">
                  <c:v>24.6</c:v>
                </c:pt>
                <c:pt idx="304">
                  <c:v>29.9</c:v>
                </c:pt>
                <c:pt idx="305">
                  <c:v>36.962499999999999</c:v>
                </c:pt>
                <c:pt idx="306">
                  <c:v>36.962499999999999</c:v>
                </c:pt>
                <c:pt idx="307">
                  <c:v>36.200000000000003</c:v>
                </c:pt>
                <c:pt idx="308">
                  <c:v>36.962499999999999</c:v>
                </c:pt>
                <c:pt idx="309">
                  <c:v>32.5</c:v>
                </c:pt>
                <c:pt idx="310">
                  <c:v>26.4</c:v>
                </c:pt>
                <c:pt idx="311">
                  <c:v>29.6</c:v>
                </c:pt>
                <c:pt idx="312">
                  <c:v>36.962499999999999</c:v>
                </c:pt>
                <c:pt idx="313">
                  <c:v>22.6</c:v>
                </c:pt>
                <c:pt idx="314">
                  <c:v>24.4</c:v>
                </c:pt>
                <c:pt idx="315">
                  <c:v>22.5</c:v>
                </c:pt>
                <c:pt idx="316">
                  <c:v>24.4</c:v>
                </c:pt>
                <c:pt idx="317">
                  <c:v>20</c:v>
                </c:pt>
                <c:pt idx="318">
                  <c:v>21.7</c:v>
                </c:pt>
                <c:pt idx="319">
                  <c:v>19.3</c:v>
                </c:pt>
                <c:pt idx="320">
                  <c:v>22.4</c:v>
                </c:pt>
                <c:pt idx="321">
                  <c:v>28.1</c:v>
                </c:pt>
                <c:pt idx="322">
                  <c:v>23.7</c:v>
                </c:pt>
                <c:pt idx="323">
                  <c:v>25</c:v>
                </c:pt>
                <c:pt idx="324">
                  <c:v>23.3</c:v>
                </c:pt>
                <c:pt idx="325">
                  <c:v>28.7</c:v>
                </c:pt>
                <c:pt idx="326">
                  <c:v>21.5</c:v>
                </c:pt>
                <c:pt idx="327">
                  <c:v>23</c:v>
                </c:pt>
                <c:pt idx="328">
                  <c:v>26.7</c:v>
                </c:pt>
                <c:pt idx="329">
                  <c:v>21.7</c:v>
                </c:pt>
                <c:pt idx="330">
                  <c:v>27.5</c:v>
                </c:pt>
                <c:pt idx="331">
                  <c:v>30.1</c:v>
                </c:pt>
                <c:pt idx="332">
                  <c:v>36.962499999999999</c:v>
                </c:pt>
                <c:pt idx="333">
                  <c:v>36.962499999999999</c:v>
                </c:pt>
                <c:pt idx="334">
                  <c:v>36.962499999999999</c:v>
                </c:pt>
                <c:pt idx="335">
                  <c:v>31.6</c:v>
                </c:pt>
                <c:pt idx="336">
                  <c:v>36.962499999999999</c:v>
                </c:pt>
                <c:pt idx="337">
                  <c:v>31.5</c:v>
                </c:pt>
                <c:pt idx="338">
                  <c:v>24.3</c:v>
                </c:pt>
                <c:pt idx="339">
                  <c:v>31.7</c:v>
                </c:pt>
                <c:pt idx="340">
                  <c:v>36.962499999999999</c:v>
                </c:pt>
                <c:pt idx="341">
                  <c:v>36.962499999999999</c:v>
                </c:pt>
                <c:pt idx="342">
                  <c:v>29</c:v>
                </c:pt>
                <c:pt idx="343">
                  <c:v>24</c:v>
                </c:pt>
                <c:pt idx="344">
                  <c:v>25.1</c:v>
                </c:pt>
                <c:pt idx="345">
                  <c:v>31.5</c:v>
                </c:pt>
                <c:pt idx="346">
                  <c:v>23.7</c:v>
                </c:pt>
                <c:pt idx="347">
                  <c:v>23.3</c:v>
                </c:pt>
                <c:pt idx="348">
                  <c:v>22</c:v>
                </c:pt>
                <c:pt idx="349">
                  <c:v>20.100000000000001</c:v>
                </c:pt>
                <c:pt idx="350">
                  <c:v>22.2</c:v>
                </c:pt>
                <c:pt idx="351">
                  <c:v>23.7</c:v>
                </c:pt>
                <c:pt idx="352">
                  <c:v>17.600000000000001</c:v>
                </c:pt>
                <c:pt idx="353">
                  <c:v>18.5</c:v>
                </c:pt>
                <c:pt idx="354">
                  <c:v>24.3</c:v>
                </c:pt>
                <c:pt idx="355">
                  <c:v>20.5</c:v>
                </c:pt>
                <c:pt idx="356">
                  <c:v>24.5</c:v>
                </c:pt>
                <c:pt idx="357">
                  <c:v>26.2</c:v>
                </c:pt>
                <c:pt idx="358">
                  <c:v>24.4</c:v>
                </c:pt>
                <c:pt idx="359">
                  <c:v>24.8</c:v>
                </c:pt>
                <c:pt idx="360">
                  <c:v>29.6</c:v>
                </c:pt>
                <c:pt idx="361">
                  <c:v>36.962499999999999</c:v>
                </c:pt>
                <c:pt idx="362">
                  <c:v>36.962499999999999</c:v>
                </c:pt>
                <c:pt idx="363">
                  <c:v>36</c:v>
                </c:pt>
                <c:pt idx="364">
                  <c:v>30.1</c:v>
                </c:pt>
                <c:pt idx="365">
                  <c:v>33.799999999999997</c:v>
                </c:pt>
                <c:pt idx="366">
                  <c:v>36.962499999999999</c:v>
                </c:pt>
                <c:pt idx="367">
                  <c:v>36.962499999999999</c:v>
                </c:pt>
                <c:pt idx="368">
                  <c:v>31</c:v>
                </c:pt>
                <c:pt idx="369">
                  <c:v>36.5</c:v>
                </c:pt>
                <c:pt idx="370">
                  <c:v>22.8</c:v>
                </c:pt>
                <c:pt idx="371">
                  <c:v>30.7</c:v>
                </c:pt>
                <c:pt idx="372">
                  <c:v>36.962499999999999</c:v>
                </c:pt>
                <c:pt idx="373">
                  <c:v>36.962499999999999</c:v>
                </c:pt>
                <c:pt idx="374">
                  <c:v>20.7</c:v>
                </c:pt>
                <c:pt idx="375">
                  <c:v>21.1</c:v>
                </c:pt>
                <c:pt idx="376">
                  <c:v>25.2</c:v>
                </c:pt>
                <c:pt idx="377">
                  <c:v>24.4</c:v>
                </c:pt>
                <c:pt idx="378">
                  <c:v>35.200000000000003</c:v>
                </c:pt>
                <c:pt idx="379">
                  <c:v>35.1</c:v>
                </c:pt>
                <c:pt idx="380">
                  <c:v>36.962499999999999</c:v>
                </c:pt>
                <c:pt idx="381">
                  <c:v>35.4</c:v>
                </c:pt>
                <c:pt idx="382">
                  <c:v>36.962499999999999</c:v>
                </c:pt>
                <c:pt idx="383">
                  <c:v>23.9</c:v>
                </c:pt>
                <c:pt idx="384">
                  <c:v>21.7</c:v>
                </c:pt>
                <c:pt idx="385">
                  <c:v>28.6</c:v>
                </c:pt>
                <c:pt idx="386">
                  <c:v>27.1</c:v>
                </c:pt>
                <c:pt idx="387">
                  <c:v>20.3</c:v>
                </c:pt>
                <c:pt idx="388">
                  <c:v>22.8</c:v>
                </c:pt>
                <c:pt idx="389">
                  <c:v>20.3</c:v>
                </c:pt>
                <c:pt idx="390">
                  <c:v>16.100000000000001</c:v>
                </c:pt>
                <c:pt idx="391">
                  <c:v>22.1</c:v>
                </c:pt>
                <c:pt idx="392">
                  <c:v>19.399999999999999</c:v>
                </c:pt>
                <c:pt idx="393">
                  <c:v>21.6</c:v>
                </c:pt>
                <c:pt idx="394">
                  <c:v>23.8</c:v>
                </c:pt>
                <c:pt idx="395">
                  <c:v>16.2</c:v>
                </c:pt>
                <c:pt idx="396">
                  <c:v>17.8</c:v>
                </c:pt>
                <c:pt idx="397">
                  <c:v>19.8</c:v>
                </c:pt>
                <c:pt idx="398">
                  <c:v>23.1</c:v>
                </c:pt>
                <c:pt idx="399">
                  <c:v>21</c:v>
                </c:pt>
                <c:pt idx="400">
                  <c:v>23.8</c:v>
                </c:pt>
                <c:pt idx="401">
                  <c:v>23.1</c:v>
                </c:pt>
                <c:pt idx="402">
                  <c:v>20.399999999999999</c:v>
                </c:pt>
                <c:pt idx="403">
                  <c:v>18.5</c:v>
                </c:pt>
                <c:pt idx="404">
                  <c:v>25</c:v>
                </c:pt>
                <c:pt idx="405">
                  <c:v>24.6</c:v>
                </c:pt>
                <c:pt idx="406">
                  <c:v>23</c:v>
                </c:pt>
                <c:pt idx="407">
                  <c:v>22.2</c:v>
                </c:pt>
                <c:pt idx="408">
                  <c:v>19.3</c:v>
                </c:pt>
                <c:pt idx="409">
                  <c:v>22.6</c:v>
                </c:pt>
                <c:pt idx="410">
                  <c:v>19.8</c:v>
                </c:pt>
                <c:pt idx="411">
                  <c:v>22.2</c:v>
                </c:pt>
                <c:pt idx="412">
                  <c:v>20.7</c:v>
                </c:pt>
                <c:pt idx="413">
                  <c:v>21.1</c:v>
                </c:pt>
                <c:pt idx="414">
                  <c:v>19.5</c:v>
                </c:pt>
                <c:pt idx="415">
                  <c:v>18.5</c:v>
                </c:pt>
                <c:pt idx="416">
                  <c:v>20.6</c:v>
                </c:pt>
                <c:pt idx="417">
                  <c:v>19</c:v>
                </c:pt>
                <c:pt idx="418">
                  <c:v>18.7</c:v>
                </c:pt>
                <c:pt idx="419">
                  <c:v>16.5</c:v>
                </c:pt>
                <c:pt idx="420">
                  <c:v>17.5</c:v>
                </c:pt>
                <c:pt idx="421">
                  <c:v>17.2</c:v>
                </c:pt>
                <c:pt idx="422">
                  <c:v>17.8</c:v>
                </c:pt>
                <c:pt idx="423">
                  <c:v>21.7</c:v>
                </c:pt>
                <c:pt idx="424">
                  <c:v>22.7</c:v>
                </c:pt>
                <c:pt idx="425">
                  <c:v>22.6</c:v>
                </c:pt>
                <c:pt idx="426">
                  <c:v>25</c:v>
                </c:pt>
                <c:pt idx="427">
                  <c:v>19.899999999999999</c:v>
                </c:pt>
                <c:pt idx="428">
                  <c:v>20.8</c:v>
                </c:pt>
                <c:pt idx="429">
                  <c:v>16.8</c:v>
                </c:pt>
                <c:pt idx="430">
                  <c:v>21.9</c:v>
                </c:pt>
                <c:pt idx="431">
                  <c:v>27.5</c:v>
                </c:pt>
                <c:pt idx="432">
                  <c:v>21.9</c:v>
                </c:pt>
                <c:pt idx="433">
                  <c:v>36.962499999999999</c:v>
                </c:pt>
                <c:pt idx="434">
                  <c:v>36.962499999999999</c:v>
                </c:pt>
                <c:pt idx="435">
                  <c:v>36.962499999999999</c:v>
                </c:pt>
                <c:pt idx="436">
                  <c:v>36.962499999999999</c:v>
                </c:pt>
                <c:pt idx="437">
                  <c:v>12.3</c:v>
                </c:pt>
                <c:pt idx="438">
                  <c:v>11.5</c:v>
                </c:pt>
                <c:pt idx="439">
                  <c:v>15.1</c:v>
                </c:pt>
                <c:pt idx="440">
                  <c:v>23.2</c:v>
                </c:pt>
                <c:pt idx="441">
                  <c:v>13.8</c:v>
                </c:pt>
                <c:pt idx="442">
                  <c:v>13.1</c:v>
                </c:pt>
                <c:pt idx="443">
                  <c:v>12.5</c:v>
                </c:pt>
                <c:pt idx="444">
                  <c:v>8.5</c:v>
                </c:pt>
                <c:pt idx="445">
                  <c:v>17.2</c:v>
                </c:pt>
                <c:pt idx="446">
                  <c:v>14.2</c:v>
                </c:pt>
                <c:pt idx="447">
                  <c:v>13.4</c:v>
                </c:pt>
                <c:pt idx="448">
                  <c:v>11.7</c:v>
                </c:pt>
                <c:pt idx="449">
                  <c:v>11</c:v>
                </c:pt>
                <c:pt idx="450">
                  <c:v>14.5</c:v>
                </c:pt>
                <c:pt idx="451">
                  <c:v>16.100000000000001</c:v>
                </c:pt>
                <c:pt idx="452">
                  <c:v>14.3</c:v>
                </c:pt>
                <c:pt idx="453">
                  <c:v>18.399999999999999</c:v>
                </c:pt>
                <c:pt idx="454">
                  <c:v>14.9</c:v>
                </c:pt>
                <c:pt idx="455">
                  <c:v>13</c:v>
                </c:pt>
                <c:pt idx="456">
                  <c:v>13.4</c:v>
                </c:pt>
                <c:pt idx="457">
                  <c:v>15.2</c:v>
                </c:pt>
                <c:pt idx="458">
                  <c:v>16.100000000000001</c:v>
                </c:pt>
                <c:pt idx="459">
                  <c:v>17.8</c:v>
                </c:pt>
                <c:pt idx="460">
                  <c:v>14.1</c:v>
                </c:pt>
                <c:pt idx="461">
                  <c:v>12.7</c:v>
                </c:pt>
                <c:pt idx="462">
                  <c:v>13.5</c:v>
                </c:pt>
                <c:pt idx="463">
                  <c:v>14.9</c:v>
                </c:pt>
                <c:pt idx="464">
                  <c:v>20</c:v>
                </c:pt>
                <c:pt idx="465">
                  <c:v>16.399999999999999</c:v>
                </c:pt>
                <c:pt idx="466">
                  <c:v>17.7</c:v>
                </c:pt>
                <c:pt idx="467">
                  <c:v>19.5</c:v>
                </c:pt>
                <c:pt idx="468">
                  <c:v>20.2</c:v>
                </c:pt>
                <c:pt idx="469">
                  <c:v>21.4</c:v>
                </c:pt>
                <c:pt idx="470">
                  <c:v>19.899999999999999</c:v>
                </c:pt>
                <c:pt idx="471">
                  <c:v>19</c:v>
                </c:pt>
                <c:pt idx="472">
                  <c:v>19.100000000000001</c:v>
                </c:pt>
                <c:pt idx="473">
                  <c:v>19.899999999999999</c:v>
                </c:pt>
                <c:pt idx="474">
                  <c:v>19.600000000000001</c:v>
                </c:pt>
                <c:pt idx="475">
                  <c:v>23.2</c:v>
                </c:pt>
                <c:pt idx="476">
                  <c:v>29.8</c:v>
                </c:pt>
                <c:pt idx="477">
                  <c:v>13.8</c:v>
                </c:pt>
                <c:pt idx="478">
                  <c:v>13.3</c:v>
                </c:pt>
                <c:pt idx="479">
                  <c:v>16.7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D-4E4B-B3B9-A4C800EE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85535"/>
        <c:axId val="1738392255"/>
      </c:scatterChart>
      <c:valAx>
        <c:axId val="17383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92255"/>
        <c:crosses val="autoZero"/>
        <c:crossBetween val="midCat"/>
      </c:valAx>
      <c:valAx>
        <c:axId val="17383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MEDV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8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PTRATIO vs MEDV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1.0-cleaned'!$M$1</c:f>
              <c:strCache>
                <c:ptCount val="1"/>
                <c:pt idx="0">
                  <c:v>MEDV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20-4806-AF84-489136E57B7B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20-4806-AF84-489136E57B7B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20-4806-AF84-489136E57B7B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A20-4806-AF84-489136E57B7B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A20-4806-AF84-489136E57B7B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20-4806-AF84-489136E57B7B}"/>
              </c:ext>
            </c:extLst>
          </c:dPt>
          <c:dPt>
            <c:idx val="2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A20-4806-AF84-489136E57B7B}"/>
              </c:ext>
            </c:extLst>
          </c:dPt>
          <c:dPt>
            <c:idx val="3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20-4806-AF84-489136E57B7B}"/>
              </c:ext>
            </c:extLst>
          </c:dPt>
          <c:dPt>
            <c:idx val="3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20-4806-AF84-489136E57B7B}"/>
              </c:ext>
            </c:extLst>
          </c:dPt>
          <c:trendline>
            <c:spPr>
              <a:ln w="190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348403324584426"/>
                  <c:y val="0.1098366870807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'Phase 1.0-cleaned'!$K$2:$K$508</c:f>
              <c:numCache>
                <c:formatCode>0.0</c:formatCode>
                <c:ptCount val="507"/>
                <c:pt idx="0">
                  <c:v>18.3</c:v>
                </c:pt>
                <c:pt idx="1">
                  <c:v>18.3</c:v>
                </c:pt>
                <c:pt idx="2">
                  <c:v>21.1</c:v>
                </c:pt>
                <c:pt idx="3">
                  <c:v>17.899999999999999</c:v>
                </c:pt>
                <c:pt idx="4">
                  <c:v>17.3</c:v>
                </c:pt>
                <c:pt idx="5">
                  <c:v>15.1</c:v>
                </c:pt>
                <c:pt idx="6">
                  <c:v>16.100000000000001</c:v>
                </c:pt>
                <c:pt idx="7">
                  <c:v>16.100000000000001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15.2</c:v>
                </c:pt>
                <c:pt idx="14">
                  <c:v>15.6</c:v>
                </c:pt>
                <c:pt idx="15">
                  <c:v>15.6</c:v>
                </c:pt>
                <c:pt idx="16">
                  <c:v>14.4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17</c:v>
                </c:pt>
                <c:pt idx="21">
                  <c:v>17</c:v>
                </c:pt>
                <c:pt idx="22">
                  <c:v>14.7</c:v>
                </c:pt>
                <c:pt idx="23">
                  <c:v>14.7</c:v>
                </c:pt>
                <c:pt idx="24">
                  <c:v>14.7</c:v>
                </c:pt>
                <c:pt idx="25">
                  <c:v>14.7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15.9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17.600000000000001</c:v>
                </c:pt>
                <c:pt idx="32">
                  <c:v>17.600000000000001</c:v>
                </c:pt>
                <c:pt idx="33">
                  <c:v>17.600000000000001</c:v>
                </c:pt>
                <c:pt idx="34">
                  <c:v>13.6</c:v>
                </c:pt>
                <c:pt idx="35">
                  <c:v>15.3</c:v>
                </c:pt>
                <c:pt idx="36">
                  <c:v>15.3</c:v>
                </c:pt>
                <c:pt idx="37">
                  <c:v>18.2</c:v>
                </c:pt>
                <c:pt idx="38">
                  <c:v>16.600000000000001</c:v>
                </c:pt>
                <c:pt idx="39">
                  <c:v>16.600000000000001</c:v>
                </c:pt>
                <c:pt idx="40">
                  <c:v>16.600000000000001</c:v>
                </c:pt>
                <c:pt idx="41">
                  <c:v>19.2</c:v>
                </c:pt>
                <c:pt idx="42">
                  <c:v>19.2</c:v>
                </c:pt>
                <c:pt idx="43">
                  <c:v>19.2</c:v>
                </c:pt>
                <c:pt idx="44">
                  <c:v>14.8</c:v>
                </c:pt>
                <c:pt idx="45">
                  <c:v>14.8</c:v>
                </c:pt>
                <c:pt idx="46">
                  <c:v>14.8</c:v>
                </c:pt>
                <c:pt idx="47">
                  <c:v>16.100000000000001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18.399999999999999</c:v>
                </c:pt>
                <c:pt idx="51">
                  <c:v>18.399999999999999</c:v>
                </c:pt>
                <c:pt idx="52">
                  <c:v>18.399999999999999</c:v>
                </c:pt>
                <c:pt idx="53">
                  <c:v>18.399999999999999</c:v>
                </c:pt>
                <c:pt idx="54">
                  <c:v>16.899999999999999</c:v>
                </c:pt>
                <c:pt idx="55">
                  <c:v>16.899999999999999</c:v>
                </c:pt>
                <c:pt idx="56">
                  <c:v>15.5</c:v>
                </c:pt>
                <c:pt idx="57">
                  <c:v>17.600000000000001</c:v>
                </c:pt>
                <c:pt idx="58">
                  <c:v>17.600000000000001</c:v>
                </c:pt>
                <c:pt idx="59">
                  <c:v>17.899999999999999</c:v>
                </c:pt>
                <c:pt idx="60">
                  <c:v>17</c:v>
                </c:pt>
                <c:pt idx="61">
                  <c:v>19.7</c:v>
                </c:pt>
                <c:pt idx="62">
                  <c:v>19.7</c:v>
                </c:pt>
                <c:pt idx="63">
                  <c:v>18.3</c:v>
                </c:pt>
                <c:pt idx="64">
                  <c:v>18.3</c:v>
                </c:pt>
                <c:pt idx="65">
                  <c:v>17</c:v>
                </c:pt>
                <c:pt idx="66">
                  <c:v>22</c:v>
                </c:pt>
                <c:pt idx="67">
                  <c:v>22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20.2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15.3</c:v>
                </c:pt>
                <c:pt idx="135">
                  <c:v>17.8</c:v>
                </c:pt>
                <c:pt idx="136">
                  <c:v>17.8</c:v>
                </c:pt>
                <c:pt idx="137">
                  <c:v>18.7</c:v>
                </c:pt>
                <c:pt idx="138">
                  <c:v>18.7</c:v>
                </c:pt>
                <c:pt idx="139">
                  <c:v>18.7</c:v>
                </c:pt>
                <c:pt idx="140">
                  <c:v>15.2</c:v>
                </c:pt>
                <c:pt idx="141">
                  <c:v>15.2</c:v>
                </c:pt>
                <c:pt idx="142">
                  <c:v>15.2</c:v>
                </c:pt>
                <c:pt idx="143">
                  <c:v>15.2</c:v>
                </c:pt>
                <c:pt idx="144">
                  <c:v>15.2</c:v>
                </c:pt>
                <c:pt idx="145">
                  <c:v>15.2</c:v>
                </c:pt>
                <c:pt idx="146">
                  <c:v>15.2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19.2</c:v>
                </c:pt>
                <c:pt idx="170">
                  <c:v>19.2</c:v>
                </c:pt>
                <c:pt idx="171">
                  <c:v>19.2</c:v>
                </c:pt>
                <c:pt idx="172">
                  <c:v>19.2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16.8</c:v>
                </c:pt>
                <c:pt idx="183">
                  <c:v>16.8</c:v>
                </c:pt>
                <c:pt idx="184">
                  <c:v>16.8</c:v>
                </c:pt>
                <c:pt idx="185">
                  <c:v>16.8</c:v>
                </c:pt>
                <c:pt idx="186">
                  <c:v>19.7</c:v>
                </c:pt>
                <c:pt idx="187">
                  <c:v>19.7</c:v>
                </c:pt>
                <c:pt idx="188">
                  <c:v>19.7</c:v>
                </c:pt>
                <c:pt idx="189">
                  <c:v>19.7</c:v>
                </c:pt>
                <c:pt idx="190">
                  <c:v>19.7</c:v>
                </c:pt>
                <c:pt idx="191">
                  <c:v>19.7</c:v>
                </c:pt>
                <c:pt idx="192">
                  <c:v>18.600000000000001</c:v>
                </c:pt>
                <c:pt idx="193">
                  <c:v>18.899999999999999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19.2</c:v>
                </c:pt>
                <c:pt idx="200">
                  <c:v>18.7</c:v>
                </c:pt>
                <c:pt idx="201">
                  <c:v>18.7</c:v>
                </c:pt>
                <c:pt idx="202">
                  <c:v>18.7</c:v>
                </c:pt>
                <c:pt idx="203">
                  <c:v>18.7</c:v>
                </c:pt>
                <c:pt idx="204">
                  <c:v>18.7</c:v>
                </c:pt>
                <c:pt idx="205">
                  <c:v>18.7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17.8</c:v>
                </c:pt>
                <c:pt idx="215">
                  <c:v>17.8</c:v>
                </c:pt>
                <c:pt idx="216">
                  <c:v>17.8</c:v>
                </c:pt>
                <c:pt idx="217">
                  <c:v>17.8</c:v>
                </c:pt>
                <c:pt idx="218">
                  <c:v>18.2</c:v>
                </c:pt>
                <c:pt idx="219">
                  <c:v>18.2</c:v>
                </c:pt>
                <c:pt idx="220">
                  <c:v>18.2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20.9</c:v>
                </c:pt>
                <c:pt idx="232">
                  <c:v>20.9</c:v>
                </c:pt>
                <c:pt idx="233">
                  <c:v>20.9</c:v>
                </c:pt>
                <c:pt idx="234">
                  <c:v>20.9</c:v>
                </c:pt>
                <c:pt idx="235">
                  <c:v>20.9</c:v>
                </c:pt>
                <c:pt idx="236">
                  <c:v>20.9</c:v>
                </c:pt>
                <c:pt idx="237">
                  <c:v>17.8</c:v>
                </c:pt>
                <c:pt idx="238">
                  <c:v>17.8</c:v>
                </c:pt>
                <c:pt idx="239">
                  <c:v>17.8</c:v>
                </c:pt>
                <c:pt idx="240">
                  <c:v>17.8</c:v>
                </c:pt>
                <c:pt idx="241">
                  <c:v>17.8</c:v>
                </c:pt>
                <c:pt idx="242">
                  <c:v>17.8</c:v>
                </c:pt>
                <c:pt idx="243">
                  <c:v>17.8</c:v>
                </c:pt>
                <c:pt idx="244">
                  <c:v>17.8</c:v>
                </c:pt>
                <c:pt idx="245">
                  <c:v>17.8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14.7</c:v>
                </c:pt>
                <c:pt idx="269">
                  <c:v>14.7</c:v>
                </c:pt>
                <c:pt idx="270">
                  <c:v>14.7</c:v>
                </c:pt>
                <c:pt idx="271">
                  <c:v>14.7</c:v>
                </c:pt>
                <c:pt idx="272">
                  <c:v>14.7</c:v>
                </c:pt>
                <c:pt idx="273">
                  <c:v>14.7</c:v>
                </c:pt>
                <c:pt idx="274">
                  <c:v>14.7</c:v>
                </c:pt>
                <c:pt idx="275">
                  <c:v>14.7</c:v>
                </c:pt>
                <c:pt idx="276">
                  <c:v>14.7</c:v>
                </c:pt>
                <c:pt idx="277">
                  <c:v>14.7</c:v>
                </c:pt>
                <c:pt idx="278">
                  <c:v>14.7</c:v>
                </c:pt>
                <c:pt idx="279">
                  <c:v>14.7</c:v>
                </c:pt>
                <c:pt idx="280">
                  <c:v>14.7</c:v>
                </c:pt>
                <c:pt idx="281">
                  <c:v>14.7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14.7</c:v>
                </c:pt>
                <c:pt idx="290">
                  <c:v>14.7</c:v>
                </c:pt>
                <c:pt idx="291">
                  <c:v>14.7</c:v>
                </c:pt>
                <c:pt idx="292">
                  <c:v>14.7</c:v>
                </c:pt>
                <c:pt idx="293">
                  <c:v>14.7</c:v>
                </c:pt>
                <c:pt idx="294">
                  <c:v>14.7</c:v>
                </c:pt>
                <c:pt idx="295">
                  <c:v>14.7</c:v>
                </c:pt>
                <c:pt idx="296">
                  <c:v>14.7</c:v>
                </c:pt>
                <c:pt idx="297">
                  <c:v>14.7</c:v>
                </c:pt>
                <c:pt idx="298">
                  <c:v>16.600000000000001</c:v>
                </c:pt>
                <c:pt idx="299">
                  <c:v>16.600000000000001</c:v>
                </c:pt>
                <c:pt idx="300">
                  <c:v>16.600000000000001</c:v>
                </c:pt>
                <c:pt idx="301">
                  <c:v>16.600000000000001</c:v>
                </c:pt>
                <c:pt idx="302">
                  <c:v>16.600000000000001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17.8</c:v>
                </c:pt>
                <c:pt idx="306">
                  <c:v>17.8</c:v>
                </c:pt>
                <c:pt idx="307">
                  <c:v>17.8</c:v>
                </c:pt>
                <c:pt idx="308">
                  <c:v>17.8</c:v>
                </c:pt>
                <c:pt idx="309">
                  <c:v>17.8</c:v>
                </c:pt>
                <c:pt idx="310">
                  <c:v>17.8</c:v>
                </c:pt>
                <c:pt idx="311">
                  <c:v>17.8</c:v>
                </c:pt>
                <c:pt idx="312">
                  <c:v>17.8</c:v>
                </c:pt>
                <c:pt idx="313">
                  <c:v>18.600000000000001</c:v>
                </c:pt>
                <c:pt idx="314">
                  <c:v>18.600000000000001</c:v>
                </c:pt>
                <c:pt idx="315">
                  <c:v>18.600000000000001</c:v>
                </c:pt>
                <c:pt idx="316">
                  <c:v>18.600000000000001</c:v>
                </c:pt>
                <c:pt idx="317">
                  <c:v>18.600000000000001</c:v>
                </c:pt>
                <c:pt idx="318">
                  <c:v>18.600000000000001</c:v>
                </c:pt>
                <c:pt idx="319">
                  <c:v>18.600000000000001</c:v>
                </c:pt>
                <c:pt idx="320">
                  <c:v>18.600000000000001</c:v>
                </c:pt>
                <c:pt idx="321">
                  <c:v>18.600000000000001</c:v>
                </c:pt>
                <c:pt idx="322">
                  <c:v>18.600000000000001</c:v>
                </c:pt>
                <c:pt idx="323">
                  <c:v>18.600000000000001</c:v>
                </c:pt>
                <c:pt idx="324">
                  <c:v>16.399999999999999</c:v>
                </c:pt>
                <c:pt idx="325">
                  <c:v>16.399999999999999</c:v>
                </c:pt>
                <c:pt idx="326">
                  <c:v>16.399999999999999</c:v>
                </c:pt>
                <c:pt idx="327">
                  <c:v>16.399999999999999</c:v>
                </c:pt>
                <c:pt idx="328">
                  <c:v>17.399999999999999</c:v>
                </c:pt>
                <c:pt idx="329">
                  <c:v>17.399999999999999</c:v>
                </c:pt>
                <c:pt idx="330">
                  <c:v>17.399999999999999</c:v>
                </c:pt>
                <c:pt idx="331">
                  <c:v>17.399999999999999</c:v>
                </c:pt>
                <c:pt idx="332">
                  <c:v>17.399999999999999</c:v>
                </c:pt>
                <c:pt idx="333">
                  <c:v>17.399999999999999</c:v>
                </c:pt>
                <c:pt idx="334">
                  <c:v>17.399999999999999</c:v>
                </c:pt>
                <c:pt idx="335">
                  <c:v>17.399999999999999</c:v>
                </c:pt>
                <c:pt idx="336">
                  <c:v>17.399999999999999</c:v>
                </c:pt>
                <c:pt idx="337">
                  <c:v>17.399999999999999</c:v>
                </c:pt>
                <c:pt idx="338">
                  <c:v>17.399999999999999</c:v>
                </c:pt>
                <c:pt idx="339">
                  <c:v>17.399999999999999</c:v>
                </c:pt>
                <c:pt idx="340">
                  <c:v>17.399999999999999</c:v>
                </c:pt>
                <c:pt idx="341">
                  <c:v>17.399999999999999</c:v>
                </c:pt>
                <c:pt idx="342">
                  <c:v>17.399999999999999</c:v>
                </c:pt>
                <c:pt idx="343">
                  <c:v>17.399999999999999</c:v>
                </c:pt>
                <c:pt idx="344">
                  <c:v>17.399999999999999</c:v>
                </c:pt>
                <c:pt idx="345">
                  <c:v>17.399999999999999</c:v>
                </c:pt>
                <c:pt idx="346">
                  <c:v>16.600000000000001</c:v>
                </c:pt>
                <c:pt idx="347">
                  <c:v>16.600000000000001</c:v>
                </c:pt>
                <c:pt idx="348">
                  <c:v>16.600000000000001</c:v>
                </c:pt>
                <c:pt idx="349">
                  <c:v>16.600000000000001</c:v>
                </c:pt>
                <c:pt idx="350">
                  <c:v>16.600000000000001</c:v>
                </c:pt>
                <c:pt idx="351">
                  <c:v>16.600000000000001</c:v>
                </c:pt>
                <c:pt idx="352">
                  <c:v>19.100000000000001</c:v>
                </c:pt>
                <c:pt idx="353">
                  <c:v>19.100000000000001</c:v>
                </c:pt>
                <c:pt idx="354">
                  <c:v>19.100000000000001</c:v>
                </c:pt>
                <c:pt idx="355">
                  <c:v>19.100000000000001</c:v>
                </c:pt>
                <c:pt idx="356">
                  <c:v>19.100000000000001</c:v>
                </c:pt>
                <c:pt idx="357">
                  <c:v>19.100000000000001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19.100000000000001</c:v>
                </c:pt>
                <c:pt idx="361">
                  <c:v>19.100000000000001</c:v>
                </c:pt>
                <c:pt idx="362">
                  <c:v>13.2</c:v>
                </c:pt>
                <c:pt idx="363">
                  <c:v>13.2</c:v>
                </c:pt>
                <c:pt idx="364">
                  <c:v>13.2</c:v>
                </c:pt>
                <c:pt idx="365">
                  <c:v>13.2</c:v>
                </c:pt>
                <c:pt idx="366">
                  <c:v>13.2</c:v>
                </c:pt>
                <c:pt idx="367">
                  <c:v>13.2</c:v>
                </c:pt>
                <c:pt idx="368">
                  <c:v>13.2</c:v>
                </c:pt>
                <c:pt idx="369">
                  <c:v>13.2</c:v>
                </c:pt>
                <c:pt idx="370">
                  <c:v>13.2</c:v>
                </c:pt>
                <c:pt idx="371">
                  <c:v>13.2</c:v>
                </c:pt>
                <c:pt idx="372">
                  <c:v>13.2</c:v>
                </c:pt>
                <c:pt idx="373">
                  <c:v>13.2</c:v>
                </c:pt>
                <c:pt idx="374">
                  <c:v>18.600000000000001</c:v>
                </c:pt>
                <c:pt idx="375">
                  <c:v>18.600000000000001</c:v>
                </c:pt>
                <c:pt idx="376">
                  <c:v>18.600000000000001</c:v>
                </c:pt>
                <c:pt idx="377">
                  <c:v>18.600000000000001</c:v>
                </c:pt>
                <c:pt idx="378">
                  <c:v>18.600000000000001</c:v>
                </c:pt>
                <c:pt idx="379">
                  <c:v>14.9</c:v>
                </c:pt>
                <c:pt idx="380">
                  <c:v>14.9</c:v>
                </c:pt>
                <c:pt idx="381">
                  <c:v>14.9</c:v>
                </c:pt>
                <c:pt idx="382">
                  <c:v>14.9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18.399999999999999</c:v>
                </c:pt>
                <c:pt idx="389">
                  <c:v>18.399999999999999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19.600000000000001</c:v>
                </c:pt>
                <c:pt idx="401">
                  <c:v>19.600000000000001</c:v>
                </c:pt>
                <c:pt idx="402">
                  <c:v>19.600000000000001</c:v>
                </c:pt>
                <c:pt idx="403">
                  <c:v>19.600000000000001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19.600000000000001</c:v>
                </c:pt>
                <c:pt idx="407">
                  <c:v>19.600000000000001</c:v>
                </c:pt>
                <c:pt idx="408">
                  <c:v>16.899999999999999</c:v>
                </c:pt>
                <c:pt idx="409">
                  <c:v>16.899999999999999</c:v>
                </c:pt>
                <c:pt idx="410">
                  <c:v>16.899999999999999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15.9</c:v>
                </c:pt>
                <c:pt idx="420">
                  <c:v>18.8</c:v>
                </c:pt>
                <c:pt idx="421">
                  <c:v>18.8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'Phase 1.0-cleaned'!$M$2:$M$508</c:f>
              <c:numCache>
                <c:formatCode>0.00</c:formatCode>
                <c:ptCount val="507"/>
                <c:pt idx="0">
                  <c:v>30.8</c:v>
                </c:pt>
                <c:pt idx="1">
                  <c:v>34.9</c:v>
                </c:pt>
                <c:pt idx="2">
                  <c:v>18.899999999999999</c:v>
                </c:pt>
                <c:pt idx="3">
                  <c:v>35.4</c:v>
                </c:pt>
                <c:pt idx="4">
                  <c:v>24.7</c:v>
                </c:pt>
                <c:pt idx="5">
                  <c:v>31.6</c:v>
                </c:pt>
                <c:pt idx="6">
                  <c:v>23.5</c:v>
                </c:pt>
                <c:pt idx="7">
                  <c:v>19.399999999999999</c:v>
                </c:pt>
                <c:pt idx="8">
                  <c:v>32</c:v>
                </c:pt>
                <c:pt idx="9">
                  <c:v>29.8</c:v>
                </c:pt>
                <c:pt idx="10">
                  <c:v>34.9</c:v>
                </c:pt>
                <c:pt idx="11">
                  <c:v>36.962499999999999</c:v>
                </c:pt>
                <c:pt idx="12">
                  <c:v>30.5</c:v>
                </c:pt>
                <c:pt idx="13">
                  <c:v>36.4</c:v>
                </c:pt>
                <c:pt idx="14">
                  <c:v>31.1</c:v>
                </c:pt>
                <c:pt idx="15">
                  <c:v>29.1</c:v>
                </c:pt>
                <c:pt idx="16">
                  <c:v>36.962499999999999</c:v>
                </c:pt>
                <c:pt idx="17">
                  <c:v>33.299999999999997</c:v>
                </c:pt>
                <c:pt idx="18">
                  <c:v>30.3</c:v>
                </c:pt>
                <c:pt idx="19">
                  <c:v>34.6</c:v>
                </c:pt>
                <c:pt idx="20">
                  <c:v>34.9</c:v>
                </c:pt>
                <c:pt idx="21">
                  <c:v>32.9</c:v>
                </c:pt>
                <c:pt idx="22">
                  <c:v>24.1</c:v>
                </c:pt>
                <c:pt idx="23">
                  <c:v>36.962499999999999</c:v>
                </c:pt>
                <c:pt idx="24">
                  <c:v>36.962499999999999</c:v>
                </c:pt>
                <c:pt idx="25">
                  <c:v>36.962499999999999</c:v>
                </c:pt>
                <c:pt idx="26">
                  <c:v>21.9</c:v>
                </c:pt>
                <c:pt idx="27">
                  <c:v>20.9</c:v>
                </c:pt>
                <c:pt idx="28">
                  <c:v>36.962499999999999</c:v>
                </c:pt>
                <c:pt idx="29">
                  <c:v>32.4</c:v>
                </c:pt>
                <c:pt idx="30">
                  <c:v>32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29.1</c:v>
                </c:pt>
                <c:pt idx="34">
                  <c:v>36.962499999999999</c:v>
                </c:pt>
                <c:pt idx="35">
                  <c:v>32.200000000000003</c:v>
                </c:pt>
                <c:pt idx="36">
                  <c:v>22</c:v>
                </c:pt>
                <c:pt idx="37">
                  <c:v>20.100000000000001</c:v>
                </c:pt>
                <c:pt idx="38">
                  <c:v>23.2</c:v>
                </c:pt>
                <c:pt idx="39">
                  <c:v>22.3</c:v>
                </c:pt>
                <c:pt idx="40">
                  <c:v>24.8</c:v>
                </c:pt>
                <c:pt idx="41">
                  <c:v>28.5</c:v>
                </c:pt>
                <c:pt idx="42">
                  <c:v>36.962499999999999</c:v>
                </c:pt>
                <c:pt idx="43">
                  <c:v>27.9</c:v>
                </c:pt>
                <c:pt idx="44">
                  <c:v>22.5</c:v>
                </c:pt>
                <c:pt idx="45">
                  <c:v>29</c:v>
                </c:pt>
                <c:pt idx="46">
                  <c:v>24.8</c:v>
                </c:pt>
                <c:pt idx="47">
                  <c:v>22</c:v>
                </c:pt>
                <c:pt idx="48">
                  <c:v>26.4</c:v>
                </c:pt>
                <c:pt idx="49">
                  <c:v>33.1</c:v>
                </c:pt>
                <c:pt idx="50">
                  <c:v>36.1</c:v>
                </c:pt>
                <c:pt idx="51">
                  <c:v>28.4</c:v>
                </c:pt>
                <c:pt idx="52">
                  <c:v>33.4</c:v>
                </c:pt>
                <c:pt idx="53">
                  <c:v>28.2</c:v>
                </c:pt>
                <c:pt idx="54">
                  <c:v>17.100000000000001</c:v>
                </c:pt>
                <c:pt idx="55">
                  <c:v>19.399999999999999</c:v>
                </c:pt>
                <c:pt idx="56">
                  <c:v>32.700000000000003</c:v>
                </c:pt>
                <c:pt idx="57">
                  <c:v>23.9</c:v>
                </c:pt>
                <c:pt idx="58">
                  <c:v>31.2</c:v>
                </c:pt>
                <c:pt idx="59">
                  <c:v>23.1</c:v>
                </c:pt>
                <c:pt idx="60">
                  <c:v>24.5</c:v>
                </c:pt>
                <c:pt idx="61">
                  <c:v>26.6</c:v>
                </c:pt>
                <c:pt idx="62">
                  <c:v>22.9</c:v>
                </c:pt>
                <c:pt idx="63">
                  <c:v>24.1</c:v>
                </c:pt>
                <c:pt idx="64">
                  <c:v>18.600000000000001</c:v>
                </c:pt>
                <c:pt idx="65">
                  <c:v>30.1</c:v>
                </c:pt>
                <c:pt idx="66">
                  <c:v>18.2</c:v>
                </c:pt>
                <c:pt idx="67">
                  <c:v>20.6</c:v>
                </c:pt>
                <c:pt idx="68">
                  <c:v>23.1</c:v>
                </c:pt>
                <c:pt idx="69">
                  <c:v>36.962499999999999</c:v>
                </c:pt>
                <c:pt idx="70">
                  <c:v>13.8</c:v>
                </c:pt>
                <c:pt idx="71">
                  <c:v>13.8</c:v>
                </c:pt>
                <c:pt idx="72">
                  <c:v>15</c:v>
                </c:pt>
                <c:pt idx="73">
                  <c:v>13.9</c:v>
                </c:pt>
                <c:pt idx="74">
                  <c:v>13.3</c:v>
                </c:pt>
                <c:pt idx="75">
                  <c:v>13.1</c:v>
                </c:pt>
                <c:pt idx="76">
                  <c:v>10.199999999999999</c:v>
                </c:pt>
                <c:pt idx="77">
                  <c:v>10.4</c:v>
                </c:pt>
                <c:pt idx="78">
                  <c:v>10.9</c:v>
                </c:pt>
                <c:pt idx="79">
                  <c:v>11.3</c:v>
                </c:pt>
                <c:pt idx="80">
                  <c:v>8.8000000000000007</c:v>
                </c:pt>
                <c:pt idx="81">
                  <c:v>7.2</c:v>
                </c:pt>
                <c:pt idx="82">
                  <c:v>10.5</c:v>
                </c:pt>
                <c:pt idx="83">
                  <c:v>7.4</c:v>
                </c:pt>
                <c:pt idx="84">
                  <c:v>10.199999999999999</c:v>
                </c:pt>
                <c:pt idx="85">
                  <c:v>9.6999999999999993</c:v>
                </c:pt>
                <c:pt idx="86">
                  <c:v>12.7</c:v>
                </c:pt>
                <c:pt idx="87">
                  <c:v>5.0625</c:v>
                </c:pt>
                <c:pt idx="88">
                  <c:v>6.3</c:v>
                </c:pt>
                <c:pt idx="89">
                  <c:v>5.6</c:v>
                </c:pt>
                <c:pt idx="90">
                  <c:v>7.2</c:v>
                </c:pt>
                <c:pt idx="91">
                  <c:v>12.1</c:v>
                </c:pt>
                <c:pt idx="92">
                  <c:v>8.3000000000000007</c:v>
                </c:pt>
                <c:pt idx="93">
                  <c:v>8.5</c:v>
                </c:pt>
                <c:pt idx="94">
                  <c:v>5.0625</c:v>
                </c:pt>
                <c:pt idx="95">
                  <c:v>11.9</c:v>
                </c:pt>
                <c:pt idx="96">
                  <c:v>27.9</c:v>
                </c:pt>
                <c:pt idx="97">
                  <c:v>27.5</c:v>
                </c:pt>
                <c:pt idx="98">
                  <c:v>15</c:v>
                </c:pt>
                <c:pt idx="99">
                  <c:v>17.2</c:v>
                </c:pt>
                <c:pt idx="100">
                  <c:v>17.899999999999999</c:v>
                </c:pt>
                <c:pt idx="101">
                  <c:v>16.3</c:v>
                </c:pt>
                <c:pt idx="102">
                  <c:v>7</c:v>
                </c:pt>
                <c:pt idx="103">
                  <c:v>7.2</c:v>
                </c:pt>
                <c:pt idx="104">
                  <c:v>7.5</c:v>
                </c:pt>
                <c:pt idx="105">
                  <c:v>10.4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16.7</c:v>
                </c:pt>
                <c:pt idx="109">
                  <c:v>20.8</c:v>
                </c:pt>
                <c:pt idx="110">
                  <c:v>8.3000000000000007</c:v>
                </c:pt>
                <c:pt idx="111">
                  <c:v>10.199999999999999</c:v>
                </c:pt>
                <c:pt idx="112">
                  <c:v>10.9</c:v>
                </c:pt>
                <c:pt idx="113">
                  <c:v>9.5</c:v>
                </c:pt>
                <c:pt idx="114">
                  <c:v>14.1</c:v>
                </c:pt>
                <c:pt idx="115">
                  <c:v>11.7</c:v>
                </c:pt>
                <c:pt idx="116">
                  <c:v>13.4</c:v>
                </c:pt>
                <c:pt idx="117">
                  <c:v>9.6</c:v>
                </c:pt>
                <c:pt idx="118">
                  <c:v>8.6999999999999993</c:v>
                </c:pt>
                <c:pt idx="119">
                  <c:v>8.4</c:v>
                </c:pt>
                <c:pt idx="120">
                  <c:v>12.8</c:v>
                </c:pt>
                <c:pt idx="121">
                  <c:v>10.5</c:v>
                </c:pt>
                <c:pt idx="122">
                  <c:v>17.100000000000001</c:v>
                </c:pt>
                <c:pt idx="123">
                  <c:v>15.4</c:v>
                </c:pt>
                <c:pt idx="124">
                  <c:v>10.8</c:v>
                </c:pt>
                <c:pt idx="125">
                  <c:v>11.8</c:v>
                </c:pt>
                <c:pt idx="126">
                  <c:v>12.6</c:v>
                </c:pt>
                <c:pt idx="127">
                  <c:v>14.1</c:v>
                </c:pt>
                <c:pt idx="128">
                  <c:v>14.9</c:v>
                </c:pt>
                <c:pt idx="129">
                  <c:v>19.100000000000001</c:v>
                </c:pt>
                <c:pt idx="130">
                  <c:v>20.100000000000001</c:v>
                </c:pt>
                <c:pt idx="131">
                  <c:v>12</c:v>
                </c:pt>
                <c:pt idx="132">
                  <c:v>14.6</c:v>
                </c:pt>
                <c:pt idx="133">
                  <c:v>21.4</c:v>
                </c:pt>
                <c:pt idx="134">
                  <c:v>24</c:v>
                </c:pt>
                <c:pt idx="135">
                  <c:v>21.6</c:v>
                </c:pt>
                <c:pt idx="136">
                  <c:v>34.700000000000003</c:v>
                </c:pt>
                <c:pt idx="137">
                  <c:v>33.4</c:v>
                </c:pt>
                <c:pt idx="138">
                  <c:v>36.200000000000003</c:v>
                </c:pt>
                <c:pt idx="139">
                  <c:v>28.7</c:v>
                </c:pt>
                <c:pt idx="140">
                  <c:v>22.9</c:v>
                </c:pt>
                <c:pt idx="141">
                  <c:v>27.1</c:v>
                </c:pt>
                <c:pt idx="142">
                  <c:v>16.5</c:v>
                </c:pt>
                <c:pt idx="143">
                  <c:v>18.899999999999999</c:v>
                </c:pt>
                <c:pt idx="144">
                  <c:v>15</c:v>
                </c:pt>
                <c:pt idx="145">
                  <c:v>18.899999999999999</c:v>
                </c:pt>
                <c:pt idx="146">
                  <c:v>21.7</c:v>
                </c:pt>
                <c:pt idx="147">
                  <c:v>20.399999999999999</c:v>
                </c:pt>
                <c:pt idx="148">
                  <c:v>18.2</c:v>
                </c:pt>
                <c:pt idx="149">
                  <c:v>19.899999999999999</c:v>
                </c:pt>
                <c:pt idx="150">
                  <c:v>23.1</c:v>
                </c:pt>
                <c:pt idx="151">
                  <c:v>17.5</c:v>
                </c:pt>
                <c:pt idx="152">
                  <c:v>20.2</c:v>
                </c:pt>
                <c:pt idx="153">
                  <c:v>18.2</c:v>
                </c:pt>
                <c:pt idx="154">
                  <c:v>13.6</c:v>
                </c:pt>
                <c:pt idx="155">
                  <c:v>19.600000000000001</c:v>
                </c:pt>
                <c:pt idx="156">
                  <c:v>15.2</c:v>
                </c:pt>
                <c:pt idx="157">
                  <c:v>14.5</c:v>
                </c:pt>
                <c:pt idx="158">
                  <c:v>15.6</c:v>
                </c:pt>
                <c:pt idx="159">
                  <c:v>13.9</c:v>
                </c:pt>
                <c:pt idx="160">
                  <c:v>16.600000000000001</c:v>
                </c:pt>
                <c:pt idx="161">
                  <c:v>14.8</c:v>
                </c:pt>
                <c:pt idx="162">
                  <c:v>18.399999999999999</c:v>
                </c:pt>
                <c:pt idx="163">
                  <c:v>21</c:v>
                </c:pt>
                <c:pt idx="164">
                  <c:v>12.7</c:v>
                </c:pt>
                <c:pt idx="165">
                  <c:v>14.5</c:v>
                </c:pt>
                <c:pt idx="166">
                  <c:v>13.2</c:v>
                </c:pt>
                <c:pt idx="167">
                  <c:v>13.1</c:v>
                </c:pt>
                <c:pt idx="168">
                  <c:v>13.5</c:v>
                </c:pt>
                <c:pt idx="169">
                  <c:v>18.899999999999999</c:v>
                </c:pt>
                <c:pt idx="170">
                  <c:v>20</c:v>
                </c:pt>
                <c:pt idx="171">
                  <c:v>21</c:v>
                </c:pt>
                <c:pt idx="172">
                  <c:v>24.7</c:v>
                </c:pt>
                <c:pt idx="173">
                  <c:v>26.6</c:v>
                </c:pt>
                <c:pt idx="174">
                  <c:v>25.3</c:v>
                </c:pt>
                <c:pt idx="175">
                  <c:v>24.7</c:v>
                </c:pt>
                <c:pt idx="176">
                  <c:v>21.2</c:v>
                </c:pt>
                <c:pt idx="177">
                  <c:v>19.3</c:v>
                </c:pt>
                <c:pt idx="178">
                  <c:v>20</c:v>
                </c:pt>
                <c:pt idx="179">
                  <c:v>16.600000000000001</c:v>
                </c:pt>
                <c:pt idx="180">
                  <c:v>14.4</c:v>
                </c:pt>
                <c:pt idx="181">
                  <c:v>19.399999999999999</c:v>
                </c:pt>
                <c:pt idx="182">
                  <c:v>19.7</c:v>
                </c:pt>
                <c:pt idx="183">
                  <c:v>20.5</c:v>
                </c:pt>
                <c:pt idx="184">
                  <c:v>25</c:v>
                </c:pt>
                <c:pt idx="185">
                  <c:v>23.4</c:v>
                </c:pt>
                <c:pt idx="186">
                  <c:v>23.3</c:v>
                </c:pt>
                <c:pt idx="187">
                  <c:v>19.600000000000001</c:v>
                </c:pt>
                <c:pt idx="188">
                  <c:v>18.7</c:v>
                </c:pt>
                <c:pt idx="189">
                  <c:v>16</c:v>
                </c:pt>
                <c:pt idx="190">
                  <c:v>22.2</c:v>
                </c:pt>
                <c:pt idx="191">
                  <c:v>25</c:v>
                </c:pt>
                <c:pt idx="192">
                  <c:v>33</c:v>
                </c:pt>
                <c:pt idx="193">
                  <c:v>22</c:v>
                </c:pt>
                <c:pt idx="194">
                  <c:v>17.399999999999999</c:v>
                </c:pt>
                <c:pt idx="195">
                  <c:v>20.9</c:v>
                </c:pt>
                <c:pt idx="196">
                  <c:v>24.2</c:v>
                </c:pt>
                <c:pt idx="197">
                  <c:v>21.7</c:v>
                </c:pt>
                <c:pt idx="198">
                  <c:v>22.8</c:v>
                </c:pt>
                <c:pt idx="199">
                  <c:v>23.4</c:v>
                </c:pt>
                <c:pt idx="200">
                  <c:v>24.1</c:v>
                </c:pt>
                <c:pt idx="201">
                  <c:v>21.4</c:v>
                </c:pt>
                <c:pt idx="202">
                  <c:v>20</c:v>
                </c:pt>
                <c:pt idx="203">
                  <c:v>20.8</c:v>
                </c:pt>
                <c:pt idx="204">
                  <c:v>21.2</c:v>
                </c:pt>
                <c:pt idx="205">
                  <c:v>20.3</c:v>
                </c:pt>
                <c:pt idx="206">
                  <c:v>28</c:v>
                </c:pt>
                <c:pt idx="207">
                  <c:v>23.9</c:v>
                </c:pt>
                <c:pt idx="208">
                  <c:v>24.8</c:v>
                </c:pt>
                <c:pt idx="209">
                  <c:v>22.9</c:v>
                </c:pt>
                <c:pt idx="210">
                  <c:v>23.9</c:v>
                </c:pt>
                <c:pt idx="211">
                  <c:v>26.6</c:v>
                </c:pt>
                <c:pt idx="212">
                  <c:v>22.5</c:v>
                </c:pt>
                <c:pt idx="213">
                  <c:v>22.2</c:v>
                </c:pt>
                <c:pt idx="214">
                  <c:v>23.6</c:v>
                </c:pt>
                <c:pt idx="215">
                  <c:v>28.7</c:v>
                </c:pt>
                <c:pt idx="216">
                  <c:v>22.6</c:v>
                </c:pt>
                <c:pt idx="217">
                  <c:v>22</c:v>
                </c:pt>
                <c:pt idx="218">
                  <c:v>22.9</c:v>
                </c:pt>
                <c:pt idx="219">
                  <c:v>25</c:v>
                </c:pt>
                <c:pt idx="220">
                  <c:v>20.6</c:v>
                </c:pt>
                <c:pt idx="221">
                  <c:v>28.4</c:v>
                </c:pt>
                <c:pt idx="222">
                  <c:v>21.4</c:v>
                </c:pt>
                <c:pt idx="223">
                  <c:v>36.962499999999999</c:v>
                </c:pt>
                <c:pt idx="224">
                  <c:v>36.962499999999999</c:v>
                </c:pt>
                <c:pt idx="225">
                  <c:v>33.200000000000003</c:v>
                </c:pt>
                <c:pt idx="226">
                  <c:v>27.5</c:v>
                </c:pt>
                <c:pt idx="227">
                  <c:v>26.5</c:v>
                </c:pt>
                <c:pt idx="228">
                  <c:v>18.600000000000001</c:v>
                </c:pt>
                <c:pt idx="229">
                  <c:v>19.3</c:v>
                </c:pt>
                <c:pt idx="230">
                  <c:v>20.100000000000001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20.399999999999999</c:v>
                </c:pt>
                <c:pt idx="234">
                  <c:v>19.8</c:v>
                </c:pt>
                <c:pt idx="235">
                  <c:v>19.399999999999999</c:v>
                </c:pt>
                <c:pt idx="236">
                  <c:v>21.7</c:v>
                </c:pt>
                <c:pt idx="237">
                  <c:v>22.8</c:v>
                </c:pt>
                <c:pt idx="238">
                  <c:v>18.8</c:v>
                </c:pt>
                <c:pt idx="239">
                  <c:v>18.7</c:v>
                </c:pt>
                <c:pt idx="240">
                  <c:v>18.5</c:v>
                </c:pt>
                <c:pt idx="241">
                  <c:v>18.3</c:v>
                </c:pt>
                <c:pt idx="242">
                  <c:v>21.2</c:v>
                </c:pt>
                <c:pt idx="243">
                  <c:v>19.2</c:v>
                </c:pt>
                <c:pt idx="244">
                  <c:v>20.399999999999999</c:v>
                </c:pt>
                <c:pt idx="245">
                  <c:v>19.3</c:v>
                </c:pt>
                <c:pt idx="246">
                  <c:v>22</c:v>
                </c:pt>
                <c:pt idx="247">
                  <c:v>20.3</c:v>
                </c:pt>
                <c:pt idx="248">
                  <c:v>20.5</c:v>
                </c:pt>
                <c:pt idx="249">
                  <c:v>17.3</c:v>
                </c:pt>
                <c:pt idx="250">
                  <c:v>18.8</c:v>
                </c:pt>
                <c:pt idx="251">
                  <c:v>21.4</c:v>
                </c:pt>
                <c:pt idx="252">
                  <c:v>15.7</c:v>
                </c:pt>
                <c:pt idx="253">
                  <c:v>16.2</c:v>
                </c:pt>
                <c:pt idx="254">
                  <c:v>18</c:v>
                </c:pt>
                <c:pt idx="255">
                  <c:v>14.3</c:v>
                </c:pt>
                <c:pt idx="256">
                  <c:v>19.2</c:v>
                </c:pt>
                <c:pt idx="257">
                  <c:v>19.600000000000001</c:v>
                </c:pt>
                <c:pt idx="258">
                  <c:v>23</c:v>
                </c:pt>
                <c:pt idx="259">
                  <c:v>18.399999999999999</c:v>
                </c:pt>
                <c:pt idx="260">
                  <c:v>15.6</c:v>
                </c:pt>
                <c:pt idx="261">
                  <c:v>18.100000000000001</c:v>
                </c:pt>
                <c:pt idx="262">
                  <c:v>17.399999999999999</c:v>
                </c:pt>
                <c:pt idx="263">
                  <c:v>17.100000000000001</c:v>
                </c:pt>
                <c:pt idx="264">
                  <c:v>13.3</c:v>
                </c:pt>
                <c:pt idx="265">
                  <c:v>17.8</c:v>
                </c:pt>
                <c:pt idx="266">
                  <c:v>14</c:v>
                </c:pt>
                <c:pt idx="267">
                  <c:v>14.4</c:v>
                </c:pt>
                <c:pt idx="268">
                  <c:v>13.4</c:v>
                </c:pt>
                <c:pt idx="269">
                  <c:v>15.6</c:v>
                </c:pt>
                <c:pt idx="270">
                  <c:v>11.8</c:v>
                </c:pt>
                <c:pt idx="271">
                  <c:v>13.8</c:v>
                </c:pt>
                <c:pt idx="272">
                  <c:v>15.6</c:v>
                </c:pt>
                <c:pt idx="273">
                  <c:v>14.6</c:v>
                </c:pt>
                <c:pt idx="274">
                  <c:v>17.8</c:v>
                </c:pt>
                <c:pt idx="275">
                  <c:v>15.4</c:v>
                </c:pt>
                <c:pt idx="276">
                  <c:v>21.5</c:v>
                </c:pt>
                <c:pt idx="277">
                  <c:v>19.600000000000001</c:v>
                </c:pt>
                <c:pt idx="278">
                  <c:v>15.3</c:v>
                </c:pt>
                <c:pt idx="279">
                  <c:v>19.399999999999999</c:v>
                </c:pt>
                <c:pt idx="280">
                  <c:v>17</c:v>
                </c:pt>
                <c:pt idx="281">
                  <c:v>15.6</c:v>
                </c:pt>
                <c:pt idx="282">
                  <c:v>13.1</c:v>
                </c:pt>
                <c:pt idx="283">
                  <c:v>36.962499999999999</c:v>
                </c:pt>
                <c:pt idx="284">
                  <c:v>24.3</c:v>
                </c:pt>
                <c:pt idx="285">
                  <c:v>23.3</c:v>
                </c:pt>
                <c:pt idx="286">
                  <c:v>27</c:v>
                </c:pt>
                <c:pt idx="287">
                  <c:v>36.962499999999999</c:v>
                </c:pt>
                <c:pt idx="288">
                  <c:v>36.962499999999999</c:v>
                </c:pt>
                <c:pt idx="289">
                  <c:v>36.962499999999999</c:v>
                </c:pt>
                <c:pt idx="290">
                  <c:v>22.7</c:v>
                </c:pt>
                <c:pt idx="291">
                  <c:v>25</c:v>
                </c:pt>
                <c:pt idx="292">
                  <c:v>36.962499999999999</c:v>
                </c:pt>
                <c:pt idx="293">
                  <c:v>23.8</c:v>
                </c:pt>
                <c:pt idx="294">
                  <c:v>23.8</c:v>
                </c:pt>
                <c:pt idx="295">
                  <c:v>22.3</c:v>
                </c:pt>
                <c:pt idx="296">
                  <c:v>17.399999999999999</c:v>
                </c:pt>
                <c:pt idx="297">
                  <c:v>19.100000000000001</c:v>
                </c:pt>
                <c:pt idx="298">
                  <c:v>23.1</c:v>
                </c:pt>
                <c:pt idx="299">
                  <c:v>23.6</c:v>
                </c:pt>
                <c:pt idx="300">
                  <c:v>22.6</c:v>
                </c:pt>
                <c:pt idx="301">
                  <c:v>29.4</c:v>
                </c:pt>
                <c:pt idx="302">
                  <c:v>23.2</c:v>
                </c:pt>
                <c:pt idx="303">
                  <c:v>24.6</c:v>
                </c:pt>
                <c:pt idx="304">
                  <c:v>29.9</c:v>
                </c:pt>
                <c:pt idx="305">
                  <c:v>36.962499999999999</c:v>
                </c:pt>
                <c:pt idx="306">
                  <c:v>36.962499999999999</c:v>
                </c:pt>
                <c:pt idx="307">
                  <c:v>36.200000000000003</c:v>
                </c:pt>
                <c:pt idx="308">
                  <c:v>36.962499999999999</c:v>
                </c:pt>
                <c:pt idx="309">
                  <c:v>32.5</c:v>
                </c:pt>
                <c:pt idx="310">
                  <c:v>26.4</c:v>
                </c:pt>
                <c:pt idx="311">
                  <c:v>29.6</c:v>
                </c:pt>
                <c:pt idx="312">
                  <c:v>36.962499999999999</c:v>
                </c:pt>
                <c:pt idx="313">
                  <c:v>22.6</c:v>
                </c:pt>
                <c:pt idx="314">
                  <c:v>24.4</c:v>
                </c:pt>
                <c:pt idx="315">
                  <c:v>22.5</c:v>
                </c:pt>
                <c:pt idx="316">
                  <c:v>24.4</c:v>
                </c:pt>
                <c:pt idx="317">
                  <c:v>20</c:v>
                </c:pt>
                <c:pt idx="318">
                  <c:v>21.7</c:v>
                </c:pt>
                <c:pt idx="319">
                  <c:v>19.3</c:v>
                </c:pt>
                <c:pt idx="320">
                  <c:v>22.4</c:v>
                </c:pt>
                <c:pt idx="321">
                  <c:v>28.1</c:v>
                </c:pt>
                <c:pt idx="322">
                  <c:v>23.7</c:v>
                </c:pt>
                <c:pt idx="323">
                  <c:v>25</c:v>
                </c:pt>
                <c:pt idx="324">
                  <c:v>23.3</c:v>
                </c:pt>
                <c:pt idx="325">
                  <c:v>28.7</c:v>
                </c:pt>
                <c:pt idx="326">
                  <c:v>21.5</c:v>
                </c:pt>
                <c:pt idx="327">
                  <c:v>23</c:v>
                </c:pt>
                <c:pt idx="328">
                  <c:v>26.7</c:v>
                </c:pt>
                <c:pt idx="329">
                  <c:v>21.7</c:v>
                </c:pt>
                <c:pt idx="330">
                  <c:v>27.5</c:v>
                </c:pt>
                <c:pt idx="331">
                  <c:v>30.1</c:v>
                </c:pt>
                <c:pt idx="332">
                  <c:v>36.962499999999999</c:v>
                </c:pt>
                <c:pt idx="333">
                  <c:v>36.962499999999999</c:v>
                </c:pt>
                <c:pt idx="334">
                  <c:v>36.962499999999999</c:v>
                </c:pt>
                <c:pt idx="335">
                  <c:v>31.6</c:v>
                </c:pt>
                <c:pt idx="336">
                  <c:v>36.962499999999999</c:v>
                </c:pt>
                <c:pt idx="337">
                  <c:v>31.5</c:v>
                </c:pt>
                <c:pt idx="338">
                  <c:v>24.3</c:v>
                </c:pt>
                <c:pt idx="339">
                  <c:v>31.7</c:v>
                </c:pt>
                <c:pt idx="340">
                  <c:v>36.962499999999999</c:v>
                </c:pt>
                <c:pt idx="341">
                  <c:v>36.962499999999999</c:v>
                </c:pt>
                <c:pt idx="342">
                  <c:v>29</c:v>
                </c:pt>
                <c:pt idx="343">
                  <c:v>24</c:v>
                </c:pt>
                <c:pt idx="344">
                  <c:v>25.1</c:v>
                </c:pt>
                <c:pt idx="345">
                  <c:v>31.5</c:v>
                </c:pt>
                <c:pt idx="346">
                  <c:v>23.7</c:v>
                </c:pt>
                <c:pt idx="347">
                  <c:v>23.3</c:v>
                </c:pt>
                <c:pt idx="348">
                  <c:v>22</c:v>
                </c:pt>
                <c:pt idx="349">
                  <c:v>20.100000000000001</c:v>
                </c:pt>
                <c:pt idx="350">
                  <c:v>22.2</c:v>
                </c:pt>
                <c:pt idx="351">
                  <c:v>23.7</c:v>
                </c:pt>
                <c:pt idx="352">
                  <c:v>17.600000000000001</c:v>
                </c:pt>
                <c:pt idx="353">
                  <c:v>18.5</c:v>
                </c:pt>
                <c:pt idx="354">
                  <c:v>24.3</c:v>
                </c:pt>
                <c:pt idx="355">
                  <c:v>20.5</c:v>
                </c:pt>
                <c:pt idx="356">
                  <c:v>24.5</c:v>
                </c:pt>
                <c:pt idx="357">
                  <c:v>26.2</c:v>
                </c:pt>
                <c:pt idx="358">
                  <c:v>24.4</c:v>
                </c:pt>
                <c:pt idx="359">
                  <c:v>24.8</c:v>
                </c:pt>
                <c:pt idx="360">
                  <c:v>29.6</c:v>
                </c:pt>
                <c:pt idx="361">
                  <c:v>36.962499999999999</c:v>
                </c:pt>
                <c:pt idx="362">
                  <c:v>36.962499999999999</c:v>
                </c:pt>
                <c:pt idx="363">
                  <c:v>36</c:v>
                </c:pt>
                <c:pt idx="364">
                  <c:v>30.1</c:v>
                </c:pt>
                <c:pt idx="365">
                  <c:v>33.799999999999997</c:v>
                </c:pt>
                <c:pt idx="366">
                  <c:v>36.962499999999999</c:v>
                </c:pt>
                <c:pt idx="367">
                  <c:v>36.962499999999999</c:v>
                </c:pt>
                <c:pt idx="368">
                  <c:v>31</c:v>
                </c:pt>
                <c:pt idx="369">
                  <c:v>36.5</c:v>
                </c:pt>
                <c:pt idx="370">
                  <c:v>22.8</c:v>
                </c:pt>
                <c:pt idx="371">
                  <c:v>30.7</c:v>
                </c:pt>
                <c:pt idx="372">
                  <c:v>36.962499999999999</c:v>
                </c:pt>
                <c:pt idx="373">
                  <c:v>36.962499999999999</c:v>
                </c:pt>
                <c:pt idx="374">
                  <c:v>20.7</c:v>
                </c:pt>
                <c:pt idx="375">
                  <c:v>21.1</c:v>
                </c:pt>
                <c:pt idx="376">
                  <c:v>25.2</c:v>
                </c:pt>
                <c:pt idx="377">
                  <c:v>24.4</c:v>
                </c:pt>
                <c:pt idx="378">
                  <c:v>35.200000000000003</c:v>
                </c:pt>
                <c:pt idx="379">
                  <c:v>35.1</c:v>
                </c:pt>
                <c:pt idx="380">
                  <c:v>36.962499999999999</c:v>
                </c:pt>
                <c:pt idx="381">
                  <c:v>35.4</c:v>
                </c:pt>
                <c:pt idx="382">
                  <c:v>36.962499999999999</c:v>
                </c:pt>
                <c:pt idx="383">
                  <c:v>23.9</c:v>
                </c:pt>
                <c:pt idx="384">
                  <c:v>21.7</c:v>
                </c:pt>
                <c:pt idx="385">
                  <c:v>28.6</c:v>
                </c:pt>
                <c:pt idx="386">
                  <c:v>27.1</c:v>
                </c:pt>
                <c:pt idx="387">
                  <c:v>20.3</c:v>
                </c:pt>
                <c:pt idx="388">
                  <c:v>22.8</c:v>
                </c:pt>
                <c:pt idx="389">
                  <c:v>20.3</c:v>
                </c:pt>
                <c:pt idx="390">
                  <c:v>16.100000000000001</c:v>
                </c:pt>
                <c:pt idx="391">
                  <c:v>22.1</c:v>
                </c:pt>
                <c:pt idx="392">
                  <c:v>19.399999999999999</c:v>
                </c:pt>
                <c:pt idx="393">
                  <c:v>21.6</c:v>
                </c:pt>
                <c:pt idx="394">
                  <c:v>23.8</c:v>
                </c:pt>
                <c:pt idx="395">
                  <c:v>16.2</c:v>
                </c:pt>
                <c:pt idx="396">
                  <c:v>17.8</c:v>
                </c:pt>
                <c:pt idx="397">
                  <c:v>19.8</c:v>
                </c:pt>
                <c:pt idx="398">
                  <c:v>23.1</c:v>
                </c:pt>
                <c:pt idx="399">
                  <c:v>21</c:v>
                </c:pt>
                <c:pt idx="400">
                  <c:v>23.8</c:v>
                </c:pt>
                <c:pt idx="401">
                  <c:v>23.1</c:v>
                </c:pt>
                <c:pt idx="402">
                  <c:v>20.399999999999999</c:v>
                </c:pt>
                <c:pt idx="403">
                  <c:v>18.5</c:v>
                </c:pt>
                <c:pt idx="404">
                  <c:v>25</c:v>
                </c:pt>
                <c:pt idx="405">
                  <c:v>24.6</c:v>
                </c:pt>
                <c:pt idx="406">
                  <c:v>23</c:v>
                </c:pt>
                <c:pt idx="407">
                  <c:v>22.2</c:v>
                </c:pt>
                <c:pt idx="408">
                  <c:v>19.3</c:v>
                </c:pt>
                <c:pt idx="409">
                  <c:v>22.6</c:v>
                </c:pt>
                <c:pt idx="410">
                  <c:v>19.8</c:v>
                </c:pt>
                <c:pt idx="411">
                  <c:v>22.2</c:v>
                </c:pt>
                <c:pt idx="412">
                  <c:v>20.7</c:v>
                </c:pt>
                <c:pt idx="413">
                  <c:v>21.1</c:v>
                </c:pt>
                <c:pt idx="414">
                  <c:v>19.5</c:v>
                </c:pt>
                <c:pt idx="415">
                  <c:v>18.5</c:v>
                </c:pt>
                <c:pt idx="416">
                  <c:v>20.6</c:v>
                </c:pt>
                <c:pt idx="417">
                  <c:v>19</c:v>
                </c:pt>
                <c:pt idx="418">
                  <c:v>18.7</c:v>
                </c:pt>
                <c:pt idx="419">
                  <c:v>16.5</c:v>
                </c:pt>
                <c:pt idx="420">
                  <c:v>17.5</c:v>
                </c:pt>
                <c:pt idx="421">
                  <c:v>17.2</c:v>
                </c:pt>
                <c:pt idx="422">
                  <c:v>17.8</c:v>
                </c:pt>
                <c:pt idx="423">
                  <c:v>21.7</c:v>
                </c:pt>
                <c:pt idx="424">
                  <c:v>22.7</c:v>
                </c:pt>
                <c:pt idx="425">
                  <c:v>22.6</c:v>
                </c:pt>
                <c:pt idx="426">
                  <c:v>25</c:v>
                </c:pt>
                <c:pt idx="427">
                  <c:v>19.899999999999999</c:v>
                </c:pt>
                <c:pt idx="428">
                  <c:v>20.8</c:v>
                </c:pt>
                <c:pt idx="429">
                  <c:v>16.8</c:v>
                </c:pt>
                <c:pt idx="430">
                  <c:v>21.9</c:v>
                </c:pt>
                <c:pt idx="431">
                  <c:v>27.5</c:v>
                </c:pt>
                <c:pt idx="432">
                  <c:v>21.9</c:v>
                </c:pt>
                <c:pt idx="433">
                  <c:v>36.962499999999999</c:v>
                </c:pt>
                <c:pt idx="434">
                  <c:v>36.962499999999999</c:v>
                </c:pt>
                <c:pt idx="435">
                  <c:v>36.962499999999999</c:v>
                </c:pt>
                <c:pt idx="436">
                  <c:v>36.962499999999999</c:v>
                </c:pt>
                <c:pt idx="437">
                  <c:v>12.3</c:v>
                </c:pt>
                <c:pt idx="438">
                  <c:v>11.5</c:v>
                </c:pt>
                <c:pt idx="439">
                  <c:v>15.1</c:v>
                </c:pt>
                <c:pt idx="440">
                  <c:v>23.2</c:v>
                </c:pt>
                <c:pt idx="441">
                  <c:v>13.8</c:v>
                </c:pt>
                <c:pt idx="442">
                  <c:v>13.1</c:v>
                </c:pt>
                <c:pt idx="443">
                  <c:v>12.5</c:v>
                </c:pt>
                <c:pt idx="444">
                  <c:v>8.5</c:v>
                </c:pt>
                <c:pt idx="445">
                  <c:v>17.2</c:v>
                </c:pt>
                <c:pt idx="446">
                  <c:v>14.2</c:v>
                </c:pt>
                <c:pt idx="447">
                  <c:v>13.4</c:v>
                </c:pt>
                <c:pt idx="448">
                  <c:v>11.7</c:v>
                </c:pt>
                <c:pt idx="449">
                  <c:v>11</c:v>
                </c:pt>
                <c:pt idx="450">
                  <c:v>14.5</c:v>
                </c:pt>
                <c:pt idx="451">
                  <c:v>16.100000000000001</c:v>
                </c:pt>
                <c:pt idx="452">
                  <c:v>14.3</c:v>
                </c:pt>
                <c:pt idx="453">
                  <c:v>18.399999999999999</c:v>
                </c:pt>
                <c:pt idx="454">
                  <c:v>14.9</c:v>
                </c:pt>
                <c:pt idx="455">
                  <c:v>13</c:v>
                </c:pt>
                <c:pt idx="456">
                  <c:v>13.4</c:v>
                </c:pt>
                <c:pt idx="457">
                  <c:v>15.2</c:v>
                </c:pt>
                <c:pt idx="458">
                  <c:v>16.100000000000001</c:v>
                </c:pt>
                <c:pt idx="459">
                  <c:v>17.8</c:v>
                </c:pt>
                <c:pt idx="460">
                  <c:v>14.1</c:v>
                </c:pt>
                <c:pt idx="461">
                  <c:v>12.7</c:v>
                </c:pt>
                <c:pt idx="462">
                  <c:v>13.5</c:v>
                </c:pt>
                <c:pt idx="463">
                  <c:v>14.9</c:v>
                </c:pt>
                <c:pt idx="464">
                  <c:v>20</c:v>
                </c:pt>
                <c:pt idx="465">
                  <c:v>16.399999999999999</c:v>
                </c:pt>
                <c:pt idx="466">
                  <c:v>17.7</c:v>
                </c:pt>
                <c:pt idx="467">
                  <c:v>19.5</c:v>
                </c:pt>
                <c:pt idx="468">
                  <c:v>20.2</c:v>
                </c:pt>
                <c:pt idx="469">
                  <c:v>21.4</c:v>
                </c:pt>
                <c:pt idx="470">
                  <c:v>19.899999999999999</c:v>
                </c:pt>
                <c:pt idx="471">
                  <c:v>19</c:v>
                </c:pt>
                <c:pt idx="472">
                  <c:v>19.100000000000001</c:v>
                </c:pt>
                <c:pt idx="473">
                  <c:v>19.899999999999999</c:v>
                </c:pt>
                <c:pt idx="474">
                  <c:v>19.600000000000001</c:v>
                </c:pt>
                <c:pt idx="475">
                  <c:v>23.2</c:v>
                </c:pt>
                <c:pt idx="476">
                  <c:v>29.8</c:v>
                </c:pt>
                <c:pt idx="477">
                  <c:v>13.8</c:v>
                </c:pt>
                <c:pt idx="478">
                  <c:v>13.3</c:v>
                </c:pt>
                <c:pt idx="479">
                  <c:v>16.7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0-4806-AF84-489136E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16544"/>
        <c:axId val="1111317024"/>
      </c:scatterChart>
      <c:valAx>
        <c:axId val="11113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PTRATIO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7024"/>
        <c:crosses val="autoZero"/>
        <c:crossBetween val="midCat"/>
      </c:valAx>
      <c:valAx>
        <c:axId val="1111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MEDV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CRIM, RM, LSTAT AND MEDV  before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boxWhisker" uniqueId="{CBC023D2-D03E-4D41-852A-44756F9C308B}">
          <cx:tx>
            <cx:txData>
              <cx:f>_xlchart.v1.0</cx:f>
              <cx:v>CRIM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E270BA-A75E-4204-8326-2B714A2DA9EB}">
          <cx:tx>
            <cx:txData>
              <cx:f>_xlchart.v1.2</cx:f>
              <cx:v>RM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C049FB-4745-4176-8E29-B2A7CEBF24A8}">
          <cx:tx>
            <cx:txData>
              <cx:f>_xlchart.v1.4</cx:f>
              <cx:v>LSTAT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C081BB6-8904-499D-8198-64CF19FE63CA}">
          <cx:tx>
            <cx:txData>
              <cx:f>_xlchart.v1.6</cx:f>
              <cx:v>MEDV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After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1BD7D7BC-5875-4F60-B378-C9B93A75BD42}">
          <cx:tx>
            <cx:txData>
              <cx:f>_xlchart.v1.26</cx:f>
              <cx:v>MEDV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CRIM, RM, LSTAT AND MEDV  after outliers replaced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CRIM, RM, LSTAT AND MEDV  after outliers replaced</a:t>
          </a:r>
        </a:p>
      </cx:txPr>
    </cx:title>
    <cx:plotArea>
      <cx:plotAreaRegion>
        <cx:series layoutId="boxWhisker" uniqueId="{687793B9-1F03-46EF-B0FA-91701D1034E2}">
          <cx:tx>
            <cx:txData>
              <cx:f>_xlchart.v1.40</cx:f>
              <cx:v>CRIM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434780-D3F8-425A-B15C-371151E746A5}">
          <cx:tx>
            <cx:txData>
              <cx:f>_xlchart.v1.42</cx:f>
              <cx:v>RM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FD30B8-2813-46F6-9F43-208023AA836C}">
          <cx:tx>
            <cx:txData>
              <cx:f>_xlchart.v1.44</cx:f>
              <cx:v>LSTAT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34DCFED-ECF6-4DB6-8245-FE706CD9E48F}">
          <cx:tx>
            <cx:txData>
              <cx:f>_xlchart.v1.46</cx:f>
              <cx:v>MEDV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CRIM, RM, LSTAT AND MEDV  before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boxWhisker" uniqueId="{CBC023D2-D03E-4D41-852A-44756F9C308B}">
          <cx:tx>
            <cx:txData>
              <cx:f>_xlchart.v1.32</cx:f>
              <cx:v>CRIM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E270BA-A75E-4204-8326-2B714A2DA9EB}">
          <cx:tx>
            <cx:txData>
              <cx:f>_xlchart.v1.34</cx:f>
              <cx:v>RM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C049FB-4745-4176-8E29-B2A7CEBF24A8}">
          <cx:tx>
            <cx:txData>
              <cx:f>_xlchart.v1.36</cx:f>
              <cx:v>LSTAT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C081BB6-8904-499D-8198-64CF19FE63CA}">
          <cx:tx>
            <cx:txData>
              <cx:f>_xlchart.v1.38</cx:f>
              <cx:v>MEDV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CRIM, RM, LSTAT AND MEDV  after outliers replaced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CRIM, RM, LSTAT AND MEDV  after outliers replaced</a:t>
          </a:r>
        </a:p>
      </cx:txPr>
    </cx:title>
    <cx:plotArea>
      <cx:plotAreaRegion>
        <cx:series layoutId="boxWhisker" uniqueId="{687793B9-1F03-46EF-B0FA-91701D1034E2}">
          <cx:tx>
            <cx:txData>
              <cx:f>_xlchart.v1.8</cx:f>
              <cx:v>CRIM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434780-D3F8-425A-B15C-371151E746A5}">
          <cx:tx>
            <cx:txData>
              <cx:f>_xlchart.v1.10</cx:f>
              <cx:v>RM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FD30B8-2813-46F6-9F43-208023AA836C}">
          <cx:tx>
            <cx:txData>
              <cx:f>_xlchart.v1.12</cx:f>
              <cx:v>LSTAT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34DCFED-ECF6-4DB6-8245-FE706CD9E48F}">
          <cx:tx>
            <cx:txData>
              <cx:f>_xlchart.v1.14</cx:f>
              <cx:v>MEDV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After outliers replaced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After outliers replaced</a:t>
          </a:r>
        </a:p>
      </cx:txPr>
    </cx:title>
    <cx:plotArea>
      <cx:plotAreaRegion>
        <cx:series layoutId="clusteredColumn" uniqueId="{6B8C9FA8-5EA4-4E67-ADA3-0618031723E4}">
          <cx:tx>
            <cx:txData>
              <cx:f>_xlchart.v1.30</cx:f>
              <cx:v>CRIM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Before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52DF7D66-7904-458B-A30D-42183C702A81}" formatIdx="0">
          <cx:tx>
            <cx:txData>
              <cx:f>_xlchart.v1.28</cx:f>
              <cx:v>CRIM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Before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C876CA11-EE2E-4736-8F4A-BD797C0A508F}" formatIdx="0">
          <cx:tx>
            <cx:txData>
              <cx:f>_xlchart.v1.18</cx:f>
              <cx:v>RM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After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4704A759-BCE1-4058-B805-72FDB2DA2E1B}">
          <cx:tx>
            <cx:txData>
              <cx:f>_xlchart.v1.20</cx:f>
              <cx:v>RM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Before outliers replaced</a:t>
            </a:r>
            <a:endParaRPr lang="en-US" sz="14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FB067D25-79F5-4581-9FC3-E9114ED489EF}">
          <cx:tx>
            <cx:txData>
              <cx:f>_xlchart.v1.24</cx:f>
              <cx:v>LSTAT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After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946F18A2-1EA7-4FBD-B050-6319EFAB7BA9}">
          <cx:tx>
            <cx:txData>
              <cx:f>_xlchart.v1.22</cx:f>
              <cx:v>LSTAT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Before outliers replaced</a:t>
            </a:r>
            <a:endPara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FD88408B-B16F-4B81-92EC-4ADBE47AC0D1}">
          <cx:tx>
            <cx:txData>
              <cx:f>_xlchart.v1.16</cx:f>
              <cx:v>MEDV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0.xml"/><Relationship Id="rId3" Type="http://schemas.microsoft.com/office/2014/relationships/chartEx" Target="../charts/chartEx5.xml"/><Relationship Id="rId7" Type="http://schemas.microsoft.com/office/2014/relationships/chartEx" Target="../charts/chartEx9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26</xdr:row>
      <xdr:rowOff>38100</xdr:rowOff>
    </xdr:from>
    <xdr:to>
      <xdr:col>12</xdr:col>
      <xdr:colOff>464820</xdr:colOff>
      <xdr:row>35</xdr:row>
      <xdr:rowOff>111075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6C164-B0F1-B0B2-CD39-0FF7D9FB1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4808220"/>
          <a:ext cx="7772400" cy="17188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37</xdr:row>
      <xdr:rowOff>38100</xdr:rowOff>
    </xdr:from>
    <xdr:to>
      <xdr:col>12</xdr:col>
      <xdr:colOff>45720</xdr:colOff>
      <xdr:row>61</xdr:row>
      <xdr:rowOff>103815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A98C6-3E14-C36F-98FE-3CF580599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6819900"/>
          <a:ext cx="7353300" cy="4454835"/>
        </a:xfrm>
        <a:prstGeom prst="rect">
          <a:avLst/>
        </a:prstGeom>
      </xdr:spPr>
    </xdr:pic>
    <xdr:clientData/>
  </xdr:twoCellAnchor>
  <xdr:twoCellAnchor editAs="oneCell">
    <xdr:from>
      <xdr:col>12</xdr:col>
      <xdr:colOff>594360</xdr:colOff>
      <xdr:row>37</xdr:row>
      <xdr:rowOff>15240</xdr:rowOff>
    </xdr:from>
    <xdr:to>
      <xdr:col>25</xdr:col>
      <xdr:colOff>441960</xdr:colOff>
      <xdr:row>60</xdr:row>
      <xdr:rowOff>168082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88A620-F2C0-EB80-71D1-0B046AE4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9560" y="6797040"/>
          <a:ext cx="7772400" cy="435908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63</xdr:row>
      <xdr:rowOff>38100</xdr:rowOff>
    </xdr:from>
    <xdr:to>
      <xdr:col>11</xdr:col>
      <xdr:colOff>601980</xdr:colOff>
      <xdr:row>87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5FAAE9D-6F11-4E76-9551-39550F177E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74780"/>
              <a:ext cx="7307580" cy="4518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63</xdr:row>
      <xdr:rowOff>0</xdr:rowOff>
    </xdr:from>
    <xdr:to>
      <xdr:col>23</xdr:col>
      <xdr:colOff>22860</xdr:colOff>
      <xdr:row>87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D6E0E1D-7F9B-4AF2-A17F-4C4DF7582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1536680"/>
              <a:ext cx="6118860" cy="454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7620</xdr:rowOff>
    </xdr:from>
    <xdr:to>
      <xdr:col>18</xdr:col>
      <xdr:colOff>15240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2A5C06-7D22-4244-832C-7B000CA9F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0220" y="236220"/>
              <a:ext cx="541782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220980</xdr:rowOff>
    </xdr:from>
    <xdr:to>
      <xdr:col>8</xdr:col>
      <xdr:colOff>586740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13EF4D-80F8-4213-A1B9-32D0CE5F0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0980"/>
              <a:ext cx="546354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</xdr:colOff>
      <xdr:row>18</xdr:row>
      <xdr:rowOff>15240</xdr:rowOff>
    </xdr:from>
    <xdr:to>
      <xdr:col>8</xdr:col>
      <xdr:colOff>579120</xdr:colOff>
      <xdr:row>35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741A0B-47AF-4A85-B69A-BA75BE579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3398520"/>
              <a:ext cx="5433060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121920</xdr:colOff>
      <xdr:row>18</xdr:row>
      <xdr:rowOff>7620</xdr:rowOff>
    </xdr:from>
    <xdr:to>
      <xdr:col>17</xdr:col>
      <xdr:colOff>594360</xdr:colOff>
      <xdr:row>35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CF00E96-7D41-419A-91D1-8F0D0417A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8320" y="3390900"/>
              <a:ext cx="534924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15240</xdr:colOff>
      <xdr:row>38</xdr:row>
      <xdr:rowOff>7620</xdr:rowOff>
    </xdr:from>
    <xdr:to>
      <xdr:col>9</xdr:col>
      <xdr:colOff>0</xdr:colOff>
      <xdr:row>54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83E1722-35D2-4360-8B54-F8DF818F56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7094220"/>
              <a:ext cx="547116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137160</xdr:colOff>
      <xdr:row>38</xdr:row>
      <xdr:rowOff>60960</xdr:rowOff>
    </xdr:from>
    <xdr:to>
      <xdr:col>18</xdr:col>
      <xdr:colOff>7620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BA16435-50A9-4A22-8F37-D4B49023C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3560" y="7147560"/>
              <a:ext cx="5356860" cy="2865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56</xdr:row>
      <xdr:rowOff>22860</xdr:rowOff>
    </xdr:from>
    <xdr:to>
      <xdr:col>8</xdr:col>
      <xdr:colOff>571500</xdr:colOff>
      <xdr:row>73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14B2F6A-7707-4E3D-9B3E-DD792B3CC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0447020"/>
              <a:ext cx="5417820" cy="3131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129540</xdr:colOff>
      <xdr:row>56</xdr:row>
      <xdr:rowOff>22860</xdr:rowOff>
    </xdr:from>
    <xdr:to>
      <xdr:col>18</xdr:col>
      <xdr:colOff>0</xdr:colOff>
      <xdr:row>72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D1173D1-F777-4218-9AEB-9CB8BC3A21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5940" y="10447020"/>
              <a:ext cx="5356860" cy="311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15240</xdr:rowOff>
    </xdr:from>
    <xdr:to>
      <xdr:col>18</xdr:col>
      <xdr:colOff>601980</xdr:colOff>
      <xdr:row>25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96CD3E-F959-44C4-A03D-0F58D8E24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3620" y="198120"/>
              <a:ext cx="5471160" cy="454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</xdr:colOff>
      <xdr:row>1</xdr:row>
      <xdr:rowOff>15240</xdr:rowOff>
    </xdr:from>
    <xdr:to>
      <xdr:col>9</xdr:col>
      <xdr:colOff>22860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4BE478-2F7C-4577-A9E5-4D25897488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198120"/>
              <a:ext cx="5486400" cy="4556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15240</xdr:rowOff>
    </xdr:from>
    <xdr:to>
      <xdr:col>8</xdr:col>
      <xdr:colOff>601980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E58BA-3EDC-405F-B01D-C506C564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</xdr:row>
      <xdr:rowOff>22860</xdr:rowOff>
    </xdr:from>
    <xdr:to>
      <xdr:col>18</xdr:col>
      <xdr:colOff>601980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5D7EE-861E-4090-827E-2ECB769D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17</xdr:row>
      <xdr:rowOff>7620</xdr:rowOff>
    </xdr:from>
    <xdr:to>
      <xdr:col>9</xdr:col>
      <xdr:colOff>15240</xdr:colOff>
      <xdr:row>32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D119D3-4196-4D3E-B199-DD51B5A48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16</xdr:row>
      <xdr:rowOff>167640</xdr:rowOff>
    </xdr:from>
    <xdr:to>
      <xdr:col>18</xdr:col>
      <xdr:colOff>586740</xdr:colOff>
      <xdr:row>33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EB8A5-1C4F-4781-AD9B-7E5C85531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35</xdr:row>
      <xdr:rowOff>26670</xdr:rowOff>
    </xdr:from>
    <xdr:ext cx="1774717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3B6DD4-7170-EA81-C508-EB10094D040D}"/>
                </a:ext>
              </a:extLst>
            </xdr:cNvPr>
            <xdr:cNvSpPr txBox="1"/>
          </xdr:nvSpPr>
          <xdr:spPr>
            <a:xfrm>
              <a:off x="57150" y="6488430"/>
              <a:ext cx="17747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𝑀𝐸𝐷𝑉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32.77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</m:oMath>
              </a14:m>
              <a:r>
                <a:rPr lang="en-US" sz="1100"/>
                <a:t> 0.86(LSTAT 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3B6DD4-7170-EA81-C508-EB10094D040D}"/>
                </a:ext>
              </a:extLst>
            </xdr:cNvPr>
            <xdr:cNvSpPr txBox="1"/>
          </xdr:nvSpPr>
          <xdr:spPr>
            <a:xfrm>
              <a:off x="57150" y="6488430"/>
              <a:ext cx="17747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𝑀𝐸𝐷𝑉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32.77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n-US" sz="1100"/>
                <a:t> 0.86(LSTAT )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</xdr:colOff>
      <xdr:row>47</xdr:row>
      <xdr:rowOff>171450</xdr:rowOff>
    </xdr:from>
    <xdr:ext cx="470904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58ED102-10D9-86FA-B097-867EE3347968}"/>
                </a:ext>
              </a:extLst>
            </xdr:cNvPr>
            <xdr:cNvSpPr txBox="1"/>
          </xdr:nvSpPr>
          <xdr:spPr>
            <a:xfrm>
              <a:off x="3810000" y="8865870"/>
              <a:ext cx="470904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𝑀𝐸𝐷𝑉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=24.73 −5.61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𝑁𝑂𝑋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+3.45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𝑅𝑀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−0.80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𝑃𝑇𝑅𝐴𝑇𝐼𝑂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−0.52(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𝐿𝑆𝑇𝐴𝑇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58ED102-10D9-86FA-B097-867EE3347968}"/>
                </a:ext>
              </a:extLst>
            </xdr:cNvPr>
            <xdr:cNvSpPr txBox="1"/>
          </xdr:nvSpPr>
          <xdr:spPr>
            <a:xfrm>
              <a:off x="3810000" y="8865870"/>
              <a:ext cx="470904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𝑀𝐸𝐷𝑉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=24.73 −5.61(𝑁𝑂𝑋)+3.45(𝑅𝑀)−0.80(𝑃𝑇𝑅𝐴𝑇𝐼𝑂)−0.52(𝐿𝑆𝑇𝐴𝑇)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</xdr:colOff>
      <xdr:row>17</xdr:row>
      <xdr:rowOff>19050</xdr:rowOff>
    </xdr:from>
    <xdr:ext cx="2034540" cy="17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B762DD-F89F-E36C-9767-27957AFB4707}"/>
                </a:ext>
              </a:extLst>
            </xdr:cNvPr>
            <xdr:cNvSpPr txBox="1"/>
          </xdr:nvSpPr>
          <xdr:spPr>
            <a:xfrm>
              <a:off x="632460" y="3387090"/>
              <a:ext cx="2034540" cy="17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𝑀𝐸𝐷𝑉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32.77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0.86(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LSTAT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)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B762DD-F89F-E36C-9767-27957AFB4707}"/>
                </a:ext>
              </a:extLst>
            </xdr:cNvPr>
            <xdr:cNvSpPr txBox="1"/>
          </xdr:nvSpPr>
          <xdr:spPr>
            <a:xfrm>
              <a:off x="632460" y="3387090"/>
              <a:ext cx="2034540" cy="17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𝑀𝐸𝐷𝑉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32.77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0.86(LSTAT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23</xdr:row>
      <xdr:rowOff>15240</xdr:rowOff>
    </xdr:from>
    <xdr:ext cx="483108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DFF4CA-BEBA-47C8-983B-5A3D1D576982}"/>
                </a:ext>
              </a:extLst>
            </xdr:cNvPr>
            <xdr:cNvSpPr txBox="1"/>
          </xdr:nvSpPr>
          <xdr:spPr>
            <a:xfrm>
              <a:off x="723900" y="4663440"/>
              <a:ext cx="48310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𝑀𝐸𝐷𝑉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=24.73 −5.61</m:t>
                    </m:r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𝑁𝑂𝑋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+3.45</m:t>
                    </m:r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𝑅𝑀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−0.80</m:t>
                    </m:r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𝑃𝑇𝑅𝐴𝑇𝐼𝑂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−0.52(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𝐿𝑆𝑇𝐴𝑇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DFF4CA-BEBA-47C8-983B-5A3D1D576982}"/>
                </a:ext>
              </a:extLst>
            </xdr:cNvPr>
            <xdr:cNvSpPr txBox="1"/>
          </xdr:nvSpPr>
          <xdr:spPr>
            <a:xfrm>
              <a:off x="723900" y="4663440"/>
              <a:ext cx="48310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𝑀𝐸𝐷𝑉 =24.73 −5.61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(𝑁𝑂𝑋)+3.45(𝑅𝑀)−0.80(𝑃𝑇𝑅𝐴𝑇𝐼𝑂)−0.52(𝐿𝑆𝑇𝐴𝑇)</a:t>
              </a: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8</xdr:row>
      <xdr:rowOff>64770</xdr:rowOff>
    </xdr:from>
    <xdr:ext cx="929640" cy="1737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9B0FDD-DF5E-C753-7588-B33AA34E80EB}"/>
            </a:ext>
          </a:extLst>
        </xdr:cNvPr>
        <xdr:cNvSpPr txBox="1"/>
      </xdr:nvSpPr>
      <xdr:spPr>
        <a:xfrm>
          <a:off x="6629400" y="2091690"/>
          <a:ext cx="929640" cy="173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533400</xdr:colOff>
      <xdr:row>10</xdr:row>
      <xdr:rowOff>64770</xdr:rowOff>
    </xdr:from>
    <xdr:ext cx="929640" cy="173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0CFC41-F287-49E8-93DF-BF2A82074F05}"/>
            </a:ext>
          </a:extLst>
        </xdr:cNvPr>
        <xdr:cNvSpPr txBox="1"/>
      </xdr:nvSpPr>
      <xdr:spPr>
        <a:xfrm>
          <a:off x="6629400" y="1573530"/>
          <a:ext cx="929640" cy="173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2EFCCB-B00D-494C-86EE-40EABB88386D}" name="Table2" displayName="Table2" ref="O1:AB13" totalsRowShown="0" headerRowDxfId="42" dataDxfId="41" headerRowCellStyle="Heading 2">
  <autoFilter ref="O1:AB13" xr:uid="{A42EFCCB-B00D-494C-86EE-40EABB88386D}"/>
  <tableColumns count="14">
    <tableColumn id="1" xr3:uid="{DA37743E-24FF-4AF9-B135-D272BBBC10E5}" name="Column1" dataDxfId="40"/>
    <tableColumn id="2" xr3:uid="{6789C051-29A6-4D18-9E16-39CE28829053}" name="CRIM" dataDxfId="39"/>
    <tableColumn id="3" xr3:uid="{97BA0AAE-BF7A-461E-B3FD-D98507A55E3A}" name="ZN" dataDxfId="38"/>
    <tableColumn id="4" xr3:uid="{B075B079-B8F8-42DB-B0A1-6A5AE0637A48}" name="INDUS" dataDxfId="37"/>
    <tableColumn id="5" xr3:uid="{D2F80757-8319-476E-9BF0-74B533D02802}" name="CHAS" dataDxfId="36"/>
    <tableColumn id="6" xr3:uid="{77A70AA2-5C72-426B-B7B6-50669D1CABE9}" name="NOX" dataDxfId="35"/>
    <tableColumn id="7" xr3:uid="{CC003CE6-8B11-42B1-B389-A612235A6F00}" name="RM" dataDxfId="34"/>
    <tableColumn id="8" xr3:uid="{7883A7C4-91EA-435A-8BDB-29DCBF458E53}" name="AGE" dataDxfId="33"/>
    <tableColumn id="9" xr3:uid="{7B5D6E1E-9D47-4635-A447-4D4C72035799}" name="DIS" dataDxfId="32"/>
    <tableColumn id="10" xr3:uid="{8F439959-A495-4688-A7F0-2471626BF5FE}" name="RAD" dataDxfId="31"/>
    <tableColumn id="11" xr3:uid="{0722DABC-D539-4E45-856B-29FC5511865F}" name="TAX" dataDxfId="30"/>
    <tableColumn id="12" xr3:uid="{7FA82B78-6AF4-4C40-B177-110538C1E4A6}" name="PTRATIO" dataDxfId="29"/>
    <tableColumn id="13" xr3:uid="{380C8C05-7E3F-4146-8D2E-409FC5EE1E67}" name="LSTAT" dataDxfId="28"/>
    <tableColumn id="14" xr3:uid="{12C66C4C-8304-4FDD-AE3A-6C36D4AE3AA0}" name="MEDV" dataDxfId="2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eodat.sharma@gmail.com" TargetMode="External"/><Relationship Id="rId3" Type="http://schemas.openxmlformats.org/officeDocument/2006/relationships/hyperlink" Target="mailto:publicrelations@yearupunited.org" TargetMode="External"/><Relationship Id="rId7" Type="http://schemas.openxmlformats.org/officeDocument/2006/relationships/hyperlink" Target="tel:13012016458" TargetMode="External"/><Relationship Id="rId2" Type="http://schemas.openxmlformats.org/officeDocument/2006/relationships/hyperlink" Target="tel:17033129327" TargetMode="External"/><Relationship Id="rId1" Type="http://schemas.openxmlformats.org/officeDocument/2006/relationships/hyperlink" Target="https://www.yearup.org/" TargetMode="External"/><Relationship Id="rId6" Type="http://schemas.openxmlformats.org/officeDocument/2006/relationships/hyperlink" Target="mailto:bsiyum@my.yearupunited.org" TargetMode="External"/><Relationship Id="rId11" Type="http://schemas.openxmlformats.org/officeDocument/2006/relationships/hyperlink" Target="tel:13012016458" TargetMode="External"/><Relationship Id="rId5" Type="http://schemas.openxmlformats.org/officeDocument/2006/relationships/hyperlink" Target="../609%20H%20St%20NE%205th%20Floor,%20Washington,%20DC%2020002" TargetMode="External"/><Relationship Id="rId10" Type="http://schemas.openxmlformats.org/officeDocument/2006/relationships/hyperlink" Target="tel:13012016458" TargetMode="External"/><Relationship Id="rId4" Type="http://schemas.openxmlformats.org/officeDocument/2006/relationships/hyperlink" Target="tel:16175421539" TargetMode="External"/><Relationship Id="rId9" Type="http://schemas.openxmlformats.org/officeDocument/2006/relationships/hyperlink" Target="tel:1301201645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7CD9-84FA-4A3E-91BA-BF6531EBF37B}">
  <sheetPr>
    <tabColor rgb="FFFF0000"/>
  </sheetPr>
  <dimension ref="A1:M507"/>
  <sheetViews>
    <sheetView workbookViewId="0">
      <selection activeCell="N27" sqref="N27"/>
    </sheetView>
  </sheetViews>
  <sheetFormatPr defaultRowHeight="14.4" x14ac:dyDescent="0.3"/>
  <cols>
    <col min="1" max="1" width="8" bestFit="1" customWidth="1"/>
    <col min="2" max="2" width="5.5546875" bestFit="1" customWidth="1"/>
    <col min="3" max="3" width="8.6640625" bestFit="1" customWidth="1"/>
    <col min="4" max="4" width="8" bestFit="1" customWidth="1"/>
    <col min="5" max="5" width="7" bestFit="1" customWidth="1"/>
    <col min="6" max="6" width="6" bestFit="1" customWidth="1"/>
    <col min="7" max="7" width="6.6640625" bestFit="1" customWidth="1"/>
    <col min="8" max="8" width="8" bestFit="1" customWidth="1"/>
    <col min="9" max="9" width="6.6640625" bestFit="1" customWidth="1"/>
    <col min="10" max="10" width="6.33203125" bestFit="1" customWidth="1"/>
    <col min="11" max="11" width="10.21875" bestFit="1" customWidth="1"/>
    <col min="12" max="12" width="8.109375" bestFit="1" customWidth="1"/>
    <col min="13" max="13" width="8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4.9800000000000004</v>
      </c>
      <c r="M2">
        <v>24</v>
      </c>
    </row>
    <row r="3" spans="1:13" x14ac:dyDescent="0.3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9.14</v>
      </c>
      <c r="M3">
        <v>21.6</v>
      </c>
    </row>
    <row r="4" spans="1:13" x14ac:dyDescent="0.3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4.03</v>
      </c>
      <c r="M4">
        <v>34.700000000000003</v>
      </c>
    </row>
    <row r="5" spans="1:13" x14ac:dyDescent="0.3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2.94</v>
      </c>
      <c r="M5">
        <v>33.4</v>
      </c>
    </row>
    <row r="6" spans="1:13" x14ac:dyDescent="0.3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5.33</v>
      </c>
      <c r="M6">
        <v>36.200000000000003</v>
      </c>
    </row>
    <row r="7" spans="1:13" x14ac:dyDescent="0.3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5.21</v>
      </c>
      <c r="M7">
        <v>28.7</v>
      </c>
    </row>
    <row r="8" spans="1:13" x14ac:dyDescent="0.3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12.43</v>
      </c>
      <c r="M8">
        <v>22.9</v>
      </c>
    </row>
    <row r="9" spans="1:13" x14ac:dyDescent="0.3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19.149999999999999</v>
      </c>
      <c r="M9">
        <v>27.1</v>
      </c>
    </row>
    <row r="10" spans="1:13" x14ac:dyDescent="0.3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29.93</v>
      </c>
      <c r="M10">
        <v>16.5</v>
      </c>
    </row>
    <row r="11" spans="1:13" x14ac:dyDescent="0.3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17.100000000000001</v>
      </c>
      <c r="M11">
        <v>18.899999999999999</v>
      </c>
    </row>
    <row r="12" spans="1:13" x14ac:dyDescent="0.3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20.45</v>
      </c>
      <c r="M12">
        <v>15</v>
      </c>
    </row>
    <row r="13" spans="1:13" x14ac:dyDescent="0.3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13.27</v>
      </c>
      <c r="M13">
        <v>18.899999999999999</v>
      </c>
    </row>
    <row r="14" spans="1:13" x14ac:dyDescent="0.3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15.71</v>
      </c>
      <c r="M14">
        <v>21.7</v>
      </c>
    </row>
    <row r="15" spans="1:13" x14ac:dyDescent="0.3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8.26</v>
      </c>
      <c r="M15">
        <v>20.399999999999999</v>
      </c>
    </row>
    <row r="16" spans="1:13" x14ac:dyDescent="0.3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10.26</v>
      </c>
      <c r="M16">
        <v>18.2</v>
      </c>
    </row>
    <row r="17" spans="1:13" x14ac:dyDescent="0.3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8.4700000000000006</v>
      </c>
      <c r="M17">
        <v>19.899999999999999</v>
      </c>
    </row>
    <row r="18" spans="1:13" x14ac:dyDescent="0.3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6.58</v>
      </c>
      <c r="M18">
        <v>23.1</v>
      </c>
    </row>
    <row r="19" spans="1:13" x14ac:dyDescent="0.3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14.67</v>
      </c>
      <c r="M19">
        <v>17.5</v>
      </c>
    </row>
    <row r="20" spans="1:13" x14ac:dyDescent="0.3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11.69</v>
      </c>
      <c r="M20">
        <v>20.2</v>
      </c>
    </row>
    <row r="21" spans="1:13" x14ac:dyDescent="0.3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11.28</v>
      </c>
      <c r="M21">
        <v>18.2</v>
      </c>
    </row>
    <row r="22" spans="1:13" x14ac:dyDescent="0.3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21.02</v>
      </c>
      <c r="M22">
        <v>13.6</v>
      </c>
    </row>
    <row r="23" spans="1:13" x14ac:dyDescent="0.3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13.83</v>
      </c>
      <c r="M23">
        <v>19.600000000000001</v>
      </c>
    </row>
    <row r="24" spans="1:13" x14ac:dyDescent="0.3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18.72</v>
      </c>
      <c r="M24">
        <v>15.2</v>
      </c>
    </row>
    <row r="25" spans="1:13" x14ac:dyDescent="0.3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19.88</v>
      </c>
      <c r="M25">
        <v>14.5</v>
      </c>
    </row>
    <row r="26" spans="1:13" x14ac:dyDescent="0.3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16.3</v>
      </c>
      <c r="M26">
        <v>15.6</v>
      </c>
    </row>
    <row r="27" spans="1:13" x14ac:dyDescent="0.3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16.510000000000002</v>
      </c>
      <c r="M27">
        <v>13.9</v>
      </c>
    </row>
    <row r="28" spans="1:13" x14ac:dyDescent="0.3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14.81</v>
      </c>
      <c r="M28">
        <v>16.600000000000001</v>
      </c>
    </row>
    <row r="29" spans="1:13" x14ac:dyDescent="0.3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17.28</v>
      </c>
      <c r="M29">
        <v>14.8</v>
      </c>
    </row>
    <row r="30" spans="1:13" x14ac:dyDescent="0.3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12.8</v>
      </c>
      <c r="M30">
        <v>18.399999999999999</v>
      </c>
    </row>
    <row r="31" spans="1:13" x14ac:dyDescent="0.3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11.98</v>
      </c>
      <c r="M31">
        <v>21</v>
      </c>
    </row>
    <row r="32" spans="1:13" x14ac:dyDescent="0.3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22.6</v>
      </c>
      <c r="M32">
        <v>12.7</v>
      </c>
    </row>
    <row r="33" spans="1:13" x14ac:dyDescent="0.3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13.04</v>
      </c>
      <c r="M33">
        <v>14.5</v>
      </c>
    </row>
    <row r="34" spans="1:13" x14ac:dyDescent="0.3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27.71</v>
      </c>
      <c r="M34">
        <v>13.2</v>
      </c>
    </row>
    <row r="35" spans="1:13" x14ac:dyDescent="0.3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18.350000000000001</v>
      </c>
      <c r="M35">
        <v>13.1</v>
      </c>
    </row>
    <row r="36" spans="1:13" x14ac:dyDescent="0.3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20.34</v>
      </c>
      <c r="M36">
        <v>13.5</v>
      </c>
    </row>
    <row r="37" spans="1:13" x14ac:dyDescent="0.3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9.68</v>
      </c>
      <c r="M37">
        <v>18.899999999999999</v>
      </c>
    </row>
    <row r="38" spans="1:13" x14ac:dyDescent="0.3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11.41</v>
      </c>
      <c r="M38">
        <v>20</v>
      </c>
    </row>
    <row r="39" spans="1:13" x14ac:dyDescent="0.3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8.77</v>
      </c>
      <c r="M39">
        <v>21</v>
      </c>
    </row>
    <row r="40" spans="1:13" x14ac:dyDescent="0.3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10.130000000000001</v>
      </c>
      <c r="M40">
        <v>24.7</v>
      </c>
    </row>
    <row r="41" spans="1:13" x14ac:dyDescent="0.3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4.32</v>
      </c>
      <c r="M41">
        <v>30.8</v>
      </c>
    </row>
    <row r="42" spans="1:13" x14ac:dyDescent="0.3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1.98</v>
      </c>
      <c r="M42">
        <v>34.9</v>
      </c>
    </row>
    <row r="43" spans="1:13" x14ac:dyDescent="0.3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4.84</v>
      </c>
      <c r="M43">
        <v>26.6</v>
      </c>
    </row>
    <row r="44" spans="1:13" x14ac:dyDescent="0.3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5.81</v>
      </c>
      <c r="M44">
        <v>25.3</v>
      </c>
    </row>
    <row r="45" spans="1:13" x14ac:dyDescent="0.3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7.44</v>
      </c>
      <c r="M45">
        <v>24.7</v>
      </c>
    </row>
    <row r="46" spans="1:13" x14ac:dyDescent="0.3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9.5500000000000007</v>
      </c>
      <c r="M46">
        <v>21.2</v>
      </c>
    </row>
    <row r="47" spans="1:13" x14ac:dyDescent="0.3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10.210000000000001</v>
      </c>
      <c r="M47">
        <v>19.3</v>
      </c>
    </row>
    <row r="48" spans="1:13" x14ac:dyDescent="0.3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14.15</v>
      </c>
      <c r="M48">
        <v>20</v>
      </c>
    </row>
    <row r="49" spans="1:13" x14ac:dyDescent="0.3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18.8</v>
      </c>
      <c r="M49">
        <v>16.600000000000001</v>
      </c>
    </row>
    <row r="50" spans="1:13" x14ac:dyDescent="0.3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30.81</v>
      </c>
      <c r="M50">
        <v>14.4</v>
      </c>
    </row>
    <row r="51" spans="1:13" x14ac:dyDescent="0.3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16.2</v>
      </c>
      <c r="M51">
        <v>19.399999999999999</v>
      </c>
    </row>
    <row r="52" spans="1:13" x14ac:dyDescent="0.3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13.45</v>
      </c>
      <c r="M52">
        <v>19.7</v>
      </c>
    </row>
    <row r="53" spans="1:13" x14ac:dyDescent="0.3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9.43</v>
      </c>
      <c r="M53">
        <v>20.5</v>
      </c>
    </row>
    <row r="54" spans="1:13" x14ac:dyDescent="0.3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5.28</v>
      </c>
      <c r="M54">
        <v>25</v>
      </c>
    </row>
    <row r="55" spans="1:13" x14ac:dyDescent="0.3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8.43</v>
      </c>
      <c r="M55">
        <v>23.4</v>
      </c>
    </row>
    <row r="56" spans="1:13" x14ac:dyDescent="0.3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14.8</v>
      </c>
      <c r="M56">
        <v>18.899999999999999</v>
      </c>
    </row>
    <row r="57" spans="1:13" x14ac:dyDescent="0.3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4.8099999999999996</v>
      </c>
      <c r="M57">
        <v>35.4</v>
      </c>
    </row>
    <row r="58" spans="1:13" x14ac:dyDescent="0.3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5.77</v>
      </c>
      <c r="M58">
        <v>24.7</v>
      </c>
    </row>
    <row r="59" spans="1:13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3.95</v>
      </c>
      <c r="M59">
        <v>31.6</v>
      </c>
    </row>
    <row r="60" spans="1:13" x14ac:dyDescent="0.3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6.86</v>
      </c>
      <c r="M60">
        <v>23.3</v>
      </c>
    </row>
    <row r="61" spans="1:13" x14ac:dyDescent="0.3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9.2200000000000006</v>
      </c>
      <c r="M61">
        <v>19.600000000000001</v>
      </c>
    </row>
    <row r="62" spans="1:13" x14ac:dyDescent="0.3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13.15</v>
      </c>
      <c r="M62">
        <v>18.7</v>
      </c>
    </row>
    <row r="63" spans="1:13" x14ac:dyDescent="0.3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14.44</v>
      </c>
      <c r="M63">
        <v>16</v>
      </c>
    </row>
    <row r="64" spans="1:13" x14ac:dyDescent="0.3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6.73</v>
      </c>
      <c r="M64">
        <v>22.2</v>
      </c>
    </row>
    <row r="65" spans="1:13" x14ac:dyDescent="0.3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9.5</v>
      </c>
      <c r="M65">
        <v>25</v>
      </c>
    </row>
    <row r="66" spans="1:13" x14ac:dyDescent="0.3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8.0500000000000007</v>
      </c>
      <c r="M66">
        <v>33</v>
      </c>
    </row>
    <row r="67" spans="1:13" x14ac:dyDescent="0.3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4.67</v>
      </c>
      <c r="M67">
        <v>23.5</v>
      </c>
    </row>
    <row r="68" spans="1:13" x14ac:dyDescent="0.3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10.24</v>
      </c>
      <c r="M68">
        <v>19.399999999999999</v>
      </c>
    </row>
    <row r="69" spans="1:13" x14ac:dyDescent="0.3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8.1</v>
      </c>
      <c r="M69">
        <v>22</v>
      </c>
    </row>
    <row r="70" spans="1:13" x14ac:dyDescent="0.3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13.09</v>
      </c>
      <c r="M70">
        <v>17.399999999999999</v>
      </c>
    </row>
    <row r="71" spans="1:13" x14ac:dyDescent="0.3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8.7899999999999991</v>
      </c>
      <c r="M71">
        <v>20.9</v>
      </c>
    </row>
    <row r="72" spans="1:13" x14ac:dyDescent="0.3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6.72</v>
      </c>
      <c r="M72">
        <v>24.2</v>
      </c>
    </row>
    <row r="73" spans="1:13" x14ac:dyDescent="0.3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9.8800000000000008</v>
      </c>
      <c r="M73">
        <v>21.7</v>
      </c>
    </row>
    <row r="74" spans="1:13" x14ac:dyDescent="0.3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5.52</v>
      </c>
      <c r="M74">
        <v>22.8</v>
      </c>
    </row>
    <row r="75" spans="1:13" x14ac:dyDescent="0.3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7.54</v>
      </c>
      <c r="M75">
        <v>23.4</v>
      </c>
    </row>
    <row r="76" spans="1:13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6.78</v>
      </c>
      <c r="M76">
        <v>24.1</v>
      </c>
    </row>
    <row r="77" spans="1:13" x14ac:dyDescent="0.3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8.94</v>
      </c>
      <c r="M77">
        <v>21.4</v>
      </c>
    </row>
    <row r="78" spans="1:13" x14ac:dyDescent="0.3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11.97</v>
      </c>
      <c r="M78">
        <v>20</v>
      </c>
    </row>
    <row r="79" spans="1:13" x14ac:dyDescent="0.3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10.27</v>
      </c>
      <c r="M79">
        <v>20.8</v>
      </c>
    </row>
    <row r="80" spans="1:13" x14ac:dyDescent="0.3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12.34</v>
      </c>
      <c r="M80">
        <v>21.2</v>
      </c>
    </row>
    <row r="81" spans="1:13" x14ac:dyDescent="0.3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9.1</v>
      </c>
      <c r="M81">
        <v>20.3</v>
      </c>
    </row>
    <row r="82" spans="1:13" x14ac:dyDescent="0.3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5.29</v>
      </c>
      <c r="M82">
        <v>28</v>
      </c>
    </row>
    <row r="83" spans="1:13" x14ac:dyDescent="0.3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7.22</v>
      </c>
      <c r="M83">
        <v>23.9</v>
      </c>
    </row>
    <row r="84" spans="1:13" x14ac:dyDescent="0.3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6.72</v>
      </c>
      <c r="M84">
        <v>24.8</v>
      </c>
    </row>
    <row r="85" spans="1:13" x14ac:dyDescent="0.3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7.51</v>
      </c>
      <c r="M85">
        <v>22.9</v>
      </c>
    </row>
    <row r="86" spans="1:13" x14ac:dyDescent="0.3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9.6199999999999992</v>
      </c>
      <c r="M86">
        <v>23.9</v>
      </c>
    </row>
    <row r="87" spans="1:13" x14ac:dyDescent="0.3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6.53</v>
      </c>
      <c r="M87">
        <v>26.6</v>
      </c>
    </row>
    <row r="88" spans="1:13" x14ac:dyDescent="0.3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12.86</v>
      </c>
      <c r="M88">
        <v>22.5</v>
      </c>
    </row>
    <row r="89" spans="1:13" x14ac:dyDescent="0.3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8.44</v>
      </c>
      <c r="M89">
        <v>22.2</v>
      </c>
    </row>
    <row r="90" spans="1:13" x14ac:dyDescent="0.3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5.5</v>
      </c>
      <c r="M90">
        <v>23.6</v>
      </c>
    </row>
    <row r="91" spans="1:13" x14ac:dyDescent="0.3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5.7</v>
      </c>
      <c r="M91">
        <v>28.7</v>
      </c>
    </row>
    <row r="92" spans="1:13" x14ac:dyDescent="0.3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8.81</v>
      </c>
      <c r="M92">
        <v>22.6</v>
      </c>
    </row>
    <row r="93" spans="1:13" x14ac:dyDescent="0.3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8.1999999999999993</v>
      </c>
      <c r="M93">
        <v>22</v>
      </c>
    </row>
    <row r="94" spans="1:13" x14ac:dyDescent="0.3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8.16</v>
      </c>
      <c r="M94">
        <v>22.9</v>
      </c>
    </row>
    <row r="95" spans="1:13" x14ac:dyDescent="0.3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6.21</v>
      </c>
      <c r="M95">
        <v>25</v>
      </c>
    </row>
    <row r="96" spans="1:13" x14ac:dyDescent="0.3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10.59</v>
      </c>
      <c r="M96">
        <v>20.6</v>
      </c>
    </row>
    <row r="97" spans="1:13" x14ac:dyDescent="0.3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6.65</v>
      </c>
      <c r="M97">
        <v>28.4</v>
      </c>
    </row>
    <row r="98" spans="1:13" x14ac:dyDescent="0.3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11.34</v>
      </c>
      <c r="M98">
        <v>21.4</v>
      </c>
    </row>
    <row r="99" spans="1:13" x14ac:dyDescent="0.3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4.21</v>
      </c>
      <c r="M99">
        <v>38.700000000000003</v>
      </c>
    </row>
    <row r="100" spans="1:13" x14ac:dyDescent="0.3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3.57</v>
      </c>
      <c r="M100">
        <v>43.8</v>
      </c>
    </row>
    <row r="101" spans="1:13" x14ac:dyDescent="0.3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6.19</v>
      </c>
      <c r="M101">
        <v>33.200000000000003</v>
      </c>
    </row>
    <row r="102" spans="1:13" x14ac:dyDescent="0.3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9.42</v>
      </c>
      <c r="M102">
        <v>27.5</v>
      </c>
    </row>
    <row r="103" spans="1:13" x14ac:dyDescent="0.3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7.67</v>
      </c>
      <c r="M103">
        <v>26.5</v>
      </c>
    </row>
    <row r="104" spans="1:13" x14ac:dyDescent="0.3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10.63</v>
      </c>
      <c r="M104">
        <v>18.600000000000001</v>
      </c>
    </row>
    <row r="105" spans="1:13" x14ac:dyDescent="0.3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13.44</v>
      </c>
      <c r="M105">
        <v>19.3</v>
      </c>
    </row>
    <row r="106" spans="1:13" x14ac:dyDescent="0.3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12.33</v>
      </c>
      <c r="M106">
        <v>20.100000000000001</v>
      </c>
    </row>
    <row r="107" spans="1:13" x14ac:dyDescent="0.3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16.47</v>
      </c>
      <c r="M107">
        <v>19.5</v>
      </c>
    </row>
    <row r="108" spans="1:13" x14ac:dyDescent="0.3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18.66</v>
      </c>
      <c r="M108">
        <v>19.5</v>
      </c>
    </row>
    <row r="109" spans="1:13" x14ac:dyDescent="0.3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14.09</v>
      </c>
      <c r="M109">
        <v>20.399999999999999</v>
      </c>
    </row>
    <row r="110" spans="1:13" x14ac:dyDescent="0.3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12.27</v>
      </c>
      <c r="M110">
        <v>19.8</v>
      </c>
    </row>
    <row r="111" spans="1:13" x14ac:dyDescent="0.3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15.55</v>
      </c>
      <c r="M111">
        <v>19.399999999999999</v>
      </c>
    </row>
    <row r="112" spans="1:13" x14ac:dyDescent="0.3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13</v>
      </c>
      <c r="M112">
        <v>21.7</v>
      </c>
    </row>
    <row r="113" spans="1:13" x14ac:dyDescent="0.3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10.16</v>
      </c>
      <c r="M113">
        <v>22.8</v>
      </c>
    </row>
    <row r="114" spans="1:13" x14ac:dyDescent="0.3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16.21</v>
      </c>
      <c r="M114">
        <v>18.8</v>
      </c>
    </row>
    <row r="115" spans="1:13" x14ac:dyDescent="0.3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17.09</v>
      </c>
      <c r="M115">
        <v>18.7</v>
      </c>
    </row>
    <row r="116" spans="1:13" x14ac:dyDescent="0.3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10.45</v>
      </c>
      <c r="M116">
        <v>18.5</v>
      </c>
    </row>
    <row r="117" spans="1:13" x14ac:dyDescent="0.3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15.76</v>
      </c>
      <c r="M117">
        <v>18.3</v>
      </c>
    </row>
    <row r="118" spans="1:13" x14ac:dyDescent="0.3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12.04</v>
      </c>
      <c r="M118">
        <v>21.2</v>
      </c>
    </row>
    <row r="119" spans="1:13" x14ac:dyDescent="0.3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10.3</v>
      </c>
      <c r="M119">
        <v>19.2</v>
      </c>
    </row>
    <row r="120" spans="1:13" x14ac:dyDescent="0.3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15.37</v>
      </c>
      <c r="M120">
        <v>20.399999999999999</v>
      </c>
    </row>
    <row r="121" spans="1:13" x14ac:dyDescent="0.3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13.61</v>
      </c>
      <c r="M121">
        <v>19.3</v>
      </c>
    </row>
    <row r="122" spans="1:13" x14ac:dyDescent="0.3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14.37</v>
      </c>
      <c r="M122">
        <v>22</v>
      </c>
    </row>
    <row r="123" spans="1:13" x14ac:dyDescent="0.3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14.27</v>
      </c>
      <c r="M123">
        <v>20.3</v>
      </c>
    </row>
    <row r="124" spans="1:13" x14ac:dyDescent="0.3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17.93</v>
      </c>
      <c r="M124">
        <v>20.5</v>
      </c>
    </row>
    <row r="125" spans="1:13" x14ac:dyDescent="0.3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25.41</v>
      </c>
      <c r="M125">
        <v>17.3</v>
      </c>
    </row>
    <row r="126" spans="1:13" x14ac:dyDescent="0.3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17.579999999999998</v>
      </c>
      <c r="M126">
        <v>18.8</v>
      </c>
    </row>
    <row r="127" spans="1:13" x14ac:dyDescent="0.3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14.81</v>
      </c>
      <c r="M127">
        <v>21.4</v>
      </c>
    </row>
    <row r="128" spans="1:13" x14ac:dyDescent="0.3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27.26</v>
      </c>
      <c r="M128">
        <v>15.7</v>
      </c>
    </row>
    <row r="129" spans="1:13" x14ac:dyDescent="0.3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17.190000000000001</v>
      </c>
      <c r="M129">
        <v>16.2</v>
      </c>
    </row>
    <row r="130" spans="1:13" x14ac:dyDescent="0.3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15.39</v>
      </c>
      <c r="M130">
        <v>18</v>
      </c>
    </row>
    <row r="131" spans="1:13" x14ac:dyDescent="0.3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18.34</v>
      </c>
      <c r="M131">
        <v>14.3</v>
      </c>
    </row>
    <row r="132" spans="1:13" x14ac:dyDescent="0.3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12.6</v>
      </c>
      <c r="M132">
        <v>19.2</v>
      </c>
    </row>
    <row r="133" spans="1:13" x14ac:dyDescent="0.3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12.26</v>
      </c>
      <c r="M133">
        <v>19.600000000000001</v>
      </c>
    </row>
    <row r="134" spans="1:13" x14ac:dyDescent="0.3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11.12</v>
      </c>
      <c r="M134">
        <v>23</v>
      </c>
    </row>
    <row r="135" spans="1:13" x14ac:dyDescent="0.3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15.03</v>
      </c>
      <c r="M135">
        <v>18.399999999999999</v>
      </c>
    </row>
    <row r="136" spans="1:13" x14ac:dyDescent="0.3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17.309999999999999</v>
      </c>
      <c r="M136">
        <v>15.6</v>
      </c>
    </row>
    <row r="137" spans="1:13" x14ac:dyDescent="0.3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16.96</v>
      </c>
      <c r="M137">
        <v>18.100000000000001</v>
      </c>
    </row>
    <row r="138" spans="1:13" x14ac:dyDescent="0.3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16.899999999999999</v>
      </c>
      <c r="M138">
        <v>17.399999999999999</v>
      </c>
    </row>
    <row r="139" spans="1:13" x14ac:dyDescent="0.3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14.59</v>
      </c>
      <c r="M139">
        <v>17.100000000000001</v>
      </c>
    </row>
    <row r="140" spans="1:13" x14ac:dyDescent="0.3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21.32</v>
      </c>
      <c r="M140">
        <v>13.3</v>
      </c>
    </row>
    <row r="141" spans="1:13" x14ac:dyDescent="0.3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18.46</v>
      </c>
      <c r="M141">
        <v>17.8</v>
      </c>
    </row>
    <row r="142" spans="1:13" x14ac:dyDescent="0.3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24.16</v>
      </c>
      <c r="M142">
        <v>14</v>
      </c>
    </row>
    <row r="143" spans="1:13" x14ac:dyDescent="0.3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34.409999999999997</v>
      </c>
      <c r="M143">
        <v>14.4</v>
      </c>
    </row>
    <row r="144" spans="1:13" x14ac:dyDescent="0.3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26.82</v>
      </c>
      <c r="M144">
        <v>13.4</v>
      </c>
    </row>
    <row r="145" spans="1:13" x14ac:dyDescent="0.3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26.42</v>
      </c>
      <c r="M145">
        <v>15.6</v>
      </c>
    </row>
    <row r="146" spans="1:13" x14ac:dyDescent="0.3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29.29</v>
      </c>
      <c r="M146">
        <v>11.8</v>
      </c>
    </row>
    <row r="147" spans="1:13" x14ac:dyDescent="0.3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27.8</v>
      </c>
      <c r="M147">
        <v>13.8</v>
      </c>
    </row>
    <row r="148" spans="1:13" x14ac:dyDescent="0.3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16.649999999999999</v>
      </c>
      <c r="M148">
        <v>15.6</v>
      </c>
    </row>
    <row r="149" spans="1:13" x14ac:dyDescent="0.3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29.53</v>
      </c>
      <c r="M149">
        <v>14.6</v>
      </c>
    </row>
    <row r="150" spans="1:13" x14ac:dyDescent="0.3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28.32</v>
      </c>
      <c r="M150">
        <v>17.8</v>
      </c>
    </row>
    <row r="151" spans="1:13" x14ac:dyDescent="0.3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21.45</v>
      </c>
      <c r="M151">
        <v>15.4</v>
      </c>
    </row>
    <row r="152" spans="1:13" x14ac:dyDescent="0.3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14.1</v>
      </c>
      <c r="M152">
        <v>21.5</v>
      </c>
    </row>
    <row r="153" spans="1:13" x14ac:dyDescent="0.3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13.28</v>
      </c>
      <c r="M153">
        <v>19.600000000000001</v>
      </c>
    </row>
    <row r="154" spans="1:13" x14ac:dyDescent="0.3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12.12</v>
      </c>
      <c r="M154">
        <v>15.3</v>
      </c>
    </row>
    <row r="155" spans="1:13" x14ac:dyDescent="0.3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15.79</v>
      </c>
      <c r="M155">
        <v>19.399999999999999</v>
      </c>
    </row>
    <row r="156" spans="1:13" x14ac:dyDescent="0.3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15.12</v>
      </c>
      <c r="M156">
        <v>17</v>
      </c>
    </row>
    <row r="157" spans="1:13" x14ac:dyDescent="0.3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15.02</v>
      </c>
      <c r="M157">
        <v>15.6</v>
      </c>
    </row>
    <row r="158" spans="1:13" x14ac:dyDescent="0.3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16.14</v>
      </c>
      <c r="M158">
        <v>13.1</v>
      </c>
    </row>
    <row r="159" spans="1:13" x14ac:dyDescent="0.3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4.59</v>
      </c>
      <c r="M159">
        <v>41.3</v>
      </c>
    </row>
    <row r="160" spans="1:13" x14ac:dyDescent="0.3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6.43</v>
      </c>
      <c r="M160">
        <v>24.3</v>
      </c>
    </row>
    <row r="161" spans="1:13" x14ac:dyDescent="0.3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7.39</v>
      </c>
      <c r="M161">
        <v>23.3</v>
      </c>
    </row>
    <row r="162" spans="1:13" x14ac:dyDescent="0.3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5.5</v>
      </c>
      <c r="M162">
        <v>27</v>
      </c>
    </row>
    <row r="163" spans="1:13" x14ac:dyDescent="0.3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1.73</v>
      </c>
      <c r="M163">
        <v>50</v>
      </c>
    </row>
    <row r="164" spans="1:13" x14ac:dyDescent="0.3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1.92</v>
      </c>
      <c r="M164">
        <v>50</v>
      </c>
    </row>
    <row r="165" spans="1:13" x14ac:dyDescent="0.3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3.32</v>
      </c>
      <c r="M165">
        <v>50</v>
      </c>
    </row>
    <row r="166" spans="1:13" x14ac:dyDescent="0.3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11.64</v>
      </c>
      <c r="M166">
        <v>22.7</v>
      </c>
    </row>
    <row r="167" spans="1:13" x14ac:dyDescent="0.3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9.81</v>
      </c>
      <c r="M167">
        <v>25</v>
      </c>
    </row>
    <row r="168" spans="1:13" x14ac:dyDescent="0.3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3.7</v>
      </c>
      <c r="M168">
        <v>50</v>
      </c>
    </row>
    <row r="169" spans="1:13" x14ac:dyDescent="0.3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12.14</v>
      </c>
      <c r="M169">
        <v>23.8</v>
      </c>
    </row>
    <row r="170" spans="1:13" x14ac:dyDescent="0.3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11.1</v>
      </c>
      <c r="M170">
        <v>23.8</v>
      </c>
    </row>
    <row r="171" spans="1:13" x14ac:dyDescent="0.3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11.32</v>
      </c>
      <c r="M171">
        <v>22.3</v>
      </c>
    </row>
    <row r="172" spans="1:13" x14ac:dyDescent="0.3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14.43</v>
      </c>
      <c r="M172">
        <v>17.399999999999999</v>
      </c>
    </row>
    <row r="173" spans="1:13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12.03</v>
      </c>
      <c r="M173">
        <v>19.100000000000001</v>
      </c>
    </row>
    <row r="174" spans="1:13" x14ac:dyDescent="0.3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14.69</v>
      </c>
      <c r="M174">
        <v>23.1</v>
      </c>
    </row>
    <row r="175" spans="1:13" x14ac:dyDescent="0.3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9.0399999999999991</v>
      </c>
      <c r="M175">
        <v>23.6</v>
      </c>
    </row>
    <row r="176" spans="1:13" x14ac:dyDescent="0.3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9.64</v>
      </c>
      <c r="M176">
        <v>22.6</v>
      </c>
    </row>
    <row r="177" spans="1:13" x14ac:dyDescent="0.3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5.33</v>
      </c>
      <c r="M177">
        <v>29.4</v>
      </c>
    </row>
    <row r="178" spans="1:13" x14ac:dyDescent="0.3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10.11</v>
      </c>
      <c r="M178">
        <v>23.2</v>
      </c>
    </row>
    <row r="179" spans="1:13" x14ac:dyDescent="0.3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6.29</v>
      </c>
      <c r="M179">
        <v>24.6</v>
      </c>
    </row>
    <row r="180" spans="1:13" x14ac:dyDescent="0.3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6.92</v>
      </c>
      <c r="M180">
        <v>29.9</v>
      </c>
    </row>
    <row r="181" spans="1:13" x14ac:dyDescent="0.3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5.04</v>
      </c>
      <c r="M181">
        <v>37.200000000000003</v>
      </c>
    </row>
    <row r="182" spans="1:13" x14ac:dyDescent="0.3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7.56</v>
      </c>
      <c r="M182">
        <v>39.799999999999997</v>
      </c>
    </row>
    <row r="183" spans="1:13" x14ac:dyDescent="0.3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9.4499999999999993</v>
      </c>
      <c r="M183">
        <v>36.200000000000003</v>
      </c>
    </row>
    <row r="184" spans="1:13" x14ac:dyDescent="0.3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4.82</v>
      </c>
      <c r="M184">
        <v>37.9</v>
      </c>
    </row>
    <row r="185" spans="1:13" x14ac:dyDescent="0.3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5.68</v>
      </c>
      <c r="M185">
        <v>32.5</v>
      </c>
    </row>
    <row r="186" spans="1:13" x14ac:dyDescent="0.3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13.98</v>
      </c>
      <c r="M186">
        <v>26.4</v>
      </c>
    </row>
    <row r="187" spans="1:13" x14ac:dyDescent="0.3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13.15</v>
      </c>
      <c r="M187">
        <v>29.6</v>
      </c>
    </row>
    <row r="188" spans="1:13" x14ac:dyDescent="0.3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4.45</v>
      </c>
      <c r="M188">
        <v>50</v>
      </c>
    </row>
    <row r="189" spans="1:13" x14ac:dyDescent="0.3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6.68</v>
      </c>
      <c r="M189">
        <v>32</v>
      </c>
    </row>
    <row r="190" spans="1:13" x14ac:dyDescent="0.3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4.5599999999999996</v>
      </c>
      <c r="M190">
        <v>29.8</v>
      </c>
    </row>
    <row r="191" spans="1:13" x14ac:dyDescent="0.3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5.39</v>
      </c>
      <c r="M191">
        <v>34.9</v>
      </c>
    </row>
    <row r="192" spans="1:13" x14ac:dyDescent="0.3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5.0999999999999996</v>
      </c>
      <c r="M192">
        <v>37</v>
      </c>
    </row>
    <row r="193" spans="1:13" x14ac:dyDescent="0.3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4.6900000000000004</v>
      </c>
      <c r="M193">
        <v>30.5</v>
      </c>
    </row>
    <row r="194" spans="1:13" x14ac:dyDescent="0.3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2.87</v>
      </c>
      <c r="M194">
        <v>36.4</v>
      </c>
    </row>
    <row r="195" spans="1:13" x14ac:dyDescent="0.3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5.03</v>
      </c>
      <c r="M195">
        <v>31.1</v>
      </c>
    </row>
    <row r="196" spans="1:13" x14ac:dyDescent="0.3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4.38</v>
      </c>
      <c r="M196">
        <v>29.1</v>
      </c>
    </row>
    <row r="197" spans="1:13" x14ac:dyDescent="0.3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2.97</v>
      </c>
      <c r="M197">
        <v>50</v>
      </c>
    </row>
    <row r="198" spans="1:13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4.08</v>
      </c>
      <c r="M198">
        <v>33.299999999999997</v>
      </c>
    </row>
    <row r="199" spans="1:13" x14ac:dyDescent="0.3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8.61</v>
      </c>
      <c r="M199">
        <v>30.3</v>
      </c>
    </row>
    <row r="200" spans="1:13" x14ac:dyDescent="0.3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6.62</v>
      </c>
      <c r="M200">
        <v>34.6</v>
      </c>
    </row>
    <row r="201" spans="1:13" x14ac:dyDescent="0.3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4.5599999999999996</v>
      </c>
      <c r="M201">
        <v>34.9</v>
      </c>
    </row>
    <row r="202" spans="1:13" x14ac:dyDescent="0.3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4.45</v>
      </c>
      <c r="M202">
        <v>32.9</v>
      </c>
    </row>
    <row r="203" spans="1:13" x14ac:dyDescent="0.3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7.43</v>
      </c>
      <c r="M203">
        <v>24.1</v>
      </c>
    </row>
    <row r="204" spans="1:13" x14ac:dyDescent="0.3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3.11</v>
      </c>
      <c r="M204">
        <v>42.3</v>
      </c>
    </row>
    <row r="205" spans="1:13" x14ac:dyDescent="0.3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3.81</v>
      </c>
      <c r="M205">
        <v>48.5</v>
      </c>
    </row>
    <row r="206" spans="1:13" x14ac:dyDescent="0.3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2.88</v>
      </c>
      <c r="M206">
        <v>50</v>
      </c>
    </row>
    <row r="207" spans="1:13" x14ac:dyDescent="0.3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10.87</v>
      </c>
      <c r="M207">
        <v>22.6</v>
      </c>
    </row>
    <row r="208" spans="1:13" x14ac:dyDescent="0.3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10.97</v>
      </c>
      <c r="M208">
        <v>24.4</v>
      </c>
    </row>
    <row r="209" spans="1:13" x14ac:dyDescent="0.3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18.059999999999999</v>
      </c>
      <c r="M209">
        <v>22.5</v>
      </c>
    </row>
    <row r="210" spans="1:13" x14ac:dyDescent="0.3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14.66</v>
      </c>
      <c r="M210">
        <v>24.4</v>
      </c>
    </row>
    <row r="211" spans="1:13" x14ac:dyDescent="0.3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23.09</v>
      </c>
      <c r="M211">
        <v>20</v>
      </c>
    </row>
    <row r="212" spans="1:13" x14ac:dyDescent="0.3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17.27</v>
      </c>
      <c r="M212">
        <v>21.7</v>
      </c>
    </row>
    <row r="213" spans="1:13" x14ac:dyDescent="0.3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23.98</v>
      </c>
      <c r="M213">
        <v>19.3</v>
      </c>
    </row>
    <row r="214" spans="1:13" x14ac:dyDescent="0.3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16.03</v>
      </c>
      <c r="M214">
        <v>22.4</v>
      </c>
    </row>
    <row r="215" spans="1:13" x14ac:dyDescent="0.3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9.3800000000000008</v>
      </c>
      <c r="M215">
        <v>28.1</v>
      </c>
    </row>
    <row r="216" spans="1:13" x14ac:dyDescent="0.3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29.55</v>
      </c>
      <c r="M216">
        <v>23.7</v>
      </c>
    </row>
    <row r="217" spans="1:13" x14ac:dyDescent="0.3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9.4700000000000006</v>
      </c>
      <c r="M217">
        <v>25</v>
      </c>
    </row>
    <row r="218" spans="1:13" x14ac:dyDescent="0.3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13.51</v>
      </c>
      <c r="M218">
        <v>23.3</v>
      </c>
    </row>
    <row r="219" spans="1:13" x14ac:dyDescent="0.3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9.69</v>
      </c>
      <c r="M219">
        <v>28.7</v>
      </c>
    </row>
    <row r="220" spans="1:13" x14ac:dyDescent="0.3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17.920000000000002</v>
      </c>
      <c r="M220">
        <v>21.5</v>
      </c>
    </row>
    <row r="221" spans="1:13" x14ac:dyDescent="0.3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10.5</v>
      </c>
      <c r="M221">
        <v>23</v>
      </c>
    </row>
    <row r="222" spans="1:13" x14ac:dyDescent="0.3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9.7100000000000009</v>
      </c>
      <c r="M222">
        <v>26.7</v>
      </c>
    </row>
    <row r="223" spans="1:13" x14ac:dyDescent="0.3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21.46</v>
      </c>
      <c r="M223">
        <v>21.7</v>
      </c>
    </row>
    <row r="224" spans="1:13" x14ac:dyDescent="0.3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9.93</v>
      </c>
      <c r="M224">
        <v>27.5</v>
      </c>
    </row>
    <row r="225" spans="1:13" x14ac:dyDescent="0.3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7.6</v>
      </c>
      <c r="M225">
        <v>30.1</v>
      </c>
    </row>
    <row r="226" spans="1:13" x14ac:dyDescent="0.3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4.1399999999999997</v>
      </c>
      <c r="M226">
        <v>44.8</v>
      </c>
    </row>
    <row r="227" spans="1:13" x14ac:dyDescent="0.3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4.63</v>
      </c>
      <c r="M227">
        <v>50</v>
      </c>
    </row>
    <row r="228" spans="1:13" x14ac:dyDescent="0.3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3.13</v>
      </c>
      <c r="M228">
        <v>37.6</v>
      </c>
    </row>
    <row r="229" spans="1:13" x14ac:dyDescent="0.3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6.36</v>
      </c>
      <c r="M229">
        <v>31.6</v>
      </c>
    </row>
    <row r="230" spans="1:13" x14ac:dyDescent="0.3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3.92</v>
      </c>
      <c r="M230">
        <v>46.7</v>
      </c>
    </row>
    <row r="231" spans="1:13" x14ac:dyDescent="0.3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3.76</v>
      </c>
      <c r="M231">
        <v>31.5</v>
      </c>
    </row>
    <row r="232" spans="1:13" x14ac:dyDescent="0.3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11.65</v>
      </c>
      <c r="M232">
        <v>24.3</v>
      </c>
    </row>
    <row r="233" spans="1:13" x14ac:dyDescent="0.3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5.25</v>
      </c>
      <c r="M233">
        <v>31.7</v>
      </c>
    </row>
    <row r="234" spans="1:13" x14ac:dyDescent="0.3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2.4700000000000002</v>
      </c>
      <c r="M234">
        <v>41.7</v>
      </c>
    </row>
    <row r="235" spans="1:13" x14ac:dyDescent="0.3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3.95</v>
      </c>
      <c r="M235">
        <v>48.3</v>
      </c>
    </row>
    <row r="236" spans="1:13" x14ac:dyDescent="0.3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8.0500000000000007</v>
      </c>
      <c r="M236">
        <v>29</v>
      </c>
    </row>
    <row r="237" spans="1:13" x14ac:dyDescent="0.3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10.88</v>
      </c>
      <c r="M237">
        <v>24</v>
      </c>
    </row>
    <row r="238" spans="1:13" x14ac:dyDescent="0.3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9.5399999999999991</v>
      </c>
      <c r="M238">
        <v>25.1</v>
      </c>
    </row>
    <row r="239" spans="1:13" x14ac:dyDescent="0.3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4.7300000000000004</v>
      </c>
      <c r="M239">
        <v>31.5</v>
      </c>
    </row>
    <row r="240" spans="1:13" x14ac:dyDescent="0.3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6.36</v>
      </c>
      <c r="M240">
        <v>23.7</v>
      </c>
    </row>
    <row r="241" spans="1:13" x14ac:dyDescent="0.3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7.37</v>
      </c>
      <c r="M241">
        <v>23.3</v>
      </c>
    </row>
    <row r="242" spans="1:13" x14ac:dyDescent="0.3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11.38</v>
      </c>
      <c r="M242">
        <v>22</v>
      </c>
    </row>
    <row r="243" spans="1:13" x14ac:dyDescent="0.3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12.4</v>
      </c>
      <c r="M243">
        <v>20.100000000000001</v>
      </c>
    </row>
    <row r="244" spans="1:13" x14ac:dyDescent="0.3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11.22</v>
      </c>
      <c r="M244">
        <v>22.2</v>
      </c>
    </row>
    <row r="245" spans="1:13" x14ac:dyDescent="0.3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5.19</v>
      </c>
      <c r="M245">
        <v>23.7</v>
      </c>
    </row>
    <row r="246" spans="1:13" x14ac:dyDescent="0.3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12.5</v>
      </c>
      <c r="M246">
        <v>17.600000000000001</v>
      </c>
    </row>
    <row r="247" spans="1:13" x14ac:dyDescent="0.3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18.46</v>
      </c>
      <c r="M247">
        <v>18.5</v>
      </c>
    </row>
    <row r="248" spans="1:13" x14ac:dyDescent="0.3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9.16</v>
      </c>
      <c r="M248">
        <v>24.3</v>
      </c>
    </row>
    <row r="249" spans="1:13" x14ac:dyDescent="0.3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10.15</v>
      </c>
      <c r="M249">
        <v>20.5</v>
      </c>
    </row>
    <row r="250" spans="1:13" x14ac:dyDescent="0.3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9.52</v>
      </c>
      <c r="M250">
        <v>24.5</v>
      </c>
    </row>
    <row r="251" spans="1:13" x14ac:dyDescent="0.3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6.56</v>
      </c>
      <c r="M251">
        <v>26.2</v>
      </c>
    </row>
    <row r="252" spans="1:13" x14ac:dyDescent="0.3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5.9</v>
      </c>
      <c r="M252">
        <v>24.4</v>
      </c>
    </row>
    <row r="253" spans="1:13" x14ac:dyDescent="0.3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3.59</v>
      </c>
      <c r="M253">
        <v>24.8</v>
      </c>
    </row>
    <row r="254" spans="1:13" x14ac:dyDescent="0.3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3.53</v>
      </c>
      <c r="M254">
        <v>29.6</v>
      </c>
    </row>
    <row r="255" spans="1:13" x14ac:dyDescent="0.3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3.54</v>
      </c>
      <c r="M255">
        <v>42.8</v>
      </c>
    </row>
    <row r="256" spans="1:13" x14ac:dyDescent="0.3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6.57</v>
      </c>
      <c r="M256">
        <v>21.9</v>
      </c>
    </row>
    <row r="257" spans="1:13" x14ac:dyDescent="0.3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9.25</v>
      </c>
      <c r="M257">
        <v>20.9</v>
      </c>
    </row>
    <row r="258" spans="1:13" x14ac:dyDescent="0.3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3.11</v>
      </c>
      <c r="M258">
        <v>44</v>
      </c>
    </row>
    <row r="259" spans="1:13" x14ac:dyDescent="0.3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5.12</v>
      </c>
      <c r="M259">
        <v>50</v>
      </c>
    </row>
    <row r="260" spans="1:13" x14ac:dyDescent="0.3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7.79</v>
      </c>
      <c r="M260">
        <v>36</v>
      </c>
    </row>
    <row r="261" spans="1:13" x14ac:dyDescent="0.3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6.9</v>
      </c>
      <c r="M261">
        <v>30.1</v>
      </c>
    </row>
    <row r="262" spans="1:13" x14ac:dyDescent="0.3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9.59</v>
      </c>
      <c r="M262">
        <v>33.799999999999997</v>
      </c>
    </row>
    <row r="263" spans="1:13" x14ac:dyDescent="0.3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7.26</v>
      </c>
      <c r="M263">
        <v>43.1</v>
      </c>
    </row>
    <row r="264" spans="1:13" x14ac:dyDescent="0.3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5.91</v>
      </c>
      <c r="M264">
        <v>48.8</v>
      </c>
    </row>
    <row r="265" spans="1:13" x14ac:dyDescent="0.3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11.25</v>
      </c>
      <c r="M265">
        <v>31</v>
      </c>
    </row>
    <row r="266" spans="1:13" x14ac:dyDescent="0.3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8.1</v>
      </c>
      <c r="M266">
        <v>36.5</v>
      </c>
    </row>
    <row r="267" spans="1:13" x14ac:dyDescent="0.3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10.45</v>
      </c>
      <c r="M267">
        <v>22.8</v>
      </c>
    </row>
    <row r="268" spans="1:13" x14ac:dyDescent="0.3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14.79</v>
      </c>
      <c r="M268">
        <v>30.7</v>
      </c>
    </row>
    <row r="269" spans="1:13" x14ac:dyDescent="0.3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7.44</v>
      </c>
      <c r="M269">
        <v>50</v>
      </c>
    </row>
    <row r="270" spans="1:13" x14ac:dyDescent="0.3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3.16</v>
      </c>
      <c r="M270">
        <v>43.5</v>
      </c>
    </row>
    <row r="271" spans="1:13" x14ac:dyDescent="0.3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13.65</v>
      </c>
      <c r="M271">
        <v>20.7</v>
      </c>
    </row>
    <row r="272" spans="1:13" x14ac:dyDescent="0.3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13</v>
      </c>
      <c r="M272">
        <v>21.1</v>
      </c>
    </row>
    <row r="273" spans="1:13" x14ac:dyDescent="0.3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6.59</v>
      </c>
      <c r="M273">
        <v>25.2</v>
      </c>
    </row>
    <row r="274" spans="1:13" x14ac:dyDescent="0.3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7.73</v>
      </c>
      <c r="M274">
        <v>24.4</v>
      </c>
    </row>
    <row r="275" spans="1:13" x14ac:dyDescent="0.3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6.58</v>
      </c>
      <c r="M275">
        <v>35.200000000000003</v>
      </c>
    </row>
    <row r="276" spans="1:13" x14ac:dyDescent="0.3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3.53</v>
      </c>
      <c r="M276">
        <v>32.4</v>
      </c>
    </row>
    <row r="277" spans="1:13" x14ac:dyDescent="0.3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2.98</v>
      </c>
      <c r="M277">
        <v>32</v>
      </c>
    </row>
    <row r="278" spans="1:13" x14ac:dyDescent="0.3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6.05</v>
      </c>
      <c r="M278">
        <v>33.200000000000003</v>
      </c>
    </row>
    <row r="279" spans="1:13" x14ac:dyDescent="0.3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4.16</v>
      </c>
      <c r="M279">
        <v>33.1</v>
      </c>
    </row>
    <row r="280" spans="1:13" x14ac:dyDescent="0.3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7.19</v>
      </c>
      <c r="M280">
        <v>29.1</v>
      </c>
    </row>
    <row r="281" spans="1:13" x14ac:dyDescent="0.3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4.8499999999999996</v>
      </c>
      <c r="M281">
        <v>35.1</v>
      </c>
    </row>
    <row r="282" spans="1:13" x14ac:dyDescent="0.3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3.76</v>
      </c>
      <c r="M282">
        <v>45.4</v>
      </c>
    </row>
    <row r="283" spans="1:13" x14ac:dyDescent="0.3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4.59</v>
      </c>
      <c r="M283">
        <v>35.4</v>
      </c>
    </row>
    <row r="284" spans="1:13" x14ac:dyDescent="0.3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3.01</v>
      </c>
      <c r="M284">
        <v>46</v>
      </c>
    </row>
    <row r="285" spans="1:13" x14ac:dyDescent="0.3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3.16</v>
      </c>
      <c r="M285">
        <v>50</v>
      </c>
    </row>
    <row r="286" spans="1:13" x14ac:dyDescent="0.3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7.85</v>
      </c>
      <c r="M286">
        <v>32.200000000000003</v>
      </c>
    </row>
    <row r="287" spans="1:13" x14ac:dyDescent="0.3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8.23</v>
      </c>
      <c r="M287">
        <v>22</v>
      </c>
    </row>
    <row r="288" spans="1:13" x14ac:dyDescent="0.3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12.93</v>
      </c>
      <c r="M288">
        <v>20.100000000000001</v>
      </c>
    </row>
    <row r="289" spans="1:13" x14ac:dyDescent="0.3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7.14</v>
      </c>
      <c r="M289">
        <v>23.2</v>
      </c>
    </row>
    <row r="290" spans="1:13" x14ac:dyDescent="0.3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7.6</v>
      </c>
      <c r="M290">
        <v>22.3</v>
      </c>
    </row>
    <row r="291" spans="1:13" x14ac:dyDescent="0.3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9.51</v>
      </c>
      <c r="M291">
        <v>24.8</v>
      </c>
    </row>
    <row r="292" spans="1:13" x14ac:dyDescent="0.3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3.33</v>
      </c>
      <c r="M292">
        <v>28.5</v>
      </c>
    </row>
    <row r="293" spans="1:13" x14ac:dyDescent="0.3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3.56</v>
      </c>
      <c r="M293">
        <v>37.299999999999997</v>
      </c>
    </row>
    <row r="294" spans="1:13" x14ac:dyDescent="0.3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4.7</v>
      </c>
      <c r="M294">
        <v>27.9</v>
      </c>
    </row>
    <row r="295" spans="1:13" x14ac:dyDescent="0.3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8.58</v>
      </c>
      <c r="M295">
        <v>23.9</v>
      </c>
    </row>
    <row r="296" spans="1:13" x14ac:dyDescent="0.3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10.4</v>
      </c>
      <c r="M296">
        <v>21.7</v>
      </c>
    </row>
    <row r="297" spans="1:13" x14ac:dyDescent="0.3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6.27</v>
      </c>
      <c r="M297">
        <v>28.6</v>
      </c>
    </row>
    <row r="298" spans="1:13" x14ac:dyDescent="0.3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7.39</v>
      </c>
      <c r="M298">
        <v>27.1</v>
      </c>
    </row>
    <row r="299" spans="1:13" x14ac:dyDescent="0.3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15.84</v>
      </c>
      <c r="M299">
        <v>20.3</v>
      </c>
    </row>
    <row r="300" spans="1:13" x14ac:dyDescent="0.3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4.97</v>
      </c>
      <c r="M300">
        <v>22.5</v>
      </c>
    </row>
    <row r="301" spans="1:13" x14ac:dyDescent="0.3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4.74</v>
      </c>
      <c r="M301">
        <v>29</v>
      </c>
    </row>
    <row r="302" spans="1:13" x14ac:dyDescent="0.3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6.07</v>
      </c>
      <c r="M302">
        <v>24.8</v>
      </c>
    </row>
    <row r="303" spans="1:13" x14ac:dyDescent="0.3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9.5</v>
      </c>
      <c r="M303">
        <v>22</v>
      </c>
    </row>
    <row r="304" spans="1:13" x14ac:dyDescent="0.3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8.67</v>
      </c>
      <c r="M304">
        <v>26.4</v>
      </c>
    </row>
    <row r="305" spans="1:13" x14ac:dyDescent="0.3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4.8600000000000003</v>
      </c>
      <c r="M305">
        <v>33.1</v>
      </c>
    </row>
    <row r="306" spans="1:13" x14ac:dyDescent="0.3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6.93</v>
      </c>
      <c r="M306">
        <v>36.1</v>
      </c>
    </row>
    <row r="307" spans="1:13" x14ac:dyDescent="0.3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8.93</v>
      </c>
      <c r="M307">
        <v>28.4</v>
      </c>
    </row>
    <row r="308" spans="1:13" x14ac:dyDescent="0.3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6.47</v>
      </c>
      <c r="M308">
        <v>33.4</v>
      </c>
    </row>
    <row r="309" spans="1:13" x14ac:dyDescent="0.3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7.53</v>
      </c>
      <c r="M309">
        <v>28.2</v>
      </c>
    </row>
    <row r="310" spans="1:13" x14ac:dyDescent="0.3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4.54</v>
      </c>
      <c r="M310">
        <v>22.8</v>
      </c>
    </row>
    <row r="311" spans="1:13" x14ac:dyDescent="0.3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9.9700000000000006</v>
      </c>
      <c r="M311">
        <v>20.3</v>
      </c>
    </row>
    <row r="312" spans="1:13" x14ac:dyDescent="0.3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12.64</v>
      </c>
      <c r="M312">
        <v>16.100000000000001</v>
      </c>
    </row>
    <row r="313" spans="1:13" x14ac:dyDescent="0.3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5.98</v>
      </c>
      <c r="M313">
        <v>22.1</v>
      </c>
    </row>
    <row r="314" spans="1:13" x14ac:dyDescent="0.3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11.72</v>
      </c>
      <c r="M314">
        <v>19.399999999999999</v>
      </c>
    </row>
    <row r="315" spans="1:13" x14ac:dyDescent="0.3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7.9</v>
      </c>
      <c r="M315">
        <v>21.6</v>
      </c>
    </row>
    <row r="316" spans="1:13" x14ac:dyDescent="0.3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9.2799999999999994</v>
      </c>
      <c r="M316">
        <v>23.8</v>
      </c>
    </row>
    <row r="317" spans="1:13" x14ac:dyDescent="0.3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11.5</v>
      </c>
      <c r="M317">
        <v>16.2</v>
      </c>
    </row>
    <row r="318" spans="1:13" x14ac:dyDescent="0.3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18.329999999999998</v>
      </c>
      <c r="M318">
        <v>17.8</v>
      </c>
    </row>
    <row r="319" spans="1:13" x14ac:dyDescent="0.3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15.94</v>
      </c>
      <c r="M319">
        <v>19.8</v>
      </c>
    </row>
    <row r="320" spans="1:13" x14ac:dyDescent="0.3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10.36</v>
      </c>
      <c r="M320">
        <v>23.1</v>
      </c>
    </row>
    <row r="321" spans="1:13" x14ac:dyDescent="0.3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12.73</v>
      </c>
      <c r="M321">
        <v>21</v>
      </c>
    </row>
    <row r="322" spans="1:13" x14ac:dyDescent="0.3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7.2</v>
      </c>
      <c r="M322">
        <v>23.8</v>
      </c>
    </row>
    <row r="323" spans="1:13" x14ac:dyDescent="0.3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6.87</v>
      </c>
      <c r="M323">
        <v>23.1</v>
      </c>
    </row>
    <row r="324" spans="1:13" x14ac:dyDescent="0.3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7.7</v>
      </c>
      <c r="M324">
        <v>20.399999999999999</v>
      </c>
    </row>
    <row r="325" spans="1:13" x14ac:dyDescent="0.3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11.74</v>
      </c>
      <c r="M325">
        <v>18.5</v>
      </c>
    </row>
    <row r="326" spans="1:13" x14ac:dyDescent="0.3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6.12</v>
      </c>
      <c r="M326">
        <v>25</v>
      </c>
    </row>
    <row r="327" spans="1:13" x14ac:dyDescent="0.3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5.08</v>
      </c>
      <c r="M327">
        <v>24.6</v>
      </c>
    </row>
    <row r="328" spans="1:13" x14ac:dyDescent="0.3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6.15</v>
      </c>
      <c r="M328">
        <v>23</v>
      </c>
    </row>
    <row r="329" spans="1:13" x14ac:dyDescent="0.3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12.79</v>
      </c>
      <c r="M329">
        <v>22.2</v>
      </c>
    </row>
    <row r="330" spans="1:13" x14ac:dyDescent="0.3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9.9700000000000006</v>
      </c>
      <c r="M330">
        <v>19.3</v>
      </c>
    </row>
    <row r="331" spans="1:13" x14ac:dyDescent="0.3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7.34</v>
      </c>
      <c r="M331">
        <v>22.6</v>
      </c>
    </row>
    <row r="332" spans="1:13" x14ac:dyDescent="0.3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9.09</v>
      </c>
      <c r="M332">
        <v>19.8</v>
      </c>
    </row>
    <row r="333" spans="1:13" x14ac:dyDescent="0.3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12.43</v>
      </c>
      <c r="M333">
        <v>17.100000000000001</v>
      </c>
    </row>
    <row r="334" spans="1:13" x14ac:dyDescent="0.3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7.83</v>
      </c>
      <c r="M334">
        <v>19.399999999999999</v>
      </c>
    </row>
    <row r="335" spans="1:13" x14ac:dyDescent="0.3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5.68</v>
      </c>
      <c r="M335">
        <v>22.2</v>
      </c>
    </row>
    <row r="336" spans="1:13" x14ac:dyDescent="0.3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6.75</v>
      </c>
      <c r="M336">
        <v>20.7</v>
      </c>
    </row>
    <row r="337" spans="1:13" x14ac:dyDescent="0.3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8.01</v>
      </c>
      <c r="M337">
        <v>21.1</v>
      </c>
    </row>
    <row r="338" spans="1:13" x14ac:dyDescent="0.3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9.8000000000000007</v>
      </c>
      <c r="M338">
        <v>19.5</v>
      </c>
    </row>
    <row r="339" spans="1:13" x14ac:dyDescent="0.3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10.56</v>
      </c>
      <c r="M339">
        <v>18.5</v>
      </c>
    </row>
    <row r="340" spans="1:13" x14ac:dyDescent="0.3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8.51</v>
      </c>
      <c r="M340">
        <v>20.6</v>
      </c>
    </row>
    <row r="341" spans="1:13" x14ac:dyDescent="0.3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9.74</v>
      </c>
      <c r="M341">
        <v>19</v>
      </c>
    </row>
    <row r="342" spans="1:13" x14ac:dyDescent="0.3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9.2899999999999991</v>
      </c>
      <c r="M342">
        <v>18.7</v>
      </c>
    </row>
    <row r="343" spans="1:13" x14ac:dyDescent="0.3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5.49</v>
      </c>
      <c r="M343">
        <v>32.700000000000003</v>
      </c>
    </row>
    <row r="344" spans="1:13" x14ac:dyDescent="0.3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8.65</v>
      </c>
      <c r="M344">
        <v>16.5</v>
      </c>
    </row>
    <row r="345" spans="1:13" x14ac:dyDescent="0.3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7.18</v>
      </c>
      <c r="M345">
        <v>23.9</v>
      </c>
    </row>
    <row r="346" spans="1:13" x14ac:dyDescent="0.3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4.6100000000000003</v>
      </c>
      <c r="M346">
        <v>31.2</v>
      </c>
    </row>
    <row r="347" spans="1:13" x14ac:dyDescent="0.3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10.53</v>
      </c>
      <c r="M347">
        <v>17.5</v>
      </c>
    </row>
    <row r="348" spans="1:13" x14ac:dyDescent="0.3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12.67</v>
      </c>
      <c r="M348">
        <v>17.2</v>
      </c>
    </row>
    <row r="349" spans="1:13" x14ac:dyDescent="0.3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6.36</v>
      </c>
      <c r="M349">
        <v>23.1</v>
      </c>
    </row>
    <row r="350" spans="1:13" x14ac:dyDescent="0.3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5.99</v>
      </c>
      <c r="M350">
        <v>24.5</v>
      </c>
    </row>
    <row r="351" spans="1:13" x14ac:dyDescent="0.3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5.89</v>
      </c>
      <c r="M351">
        <v>26.6</v>
      </c>
    </row>
    <row r="352" spans="1:13" x14ac:dyDescent="0.3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5.98</v>
      </c>
      <c r="M352">
        <v>22.9</v>
      </c>
    </row>
    <row r="353" spans="1:13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5.49</v>
      </c>
      <c r="M353">
        <v>24.1</v>
      </c>
    </row>
    <row r="354" spans="1:13" x14ac:dyDescent="0.3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7.79</v>
      </c>
      <c r="M354">
        <v>18.600000000000001</v>
      </c>
    </row>
    <row r="355" spans="1:13" x14ac:dyDescent="0.3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4.5</v>
      </c>
      <c r="M355">
        <v>30.1</v>
      </c>
    </row>
    <row r="356" spans="1:13" x14ac:dyDescent="0.3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8.0500000000000007</v>
      </c>
      <c r="M356">
        <v>18.2</v>
      </c>
    </row>
    <row r="357" spans="1:13" x14ac:dyDescent="0.3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5.57</v>
      </c>
      <c r="M357">
        <v>20.6</v>
      </c>
    </row>
    <row r="358" spans="1:13" x14ac:dyDescent="0.3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17.600000000000001</v>
      </c>
      <c r="M358">
        <v>17.8</v>
      </c>
    </row>
    <row r="359" spans="1:13" x14ac:dyDescent="0.3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13.27</v>
      </c>
      <c r="M359">
        <v>21.7</v>
      </c>
    </row>
    <row r="360" spans="1:13" x14ac:dyDescent="0.3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11.48</v>
      </c>
      <c r="M360">
        <v>22.7</v>
      </c>
    </row>
    <row r="361" spans="1:13" x14ac:dyDescent="0.3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12.67</v>
      </c>
      <c r="M361">
        <v>22.6</v>
      </c>
    </row>
    <row r="362" spans="1:13" x14ac:dyDescent="0.3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7.79</v>
      </c>
      <c r="M362">
        <v>25</v>
      </c>
    </row>
    <row r="363" spans="1:13" x14ac:dyDescent="0.3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14.19</v>
      </c>
      <c r="M363">
        <v>19.899999999999999</v>
      </c>
    </row>
    <row r="364" spans="1:13" x14ac:dyDescent="0.3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10.19</v>
      </c>
      <c r="M364">
        <v>20.8</v>
      </c>
    </row>
    <row r="365" spans="1:13" x14ac:dyDescent="0.3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14.64</v>
      </c>
      <c r="M365">
        <v>16.8</v>
      </c>
    </row>
    <row r="366" spans="1:13" x14ac:dyDescent="0.3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5.29</v>
      </c>
      <c r="M366">
        <v>21.9</v>
      </c>
    </row>
    <row r="367" spans="1:13" x14ac:dyDescent="0.3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7.12</v>
      </c>
      <c r="M367">
        <v>27.5</v>
      </c>
    </row>
    <row r="368" spans="1:13" x14ac:dyDescent="0.3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14</v>
      </c>
      <c r="M368">
        <v>21.9</v>
      </c>
    </row>
    <row r="369" spans="1:13" x14ac:dyDescent="0.3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13.33</v>
      </c>
      <c r="M369">
        <v>23.1</v>
      </c>
    </row>
    <row r="370" spans="1:13" x14ac:dyDescent="0.3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3.26</v>
      </c>
      <c r="M370">
        <v>50</v>
      </c>
    </row>
    <row r="371" spans="1:13" x14ac:dyDescent="0.3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3.73</v>
      </c>
      <c r="M371">
        <v>50</v>
      </c>
    </row>
    <row r="372" spans="1:13" x14ac:dyDescent="0.3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2.96</v>
      </c>
      <c r="M372">
        <v>50</v>
      </c>
    </row>
    <row r="373" spans="1:13" x14ac:dyDescent="0.3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9.5299999999999994</v>
      </c>
      <c r="M373">
        <v>50</v>
      </c>
    </row>
    <row r="374" spans="1:13" x14ac:dyDescent="0.3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8.8800000000000008</v>
      </c>
      <c r="M374">
        <v>50</v>
      </c>
    </row>
    <row r="375" spans="1:13" x14ac:dyDescent="0.3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34.770000000000003</v>
      </c>
      <c r="M375">
        <v>13.8</v>
      </c>
    </row>
    <row r="376" spans="1:13" x14ac:dyDescent="0.3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37.97</v>
      </c>
      <c r="M376">
        <v>13.8</v>
      </c>
    </row>
    <row r="377" spans="1:13" x14ac:dyDescent="0.3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13.44</v>
      </c>
      <c r="M377">
        <v>15</v>
      </c>
    </row>
    <row r="378" spans="1:13" x14ac:dyDescent="0.3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23.24</v>
      </c>
      <c r="M378">
        <v>13.9</v>
      </c>
    </row>
    <row r="379" spans="1:13" x14ac:dyDescent="0.3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21.24</v>
      </c>
      <c r="M379">
        <v>13.3</v>
      </c>
    </row>
    <row r="380" spans="1:13" x14ac:dyDescent="0.3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23.69</v>
      </c>
      <c r="M380">
        <v>13.1</v>
      </c>
    </row>
    <row r="381" spans="1:13" x14ac:dyDescent="0.3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21.78</v>
      </c>
      <c r="M381">
        <v>10.199999999999999</v>
      </c>
    </row>
    <row r="382" spans="1:13" x14ac:dyDescent="0.3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17.21</v>
      </c>
      <c r="M382">
        <v>10.4</v>
      </c>
    </row>
    <row r="383" spans="1:13" x14ac:dyDescent="0.3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21.08</v>
      </c>
      <c r="M383">
        <v>10.9</v>
      </c>
    </row>
    <row r="384" spans="1:13" x14ac:dyDescent="0.3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23.6</v>
      </c>
      <c r="M384">
        <v>11.3</v>
      </c>
    </row>
    <row r="385" spans="1:13" x14ac:dyDescent="0.3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24.56</v>
      </c>
      <c r="M385">
        <v>12.3</v>
      </c>
    </row>
    <row r="386" spans="1:13" x14ac:dyDescent="0.3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30.63</v>
      </c>
      <c r="M386">
        <v>8.8000000000000007</v>
      </c>
    </row>
    <row r="387" spans="1:13" x14ac:dyDescent="0.3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30.81</v>
      </c>
      <c r="M387">
        <v>7.2</v>
      </c>
    </row>
    <row r="388" spans="1:13" x14ac:dyDescent="0.3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28.28</v>
      </c>
      <c r="M388">
        <v>10.5</v>
      </c>
    </row>
    <row r="389" spans="1:13" x14ac:dyDescent="0.3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31.99</v>
      </c>
      <c r="M389">
        <v>7.4</v>
      </c>
    </row>
    <row r="390" spans="1:13" x14ac:dyDescent="0.3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30.62</v>
      </c>
      <c r="M390">
        <v>10.199999999999999</v>
      </c>
    </row>
    <row r="391" spans="1:13" x14ac:dyDescent="0.3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20.85</v>
      </c>
      <c r="M391">
        <v>11.5</v>
      </c>
    </row>
    <row r="392" spans="1:13" x14ac:dyDescent="0.3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17.11</v>
      </c>
      <c r="M392">
        <v>15.1</v>
      </c>
    </row>
    <row r="393" spans="1:13" x14ac:dyDescent="0.3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18.760000000000002</v>
      </c>
      <c r="M393">
        <v>23.2</v>
      </c>
    </row>
    <row r="394" spans="1:13" x14ac:dyDescent="0.3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25.68</v>
      </c>
      <c r="M394">
        <v>9.6999999999999993</v>
      </c>
    </row>
    <row r="395" spans="1:13" x14ac:dyDescent="0.3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15.17</v>
      </c>
      <c r="M395">
        <v>13.8</v>
      </c>
    </row>
    <row r="396" spans="1:13" x14ac:dyDescent="0.3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16.350000000000001</v>
      </c>
      <c r="M396">
        <v>12.7</v>
      </c>
    </row>
    <row r="397" spans="1:13" x14ac:dyDescent="0.3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17.12</v>
      </c>
      <c r="M397">
        <v>13.1</v>
      </c>
    </row>
    <row r="398" spans="1:13" x14ac:dyDescent="0.3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19.37</v>
      </c>
      <c r="M398">
        <v>12.5</v>
      </c>
    </row>
    <row r="399" spans="1:13" x14ac:dyDescent="0.3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19.920000000000002</v>
      </c>
      <c r="M399">
        <v>8.5</v>
      </c>
    </row>
    <row r="400" spans="1:13" x14ac:dyDescent="0.3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30.59</v>
      </c>
      <c r="M400">
        <v>5</v>
      </c>
    </row>
    <row r="401" spans="1:13" x14ac:dyDescent="0.3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29.97</v>
      </c>
      <c r="M401">
        <v>6.3</v>
      </c>
    </row>
    <row r="402" spans="1:13" x14ac:dyDescent="0.3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26.77</v>
      </c>
      <c r="M402">
        <v>5.6</v>
      </c>
    </row>
    <row r="403" spans="1:13" x14ac:dyDescent="0.3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20.32</v>
      </c>
      <c r="M403">
        <v>7.2</v>
      </c>
    </row>
    <row r="404" spans="1:13" x14ac:dyDescent="0.3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20.309999999999999</v>
      </c>
      <c r="M404">
        <v>12.1</v>
      </c>
    </row>
    <row r="405" spans="1:13" x14ac:dyDescent="0.3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19.77</v>
      </c>
      <c r="M405">
        <v>8.3000000000000007</v>
      </c>
    </row>
    <row r="406" spans="1:13" x14ac:dyDescent="0.3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27.38</v>
      </c>
      <c r="M406">
        <v>8.5</v>
      </c>
    </row>
    <row r="407" spans="1:13" x14ac:dyDescent="0.3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22.98</v>
      </c>
      <c r="M407">
        <v>5</v>
      </c>
    </row>
    <row r="408" spans="1:13" x14ac:dyDescent="0.3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23.34</v>
      </c>
      <c r="M408">
        <v>11.9</v>
      </c>
    </row>
    <row r="409" spans="1:13" x14ac:dyDescent="0.3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12.13</v>
      </c>
      <c r="M409">
        <v>27.9</v>
      </c>
    </row>
    <row r="410" spans="1:13" x14ac:dyDescent="0.3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26.4</v>
      </c>
      <c r="M410">
        <v>17.2</v>
      </c>
    </row>
    <row r="411" spans="1:13" x14ac:dyDescent="0.3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19.78</v>
      </c>
      <c r="M411">
        <v>27.5</v>
      </c>
    </row>
    <row r="412" spans="1:13" x14ac:dyDescent="0.3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10.11</v>
      </c>
      <c r="M412">
        <v>15</v>
      </c>
    </row>
    <row r="413" spans="1:13" x14ac:dyDescent="0.3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21.22</v>
      </c>
      <c r="M413">
        <v>17.2</v>
      </c>
    </row>
    <row r="414" spans="1:13" x14ac:dyDescent="0.3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34.369999999999997</v>
      </c>
      <c r="M414">
        <v>17.899999999999999</v>
      </c>
    </row>
    <row r="415" spans="1:13" x14ac:dyDescent="0.3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20.079999999999998</v>
      </c>
      <c r="M415">
        <v>16.3</v>
      </c>
    </row>
    <row r="416" spans="1:13" x14ac:dyDescent="0.3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36.979999999999997</v>
      </c>
      <c r="M416">
        <v>7</v>
      </c>
    </row>
    <row r="417" spans="1:13" x14ac:dyDescent="0.3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29.05</v>
      </c>
      <c r="M417">
        <v>7.2</v>
      </c>
    </row>
    <row r="418" spans="1:13" x14ac:dyDescent="0.3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25.79</v>
      </c>
      <c r="M418">
        <v>7.5</v>
      </c>
    </row>
    <row r="419" spans="1:13" x14ac:dyDescent="0.3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26.64</v>
      </c>
      <c r="M419">
        <v>10.4</v>
      </c>
    </row>
    <row r="420" spans="1:13" x14ac:dyDescent="0.3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20.62</v>
      </c>
      <c r="M420">
        <v>8.8000000000000007</v>
      </c>
    </row>
    <row r="421" spans="1:13" x14ac:dyDescent="0.3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22.74</v>
      </c>
      <c r="M421">
        <v>8.4</v>
      </c>
    </row>
    <row r="422" spans="1:13" x14ac:dyDescent="0.3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15.02</v>
      </c>
      <c r="M422">
        <v>16.7</v>
      </c>
    </row>
    <row r="423" spans="1:13" x14ac:dyDescent="0.3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15.7</v>
      </c>
      <c r="M423">
        <v>14.2</v>
      </c>
    </row>
    <row r="424" spans="1:13" x14ac:dyDescent="0.3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14.1</v>
      </c>
      <c r="M424">
        <v>20.8</v>
      </c>
    </row>
    <row r="425" spans="1:13" x14ac:dyDescent="0.3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23.29</v>
      </c>
      <c r="M425">
        <v>13.4</v>
      </c>
    </row>
    <row r="426" spans="1:13" x14ac:dyDescent="0.3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17.16</v>
      </c>
      <c r="M426">
        <v>11.7</v>
      </c>
    </row>
    <row r="427" spans="1:13" x14ac:dyDescent="0.3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24.39</v>
      </c>
      <c r="M427">
        <v>8.3000000000000007</v>
      </c>
    </row>
    <row r="428" spans="1:13" x14ac:dyDescent="0.3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15.69</v>
      </c>
      <c r="M428">
        <v>10.199999999999999</v>
      </c>
    </row>
    <row r="429" spans="1:13" x14ac:dyDescent="0.3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14.52</v>
      </c>
      <c r="M429">
        <v>10.9</v>
      </c>
    </row>
    <row r="430" spans="1:13" x14ac:dyDescent="0.3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21.52</v>
      </c>
      <c r="M430">
        <v>11</v>
      </c>
    </row>
    <row r="431" spans="1:13" x14ac:dyDescent="0.3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24.08</v>
      </c>
      <c r="M431">
        <v>9.5</v>
      </c>
    </row>
    <row r="432" spans="1:13" x14ac:dyDescent="0.3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17.64</v>
      </c>
      <c r="M432">
        <v>14.5</v>
      </c>
    </row>
    <row r="433" spans="1:13" x14ac:dyDescent="0.3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19.690000000000001</v>
      </c>
      <c r="M433">
        <v>14.1</v>
      </c>
    </row>
    <row r="434" spans="1:13" x14ac:dyDescent="0.3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12.03</v>
      </c>
      <c r="M434">
        <v>16.100000000000001</v>
      </c>
    </row>
    <row r="435" spans="1:13" x14ac:dyDescent="0.3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16.22</v>
      </c>
      <c r="M435">
        <v>14.3</v>
      </c>
    </row>
    <row r="436" spans="1:13" x14ac:dyDescent="0.3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15.17</v>
      </c>
      <c r="M436">
        <v>11.7</v>
      </c>
    </row>
    <row r="437" spans="1:13" x14ac:dyDescent="0.3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23.27</v>
      </c>
      <c r="M437">
        <v>13.4</v>
      </c>
    </row>
    <row r="438" spans="1:13" x14ac:dyDescent="0.3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18.05</v>
      </c>
      <c r="M438">
        <v>9.6</v>
      </c>
    </row>
    <row r="439" spans="1:13" x14ac:dyDescent="0.3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26.45</v>
      </c>
      <c r="M439">
        <v>8.6999999999999993</v>
      </c>
    </row>
    <row r="440" spans="1:13" x14ac:dyDescent="0.3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34.020000000000003</v>
      </c>
      <c r="M440">
        <v>8.4</v>
      </c>
    </row>
    <row r="441" spans="1:13" x14ac:dyDescent="0.3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22.88</v>
      </c>
      <c r="M441">
        <v>12.8</v>
      </c>
    </row>
    <row r="442" spans="1:13" x14ac:dyDescent="0.3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22.11</v>
      </c>
      <c r="M442">
        <v>10.5</v>
      </c>
    </row>
    <row r="443" spans="1:13" x14ac:dyDescent="0.3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19.52</v>
      </c>
      <c r="M443">
        <v>17.100000000000001</v>
      </c>
    </row>
    <row r="444" spans="1:13" x14ac:dyDescent="0.3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16.59</v>
      </c>
      <c r="M444">
        <v>18.399999999999999</v>
      </c>
    </row>
    <row r="445" spans="1:13" x14ac:dyDescent="0.3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18.850000000000001</v>
      </c>
      <c r="M445">
        <v>15.4</v>
      </c>
    </row>
    <row r="446" spans="1:13" x14ac:dyDescent="0.3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23.79</v>
      </c>
      <c r="M446">
        <v>10.8</v>
      </c>
    </row>
    <row r="447" spans="1:13" x14ac:dyDescent="0.3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23.98</v>
      </c>
      <c r="M447">
        <v>11.8</v>
      </c>
    </row>
    <row r="448" spans="1:13" x14ac:dyDescent="0.3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17.79</v>
      </c>
      <c r="M448">
        <v>14.9</v>
      </c>
    </row>
    <row r="449" spans="1:13" x14ac:dyDescent="0.3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16.440000000000001</v>
      </c>
      <c r="M449">
        <v>12.6</v>
      </c>
    </row>
    <row r="450" spans="1:13" x14ac:dyDescent="0.3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18.13</v>
      </c>
      <c r="M450">
        <v>14.1</v>
      </c>
    </row>
    <row r="451" spans="1:13" x14ac:dyDescent="0.3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19.309999999999999</v>
      </c>
      <c r="M451">
        <v>13</v>
      </c>
    </row>
    <row r="452" spans="1:13" x14ac:dyDescent="0.3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17.440000000000001</v>
      </c>
      <c r="M452">
        <v>13.4</v>
      </c>
    </row>
    <row r="453" spans="1:13" x14ac:dyDescent="0.3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17.73</v>
      </c>
      <c r="M453">
        <v>15.2</v>
      </c>
    </row>
    <row r="454" spans="1:13" x14ac:dyDescent="0.3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17.27</v>
      </c>
      <c r="M454">
        <v>16.100000000000001</v>
      </c>
    </row>
    <row r="455" spans="1:13" x14ac:dyDescent="0.3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16.739999999999998</v>
      </c>
      <c r="M455">
        <v>17.8</v>
      </c>
    </row>
    <row r="456" spans="1:13" x14ac:dyDescent="0.3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18.71</v>
      </c>
      <c r="M456">
        <v>14.9</v>
      </c>
    </row>
    <row r="457" spans="1:13" x14ac:dyDescent="0.3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18.13</v>
      </c>
      <c r="M457">
        <v>14.1</v>
      </c>
    </row>
    <row r="458" spans="1:13" x14ac:dyDescent="0.3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19.010000000000002</v>
      </c>
      <c r="M458">
        <v>12.7</v>
      </c>
    </row>
    <row r="459" spans="1:13" x14ac:dyDescent="0.3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16.940000000000001</v>
      </c>
      <c r="M459">
        <v>13.5</v>
      </c>
    </row>
    <row r="460" spans="1:13" x14ac:dyDescent="0.3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16.23</v>
      </c>
      <c r="M460">
        <v>14.9</v>
      </c>
    </row>
    <row r="461" spans="1:13" x14ac:dyDescent="0.3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14.7</v>
      </c>
      <c r="M461">
        <v>20</v>
      </c>
    </row>
    <row r="462" spans="1:13" x14ac:dyDescent="0.3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16.420000000000002</v>
      </c>
      <c r="M462">
        <v>16.399999999999999</v>
      </c>
    </row>
    <row r="463" spans="1:13" x14ac:dyDescent="0.3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14.65</v>
      </c>
      <c r="M463">
        <v>17.7</v>
      </c>
    </row>
    <row r="464" spans="1:13" x14ac:dyDescent="0.3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13.99</v>
      </c>
      <c r="M464">
        <v>19.5</v>
      </c>
    </row>
    <row r="465" spans="1:13" x14ac:dyDescent="0.3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10.29</v>
      </c>
      <c r="M465">
        <v>20.2</v>
      </c>
    </row>
    <row r="466" spans="1:13" x14ac:dyDescent="0.3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13.22</v>
      </c>
      <c r="M466">
        <v>21.4</v>
      </c>
    </row>
    <row r="467" spans="1:13" x14ac:dyDescent="0.3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14.13</v>
      </c>
      <c r="M467">
        <v>19.899999999999999</v>
      </c>
    </row>
    <row r="468" spans="1:13" x14ac:dyDescent="0.3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17.149999999999999</v>
      </c>
      <c r="M468">
        <v>19</v>
      </c>
    </row>
    <row r="469" spans="1:13" x14ac:dyDescent="0.3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21.32</v>
      </c>
      <c r="M469">
        <v>19.100000000000001</v>
      </c>
    </row>
    <row r="470" spans="1:13" x14ac:dyDescent="0.3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18.13</v>
      </c>
      <c r="M470">
        <v>19.100000000000001</v>
      </c>
    </row>
    <row r="471" spans="1:13" x14ac:dyDescent="0.3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14.76</v>
      </c>
      <c r="M471">
        <v>20.100000000000001</v>
      </c>
    </row>
    <row r="472" spans="1:13" x14ac:dyDescent="0.3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16.29</v>
      </c>
      <c r="M472">
        <v>19.899999999999999</v>
      </c>
    </row>
    <row r="473" spans="1:13" x14ac:dyDescent="0.3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12.87</v>
      </c>
      <c r="M473">
        <v>19.600000000000001</v>
      </c>
    </row>
    <row r="474" spans="1:13" x14ac:dyDescent="0.3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14.36</v>
      </c>
      <c r="M474">
        <v>23.2</v>
      </c>
    </row>
    <row r="475" spans="1:13" x14ac:dyDescent="0.3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11.66</v>
      </c>
      <c r="M475">
        <v>29.8</v>
      </c>
    </row>
    <row r="476" spans="1:13" x14ac:dyDescent="0.3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18.14</v>
      </c>
      <c r="M476">
        <v>13.8</v>
      </c>
    </row>
    <row r="477" spans="1:13" x14ac:dyDescent="0.3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24.1</v>
      </c>
      <c r="M477">
        <v>13.3</v>
      </c>
    </row>
    <row r="478" spans="1:13" x14ac:dyDescent="0.3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18.68</v>
      </c>
      <c r="M478">
        <v>16.7</v>
      </c>
    </row>
    <row r="479" spans="1:13" x14ac:dyDescent="0.3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24.91</v>
      </c>
      <c r="M479">
        <v>12</v>
      </c>
    </row>
    <row r="480" spans="1:13" x14ac:dyDescent="0.3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18.03</v>
      </c>
      <c r="M480">
        <v>14.6</v>
      </c>
    </row>
    <row r="481" spans="1:13" x14ac:dyDescent="0.3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13.11</v>
      </c>
      <c r="M481">
        <v>21.4</v>
      </c>
    </row>
    <row r="482" spans="1:13" x14ac:dyDescent="0.3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10.74</v>
      </c>
      <c r="M482">
        <v>23</v>
      </c>
    </row>
    <row r="483" spans="1:13" x14ac:dyDescent="0.3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7.74</v>
      </c>
      <c r="M483">
        <v>23.7</v>
      </c>
    </row>
    <row r="484" spans="1:13" x14ac:dyDescent="0.3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7.01</v>
      </c>
      <c r="M484">
        <v>25</v>
      </c>
    </row>
    <row r="485" spans="1:13" x14ac:dyDescent="0.3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10.42</v>
      </c>
      <c r="M485">
        <v>21.8</v>
      </c>
    </row>
    <row r="486" spans="1:13" x14ac:dyDescent="0.3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13.34</v>
      </c>
      <c r="M486">
        <v>20.6</v>
      </c>
    </row>
    <row r="487" spans="1:13" x14ac:dyDescent="0.3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10.58</v>
      </c>
      <c r="M487">
        <v>21.2</v>
      </c>
    </row>
    <row r="488" spans="1:13" x14ac:dyDescent="0.3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14.98</v>
      </c>
      <c r="M488">
        <v>19.100000000000001</v>
      </c>
    </row>
    <row r="489" spans="1:13" x14ac:dyDescent="0.3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11.45</v>
      </c>
      <c r="M489">
        <v>20.6</v>
      </c>
    </row>
    <row r="490" spans="1:13" x14ac:dyDescent="0.3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18.059999999999999</v>
      </c>
      <c r="M490">
        <v>15.2</v>
      </c>
    </row>
    <row r="491" spans="1:13" x14ac:dyDescent="0.3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23.97</v>
      </c>
      <c r="M491">
        <v>7</v>
      </c>
    </row>
    <row r="492" spans="1:13" x14ac:dyDescent="0.3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29.68</v>
      </c>
      <c r="M492">
        <v>8.1</v>
      </c>
    </row>
    <row r="493" spans="1:13" x14ac:dyDescent="0.3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18.07</v>
      </c>
      <c r="M493">
        <v>13.6</v>
      </c>
    </row>
    <row r="494" spans="1:13" x14ac:dyDescent="0.3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13.35</v>
      </c>
      <c r="M494">
        <v>20.100000000000001</v>
      </c>
    </row>
    <row r="495" spans="1:13" x14ac:dyDescent="0.3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12.01</v>
      </c>
      <c r="M495">
        <v>21.8</v>
      </c>
    </row>
    <row r="496" spans="1:13" x14ac:dyDescent="0.3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13.59</v>
      </c>
      <c r="M496">
        <v>24.5</v>
      </c>
    </row>
    <row r="497" spans="1:13" x14ac:dyDescent="0.3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17.600000000000001</v>
      </c>
      <c r="M497">
        <v>23.1</v>
      </c>
    </row>
    <row r="498" spans="1:13" x14ac:dyDescent="0.3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21.14</v>
      </c>
      <c r="M498">
        <v>19.7</v>
      </c>
    </row>
    <row r="499" spans="1:13" x14ac:dyDescent="0.3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14.1</v>
      </c>
      <c r="M499">
        <v>18.3</v>
      </c>
    </row>
    <row r="500" spans="1:13" x14ac:dyDescent="0.3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12.92</v>
      </c>
      <c r="M500">
        <v>21.2</v>
      </c>
    </row>
    <row r="501" spans="1:13" x14ac:dyDescent="0.3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15.1</v>
      </c>
      <c r="M501">
        <v>17.5</v>
      </c>
    </row>
    <row r="502" spans="1:13" x14ac:dyDescent="0.3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14.33</v>
      </c>
      <c r="M502">
        <v>16.8</v>
      </c>
    </row>
    <row r="503" spans="1:13" x14ac:dyDescent="0.3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9.67</v>
      </c>
      <c r="M503">
        <v>22.4</v>
      </c>
    </row>
    <row r="504" spans="1:13" x14ac:dyDescent="0.3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9.08</v>
      </c>
      <c r="M504">
        <v>20.6</v>
      </c>
    </row>
    <row r="505" spans="1:13" x14ac:dyDescent="0.3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5.64</v>
      </c>
      <c r="M505">
        <v>23.9</v>
      </c>
    </row>
    <row r="506" spans="1:13" x14ac:dyDescent="0.3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6.48</v>
      </c>
      <c r="M506">
        <v>22</v>
      </c>
    </row>
    <row r="507" spans="1:13" x14ac:dyDescent="0.3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7.88</v>
      </c>
      <c r="M507">
        <v>11.9</v>
      </c>
    </row>
  </sheetData>
  <sheetProtection algorithmName="SHA-512" hashValue="3SSBjt5c+j2h9V1Yg3Mapf2fZVPBSQIMLbVG4GIqZN4jv0D1oKSnh0WOxabkv2Msj2GLxT/4pQPJDcr3te2Msg==" saltValue="g6chUbslMhxLP6dXFrTHCQ==" spinCount="100000" sheet="1" objects="1" scenarios="1" selectLockedCells="1" selectUnlockedCell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18D-15AA-45E3-A88E-4BAAA5242397}">
  <sheetPr>
    <tabColor rgb="FFFFFF00"/>
  </sheetPr>
  <dimension ref="A1:A21"/>
  <sheetViews>
    <sheetView workbookViewId="0">
      <selection activeCell="O27" sqref="O27"/>
    </sheetView>
  </sheetViews>
  <sheetFormatPr defaultRowHeight="14.4" x14ac:dyDescent="0.3"/>
  <cols>
    <col min="1" max="16384" width="8.88671875" style="14"/>
  </cols>
  <sheetData>
    <row r="1" spans="1:1" x14ac:dyDescent="0.3">
      <c r="A1" s="13" t="s">
        <v>173</v>
      </c>
    </row>
    <row r="2" spans="1:1" x14ac:dyDescent="0.3">
      <c r="A2" s="14" t="s">
        <v>163</v>
      </c>
    </row>
    <row r="3" spans="1:1" x14ac:dyDescent="0.3">
      <c r="A3" s="14" t="s">
        <v>160</v>
      </c>
    </row>
    <row r="4" spans="1:1" x14ac:dyDescent="0.3">
      <c r="A4" s="14" t="s">
        <v>161</v>
      </c>
    </row>
    <row r="5" spans="1:1" x14ac:dyDescent="0.3">
      <c r="A5" s="14" t="s">
        <v>162</v>
      </c>
    </row>
    <row r="6" spans="1:1" x14ac:dyDescent="0.3">
      <c r="A6" s="14" t="s">
        <v>187</v>
      </c>
    </row>
    <row r="8" spans="1:1" x14ac:dyDescent="0.3">
      <c r="A8" s="13" t="s">
        <v>174</v>
      </c>
    </row>
    <row r="9" spans="1:1" x14ac:dyDescent="0.3">
      <c r="A9" s="14" t="s">
        <v>171</v>
      </c>
    </row>
    <row r="11" spans="1:1" x14ac:dyDescent="0.3">
      <c r="A11" s="13" t="s">
        <v>177</v>
      </c>
    </row>
    <row r="12" spans="1:1" x14ac:dyDescent="0.3">
      <c r="A12" s="14" t="s">
        <v>175</v>
      </c>
    </row>
    <row r="13" spans="1:1" x14ac:dyDescent="0.3">
      <c r="A13" s="14" t="s">
        <v>188</v>
      </c>
    </row>
    <row r="14" spans="1:1" x14ac:dyDescent="0.3">
      <c r="A14" s="14" t="s">
        <v>189</v>
      </c>
    </row>
    <row r="16" spans="1:1" x14ac:dyDescent="0.3">
      <c r="A16" s="13" t="s">
        <v>178</v>
      </c>
    </row>
    <row r="17" spans="1:1" x14ac:dyDescent="0.3">
      <c r="A17" s="14" t="s">
        <v>179</v>
      </c>
    </row>
    <row r="18" spans="1:1" x14ac:dyDescent="0.3">
      <c r="A18" s="14" t="s">
        <v>190</v>
      </c>
    </row>
    <row r="19" spans="1:1" x14ac:dyDescent="0.3">
      <c r="A19" s="14" t="s">
        <v>191</v>
      </c>
    </row>
    <row r="20" spans="1:1" x14ac:dyDescent="0.3">
      <c r="A20" s="14" t="s">
        <v>192</v>
      </c>
    </row>
    <row r="21" spans="1:1" x14ac:dyDescent="0.3">
      <c r="A21" s="14" t="s">
        <v>193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C9FE-A924-4364-B0F7-378C6EC69442}">
  <sheetPr>
    <tabColor rgb="FF92D050"/>
  </sheetPr>
  <dimension ref="A1:I35"/>
  <sheetViews>
    <sheetView workbookViewId="0">
      <selection activeCell="A33" sqref="A33"/>
    </sheetView>
  </sheetViews>
  <sheetFormatPr defaultRowHeight="14.4" x14ac:dyDescent="0.3"/>
  <cols>
    <col min="1" max="1" width="16.44140625" style="14" bestFit="1" customWidth="1"/>
    <col min="2" max="2" width="12.6640625" style="14" bestFit="1" customWidth="1"/>
    <col min="3" max="3" width="13.21875" style="14" bestFit="1" customWidth="1"/>
    <col min="4" max="4" width="12.6640625" style="14" bestFit="1" customWidth="1"/>
    <col min="5" max="5" width="12" style="14" bestFit="1" customWidth="1"/>
    <col min="6" max="6" width="12.77734375" style="14" bestFit="1" customWidth="1"/>
    <col min="7" max="9" width="12.6640625" style="14" bestFit="1" customWidth="1"/>
    <col min="10" max="16384" width="8.88671875" style="14"/>
  </cols>
  <sheetData>
    <row r="1" spans="1:7" x14ac:dyDescent="0.3">
      <c r="A1" s="13" t="s">
        <v>157</v>
      </c>
    </row>
    <row r="2" spans="1:7" ht="15.6" x14ac:dyDescent="0.35">
      <c r="A2" s="14" t="s">
        <v>182</v>
      </c>
    </row>
    <row r="3" spans="1:7" x14ac:dyDescent="0.3">
      <c r="A3" s="14" t="s">
        <v>204</v>
      </c>
    </row>
    <row r="5" spans="1:7" x14ac:dyDescent="0.3">
      <c r="A5" s="14" t="s">
        <v>132</v>
      </c>
    </row>
    <row r="6" spans="1:7" ht="15" thickBot="1" x14ac:dyDescent="0.35"/>
    <row r="7" spans="1:7" x14ac:dyDescent="0.3">
      <c r="A7" s="17" t="s">
        <v>133</v>
      </c>
      <c r="B7" s="17"/>
    </row>
    <row r="8" spans="1:7" x14ac:dyDescent="0.3">
      <c r="A8" s="18" t="s">
        <v>134</v>
      </c>
      <c r="B8" s="18">
        <v>0.79720045468434775</v>
      </c>
    </row>
    <row r="9" spans="1:7" x14ac:dyDescent="0.3">
      <c r="A9" s="14" t="s">
        <v>135</v>
      </c>
      <c r="B9" s="14">
        <v>0.63552856494893095</v>
      </c>
    </row>
    <row r="10" spans="1:7" x14ac:dyDescent="0.3">
      <c r="A10" s="14" t="s">
        <v>136</v>
      </c>
      <c r="B10" s="14">
        <v>0.63480540733970259</v>
      </c>
    </row>
    <row r="11" spans="1:7" x14ac:dyDescent="0.3">
      <c r="A11" s="14" t="s">
        <v>137</v>
      </c>
      <c r="B11" s="14">
        <v>4.5945794627888397</v>
      </c>
    </row>
    <row r="12" spans="1:7" ht="15" thickBot="1" x14ac:dyDescent="0.35">
      <c r="A12" s="19" t="s">
        <v>138</v>
      </c>
      <c r="B12" s="19">
        <v>506</v>
      </c>
    </row>
    <row r="13" spans="1:7" x14ac:dyDescent="0.3">
      <c r="G13" s="20"/>
    </row>
    <row r="14" spans="1:7" ht="15" thickBot="1" x14ac:dyDescent="0.35">
      <c r="A14" s="14" t="s">
        <v>139</v>
      </c>
    </row>
    <row r="15" spans="1:7" x14ac:dyDescent="0.3">
      <c r="A15" s="21"/>
      <c r="B15" s="21" t="s">
        <v>144</v>
      </c>
      <c r="C15" s="21" t="s">
        <v>145</v>
      </c>
      <c r="D15" s="21" t="s">
        <v>146</v>
      </c>
      <c r="E15" s="21" t="s">
        <v>147</v>
      </c>
      <c r="F15" s="21" t="s">
        <v>148</v>
      </c>
    </row>
    <row r="16" spans="1:7" x14ac:dyDescent="0.3">
      <c r="A16" s="14" t="s">
        <v>140</v>
      </c>
      <c r="B16" s="14">
        <v>1</v>
      </c>
      <c r="C16" s="14">
        <v>18552.124459446277</v>
      </c>
      <c r="D16" s="14">
        <v>18552.124459446277</v>
      </c>
      <c r="E16" s="14">
        <v>878.82441785699996</v>
      </c>
      <c r="F16" s="14">
        <v>1.5404661895037505E-112</v>
      </c>
    </row>
    <row r="17" spans="1:9" x14ac:dyDescent="0.3">
      <c r="A17" s="14" t="s">
        <v>141</v>
      </c>
      <c r="B17" s="14">
        <v>504</v>
      </c>
      <c r="C17" s="14">
        <v>10639.520861700017</v>
      </c>
      <c r="D17" s="14">
        <v>21.110160439880985</v>
      </c>
    </row>
    <row r="18" spans="1:9" ht="15" thickBot="1" x14ac:dyDescent="0.35">
      <c r="A18" s="19" t="s">
        <v>142</v>
      </c>
      <c r="B18" s="19">
        <v>505</v>
      </c>
      <c r="C18" s="19">
        <v>29191.645321146294</v>
      </c>
      <c r="D18" s="19"/>
      <c r="E18" s="19"/>
      <c r="F18" s="19"/>
    </row>
    <row r="19" spans="1:9" ht="15" thickBot="1" x14ac:dyDescent="0.35"/>
    <row r="20" spans="1:9" x14ac:dyDescent="0.3">
      <c r="A20" s="21"/>
      <c r="B20" s="21" t="s">
        <v>149</v>
      </c>
      <c r="C20" s="21" t="s">
        <v>137</v>
      </c>
      <c r="D20" s="21" t="s">
        <v>150</v>
      </c>
      <c r="E20" s="21" t="s">
        <v>151</v>
      </c>
      <c r="F20" s="21" t="s">
        <v>152</v>
      </c>
      <c r="G20" s="21" t="s">
        <v>153</v>
      </c>
      <c r="H20" s="21" t="s">
        <v>154</v>
      </c>
      <c r="I20" s="21" t="s">
        <v>155</v>
      </c>
    </row>
    <row r="21" spans="1:9" x14ac:dyDescent="0.3">
      <c r="A21" s="14" t="s">
        <v>143</v>
      </c>
      <c r="B21" s="18">
        <v>32.771256261377687</v>
      </c>
      <c r="C21" s="14">
        <v>0.42043709037460775</v>
      </c>
      <c r="D21" s="14">
        <v>77.945683222616324</v>
      </c>
      <c r="E21" s="18">
        <v>2.4839273614532027E-283</v>
      </c>
      <c r="F21" s="14">
        <v>31.945231076361218</v>
      </c>
      <c r="G21" s="14">
        <v>33.597281446394156</v>
      </c>
      <c r="H21" s="14">
        <v>31.945231076361218</v>
      </c>
      <c r="I21" s="14">
        <v>33.597281446394156</v>
      </c>
    </row>
    <row r="22" spans="1:9" ht="15" thickBot="1" x14ac:dyDescent="0.35">
      <c r="A22" s="19" t="s">
        <v>11</v>
      </c>
      <c r="B22" s="22">
        <v>-0.8637941463286275</v>
      </c>
      <c r="C22" s="19">
        <v>2.91379637765736E-2</v>
      </c>
      <c r="D22" s="19">
        <v>-29.644972893510921</v>
      </c>
      <c r="E22" s="23">
        <v>1.5404661895044511E-112</v>
      </c>
      <c r="F22" s="19">
        <v>-0.92104097937587903</v>
      </c>
      <c r="G22" s="19">
        <v>-0.80654731328137597</v>
      </c>
      <c r="H22" s="19">
        <v>-0.92104097937587903</v>
      </c>
      <c r="I22" s="19">
        <v>-0.80654731328137597</v>
      </c>
    </row>
    <row r="24" spans="1:9" x14ac:dyDescent="0.3">
      <c r="A24" s="13" t="s">
        <v>180</v>
      </c>
      <c r="B24" s="13"/>
      <c r="C24" s="13"/>
    </row>
    <row r="25" spans="1:9" x14ac:dyDescent="0.3">
      <c r="A25" s="13" t="s">
        <v>158</v>
      </c>
      <c r="E25" s="13"/>
    </row>
    <row r="26" spans="1:9" x14ac:dyDescent="0.3">
      <c r="A26" s="14" t="s">
        <v>156</v>
      </c>
    </row>
    <row r="27" spans="1:9" x14ac:dyDescent="0.3">
      <c r="A27" s="14" t="s">
        <v>183</v>
      </c>
    </row>
    <row r="29" spans="1:9" x14ac:dyDescent="0.3">
      <c r="A29" s="14" t="s">
        <v>184</v>
      </c>
    </row>
    <row r="31" spans="1:9" x14ac:dyDescent="0.3">
      <c r="A31" s="14" t="s">
        <v>181</v>
      </c>
    </row>
    <row r="32" spans="1:9" x14ac:dyDescent="0.3">
      <c r="A32" s="14" t="s">
        <v>185</v>
      </c>
    </row>
    <row r="33" spans="1:1" x14ac:dyDescent="0.3">
      <c r="A33" s="14" t="s">
        <v>186</v>
      </c>
    </row>
    <row r="35" spans="1:1" x14ac:dyDescent="0.3">
      <c r="A35" s="13" t="s">
        <v>159</v>
      </c>
    </row>
  </sheetData>
  <conditionalFormatting sqref="E21:E22 B21:B22 A9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3ED9-7D58-4F7A-8092-3741E6C63DEA}">
  <sheetPr>
    <tabColor rgb="FF92D050"/>
  </sheetPr>
  <dimension ref="A1:O507"/>
  <sheetViews>
    <sheetView workbookViewId="0">
      <selection activeCell="K20" sqref="K20:K21"/>
    </sheetView>
  </sheetViews>
  <sheetFormatPr defaultRowHeight="14.4" x14ac:dyDescent="0.3"/>
  <cols>
    <col min="1" max="5" width="8.88671875" style="14"/>
    <col min="6" max="6" width="10.6640625" style="14" customWidth="1"/>
    <col min="7" max="7" width="16.44140625" style="14" bestFit="1" customWidth="1"/>
    <col min="8" max="8" width="12.6640625" style="14" bestFit="1" customWidth="1"/>
    <col min="9" max="9" width="13.21875" style="14" bestFit="1" customWidth="1"/>
    <col min="10" max="10" width="12.6640625" style="14" bestFit="1" customWidth="1"/>
    <col min="11" max="11" width="12" style="14" bestFit="1" customWidth="1"/>
    <col min="12" max="12" width="12.77734375" style="14" bestFit="1" customWidth="1"/>
    <col min="13" max="15" width="12.6640625" style="14" bestFit="1" customWidth="1"/>
    <col min="16" max="16384" width="8.88671875" style="14"/>
  </cols>
  <sheetData>
    <row r="1" spans="1:12" ht="18" thickBot="1" x14ac:dyDescent="0.35">
      <c r="A1" s="33" t="s">
        <v>4</v>
      </c>
      <c r="B1" s="33" t="s">
        <v>5</v>
      </c>
      <c r="C1" s="33" t="s">
        <v>10</v>
      </c>
      <c r="D1" s="33" t="s">
        <v>11</v>
      </c>
      <c r="E1" s="33" t="s">
        <v>12</v>
      </c>
    </row>
    <row r="2" spans="1:12" ht="15" thickTop="1" x14ac:dyDescent="0.3">
      <c r="A2" s="37">
        <v>0.42799999999999999</v>
      </c>
      <c r="B2" s="27">
        <v>6.5949999999999998</v>
      </c>
      <c r="C2" s="27">
        <v>18.3</v>
      </c>
      <c r="D2" s="27">
        <v>4.32</v>
      </c>
      <c r="E2" s="27">
        <v>30.8</v>
      </c>
      <c r="G2" s="14" t="s">
        <v>132</v>
      </c>
    </row>
    <row r="3" spans="1:12" ht="15" thickBot="1" x14ac:dyDescent="0.35">
      <c r="A3" s="37">
        <v>0.42799999999999999</v>
      </c>
      <c r="B3" s="27">
        <v>7.024</v>
      </c>
      <c r="C3" s="27">
        <v>18.3</v>
      </c>
      <c r="D3" s="27">
        <v>1.98</v>
      </c>
      <c r="E3" s="27">
        <v>34.9</v>
      </c>
    </row>
    <row r="4" spans="1:12" x14ac:dyDescent="0.3">
      <c r="A4" s="37">
        <v>0.41</v>
      </c>
      <c r="B4" s="27">
        <v>5.8879999999999999</v>
      </c>
      <c r="C4" s="27">
        <v>21.1</v>
      </c>
      <c r="D4" s="27">
        <v>14.8</v>
      </c>
      <c r="E4" s="27">
        <v>18.899999999999999</v>
      </c>
      <c r="G4" s="17" t="s">
        <v>133</v>
      </c>
      <c r="H4" s="17"/>
    </row>
    <row r="5" spans="1:12" x14ac:dyDescent="0.3">
      <c r="A5" s="37">
        <v>0.40300000000000002</v>
      </c>
      <c r="B5" s="27">
        <v>7.2489999999999997</v>
      </c>
      <c r="C5" s="27">
        <v>17.899999999999999</v>
      </c>
      <c r="D5" s="27">
        <v>4.8099999999999996</v>
      </c>
      <c r="E5" s="27">
        <v>35.4</v>
      </c>
      <c r="G5" s="14" t="s">
        <v>134</v>
      </c>
      <c r="H5" s="14">
        <v>0.86235344929933377</v>
      </c>
    </row>
    <row r="6" spans="1:12" x14ac:dyDescent="0.3">
      <c r="A6" s="37">
        <v>0.41</v>
      </c>
      <c r="B6" s="27">
        <v>6.383</v>
      </c>
      <c r="C6" s="27">
        <v>17.3</v>
      </c>
      <c r="D6" s="27">
        <v>5.77</v>
      </c>
      <c r="E6" s="27">
        <v>24.7</v>
      </c>
      <c r="G6" s="14" t="s">
        <v>135</v>
      </c>
      <c r="H6" s="14">
        <v>0.74365347151845862</v>
      </c>
    </row>
    <row r="7" spans="1:12" x14ac:dyDescent="0.3">
      <c r="A7" s="37">
        <v>0.41099999999999998</v>
      </c>
      <c r="B7" s="27">
        <v>6.8159999999999998</v>
      </c>
      <c r="C7" s="27">
        <v>15.1</v>
      </c>
      <c r="D7" s="27">
        <v>3.95</v>
      </c>
      <c r="E7" s="27">
        <v>31.6</v>
      </c>
      <c r="G7" s="41" t="s">
        <v>136</v>
      </c>
      <c r="H7" s="41">
        <v>0.7416067926483465</v>
      </c>
    </row>
    <row r="8" spans="1:12" x14ac:dyDescent="0.3">
      <c r="A8" s="37">
        <v>0.39800000000000002</v>
      </c>
      <c r="B8" s="27">
        <v>6.29</v>
      </c>
      <c r="C8" s="27">
        <v>16.100000000000001</v>
      </c>
      <c r="D8" s="27">
        <v>4.67</v>
      </c>
      <c r="E8" s="27">
        <v>23.5</v>
      </c>
      <c r="G8" s="14" t="s">
        <v>137</v>
      </c>
      <c r="H8" s="14">
        <v>3.8647743680128688</v>
      </c>
    </row>
    <row r="9" spans="1:12" ht="15" thickBot="1" x14ac:dyDescent="0.35">
      <c r="A9" s="37">
        <v>0.39800000000000002</v>
      </c>
      <c r="B9" s="27">
        <v>5.7869999999999999</v>
      </c>
      <c r="C9" s="27">
        <v>16.100000000000001</v>
      </c>
      <c r="D9" s="27">
        <v>10.24</v>
      </c>
      <c r="E9" s="27">
        <v>19.399999999999999</v>
      </c>
      <c r="G9" s="19" t="s">
        <v>138</v>
      </c>
      <c r="H9" s="19">
        <v>506</v>
      </c>
    </row>
    <row r="10" spans="1:12" x14ac:dyDescent="0.3">
      <c r="A10" s="37">
        <v>0.437</v>
      </c>
      <c r="B10" s="27">
        <v>6.782</v>
      </c>
      <c r="C10" s="27">
        <v>15.2</v>
      </c>
      <c r="D10" s="27">
        <v>6.68</v>
      </c>
      <c r="E10" s="27">
        <v>32</v>
      </c>
    </row>
    <row r="11" spans="1:12" ht="15" thickBot="1" x14ac:dyDescent="0.35">
      <c r="A11" s="37">
        <v>0.437</v>
      </c>
      <c r="B11" s="27">
        <v>6.556</v>
      </c>
      <c r="C11" s="27">
        <v>15.2</v>
      </c>
      <c r="D11" s="27">
        <v>4.5599999999999996</v>
      </c>
      <c r="E11" s="27">
        <v>29.8</v>
      </c>
      <c r="G11" s="14" t="s">
        <v>139</v>
      </c>
    </row>
    <row r="12" spans="1:12" x14ac:dyDescent="0.3">
      <c r="A12" s="37">
        <v>0.437</v>
      </c>
      <c r="B12" s="27">
        <v>7.1849999999999996</v>
      </c>
      <c r="C12" s="27">
        <v>15.2</v>
      </c>
      <c r="D12" s="27">
        <v>5.39</v>
      </c>
      <c r="E12" s="27">
        <v>34.9</v>
      </c>
      <c r="G12" s="21"/>
      <c r="H12" s="21" t="s">
        <v>144</v>
      </c>
      <c r="I12" s="21" t="s">
        <v>145</v>
      </c>
      <c r="J12" s="21" t="s">
        <v>146</v>
      </c>
      <c r="K12" s="21" t="s">
        <v>147</v>
      </c>
      <c r="L12" s="21" t="s">
        <v>148</v>
      </c>
    </row>
    <row r="13" spans="1:12" x14ac:dyDescent="0.3">
      <c r="A13" s="37">
        <v>0.437</v>
      </c>
      <c r="B13" s="27">
        <v>6.9509999999999996</v>
      </c>
      <c r="C13" s="27">
        <v>15.2</v>
      </c>
      <c r="D13" s="27">
        <v>5.0999999999999996</v>
      </c>
      <c r="E13" s="27">
        <v>36.962499999999999</v>
      </c>
      <c r="G13" s="14" t="s">
        <v>140</v>
      </c>
      <c r="H13" s="42">
        <v>4</v>
      </c>
      <c r="I13" s="14">
        <v>21708.468382406012</v>
      </c>
      <c r="J13" s="14">
        <v>5427.117095601503</v>
      </c>
      <c r="K13" s="42">
        <v>363.34643523129984</v>
      </c>
      <c r="L13" s="43">
        <v>1.52678289474359E-146</v>
      </c>
    </row>
    <row r="14" spans="1:12" x14ac:dyDescent="0.3">
      <c r="A14" s="37">
        <v>0.437</v>
      </c>
      <c r="B14" s="27">
        <v>6.7389999999999999</v>
      </c>
      <c r="C14" s="27">
        <v>15.2</v>
      </c>
      <c r="D14" s="27">
        <v>4.6900000000000004</v>
      </c>
      <c r="E14" s="27">
        <v>30.5</v>
      </c>
      <c r="G14" s="14" t="s">
        <v>141</v>
      </c>
      <c r="H14" s="42">
        <v>501</v>
      </c>
      <c r="I14" s="14">
        <v>7483.1769387402828</v>
      </c>
      <c r="J14" s="14">
        <v>14.936480915649268</v>
      </c>
    </row>
    <row r="15" spans="1:12" ht="15" thickBot="1" x14ac:dyDescent="0.35">
      <c r="A15" s="37">
        <v>0.437</v>
      </c>
      <c r="B15" s="27">
        <v>7.1779999999999999</v>
      </c>
      <c r="C15" s="27">
        <v>15.2</v>
      </c>
      <c r="D15" s="27">
        <v>2.87</v>
      </c>
      <c r="E15" s="27">
        <v>36.4</v>
      </c>
      <c r="G15" s="19" t="s">
        <v>142</v>
      </c>
      <c r="H15" s="44">
        <v>505</v>
      </c>
      <c r="I15" s="19">
        <v>29191.645321146294</v>
      </c>
      <c r="J15" s="19"/>
      <c r="K15" s="19"/>
      <c r="L15" s="19"/>
    </row>
    <row r="16" spans="1:12" ht="15" thickBot="1" x14ac:dyDescent="0.35">
      <c r="A16" s="37">
        <v>0.40100000000000002</v>
      </c>
      <c r="B16" s="27">
        <v>6.8</v>
      </c>
      <c r="C16" s="27">
        <v>15.6</v>
      </c>
      <c r="D16" s="27">
        <v>5.03</v>
      </c>
      <c r="E16" s="27">
        <v>31.1</v>
      </c>
    </row>
    <row r="17" spans="1:15" x14ac:dyDescent="0.3">
      <c r="A17" s="37">
        <v>0.40100000000000002</v>
      </c>
      <c r="B17" s="27">
        <v>6.6040000000000001</v>
      </c>
      <c r="C17" s="27">
        <v>15.6</v>
      </c>
      <c r="D17" s="27">
        <v>4.38</v>
      </c>
      <c r="E17" s="27">
        <v>29.1</v>
      </c>
      <c r="G17" s="21"/>
      <c r="H17" s="21" t="s">
        <v>149</v>
      </c>
      <c r="I17" s="21" t="s">
        <v>137</v>
      </c>
      <c r="J17" s="21" t="s">
        <v>150</v>
      </c>
      <c r="K17" s="21" t="s">
        <v>151</v>
      </c>
      <c r="L17" s="21" t="s">
        <v>152</v>
      </c>
      <c r="M17" s="21" t="s">
        <v>153</v>
      </c>
      <c r="N17" s="21" t="s">
        <v>154</v>
      </c>
      <c r="O17" s="21" t="s">
        <v>155</v>
      </c>
    </row>
    <row r="18" spans="1:15" x14ac:dyDescent="0.3">
      <c r="A18" s="37">
        <v>0.42199999999999999</v>
      </c>
      <c r="B18" s="27">
        <v>7.7305000000000001</v>
      </c>
      <c r="C18" s="27">
        <v>14.4</v>
      </c>
      <c r="D18" s="27">
        <v>2.97</v>
      </c>
      <c r="E18" s="27">
        <v>36.962499999999999</v>
      </c>
      <c r="G18" s="14" t="s">
        <v>143</v>
      </c>
      <c r="H18" s="45">
        <v>24.727856606390382</v>
      </c>
      <c r="I18" s="14">
        <v>3.1960426919865221</v>
      </c>
      <c r="J18" s="14">
        <v>7.7370232470269711</v>
      </c>
      <c r="K18" s="14">
        <v>5.6457187072125756E-14</v>
      </c>
      <c r="L18" s="14">
        <v>18.448558539330925</v>
      </c>
      <c r="M18" s="14">
        <v>31.00715467344984</v>
      </c>
      <c r="N18" s="14">
        <v>18.448558539330925</v>
      </c>
      <c r="O18" s="14">
        <v>31.00715467344984</v>
      </c>
    </row>
    <row r="19" spans="1:15" x14ac:dyDescent="0.3">
      <c r="A19" s="37">
        <v>0.40400000000000003</v>
      </c>
      <c r="B19" s="27">
        <v>7.2869999999999999</v>
      </c>
      <c r="C19" s="27">
        <v>13.2</v>
      </c>
      <c r="D19" s="27">
        <v>4.08</v>
      </c>
      <c r="E19" s="27">
        <v>33.299999999999997</v>
      </c>
      <c r="G19" s="14" t="s">
        <v>4</v>
      </c>
      <c r="H19" s="45">
        <v>-5.6146969331875978</v>
      </c>
      <c r="I19" s="14">
        <v>1.8560088900153768</v>
      </c>
      <c r="J19" s="14">
        <v>-3.0251454954728589</v>
      </c>
      <c r="K19" s="14">
        <v>2.6127714814177237E-3</v>
      </c>
      <c r="L19" s="14">
        <v>-9.2612167574502813</v>
      </c>
      <c r="M19" s="14">
        <v>-1.9681771089249143</v>
      </c>
      <c r="N19" s="14">
        <v>-9.2612167574502813</v>
      </c>
      <c r="O19" s="14">
        <v>-1.9681771089249143</v>
      </c>
    </row>
    <row r="20" spans="1:15" x14ac:dyDescent="0.3">
      <c r="A20" s="37">
        <v>0.40400000000000003</v>
      </c>
      <c r="B20" s="27">
        <v>7.1070000000000002</v>
      </c>
      <c r="C20" s="27">
        <v>13.2</v>
      </c>
      <c r="D20" s="27">
        <v>8.61</v>
      </c>
      <c r="E20" s="27">
        <v>30.3</v>
      </c>
      <c r="G20" s="14" t="s">
        <v>5</v>
      </c>
      <c r="H20" s="45">
        <v>3.4456327454406841</v>
      </c>
      <c r="I20" s="14">
        <v>0.35889493508642634</v>
      </c>
      <c r="J20" s="14">
        <v>9.6006725327871596</v>
      </c>
      <c r="K20" s="45">
        <v>3.7927339971184736E-20</v>
      </c>
      <c r="L20" s="14">
        <v>2.7405081618998803</v>
      </c>
      <c r="M20" s="14">
        <v>4.1507573289814879</v>
      </c>
      <c r="N20" s="14">
        <v>2.7405081618998803</v>
      </c>
      <c r="O20" s="14">
        <v>4.1507573289814879</v>
      </c>
    </row>
    <row r="21" spans="1:15" x14ac:dyDescent="0.3">
      <c r="A21" s="37">
        <v>0.40400000000000003</v>
      </c>
      <c r="B21" s="27">
        <v>7.274</v>
      </c>
      <c r="C21" s="27">
        <v>13.2</v>
      </c>
      <c r="D21" s="27">
        <v>6.62</v>
      </c>
      <c r="E21" s="27">
        <v>34.6</v>
      </c>
      <c r="G21" s="14" t="s">
        <v>10</v>
      </c>
      <c r="H21" s="45">
        <v>-0.8015741342766729</v>
      </c>
      <c r="I21" s="14">
        <v>8.776732572690657E-2</v>
      </c>
      <c r="J21" s="14">
        <v>-9.1329447221716666</v>
      </c>
      <c r="K21" s="45">
        <v>1.6442501510368839E-18</v>
      </c>
      <c r="L21" s="14">
        <v>-0.97401150508206458</v>
      </c>
      <c r="M21" s="14">
        <v>-0.62913676347128122</v>
      </c>
      <c r="N21" s="14">
        <v>-0.97401150508206458</v>
      </c>
      <c r="O21" s="14">
        <v>-0.62913676347128122</v>
      </c>
    </row>
    <row r="22" spans="1:15" ht="15" thickBot="1" x14ac:dyDescent="0.35">
      <c r="A22" s="37">
        <v>0.40300000000000002</v>
      </c>
      <c r="B22" s="27">
        <v>6.9749999999999996</v>
      </c>
      <c r="C22" s="27">
        <v>17</v>
      </c>
      <c r="D22" s="27">
        <v>4.5599999999999996</v>
      </c>
      <c r="E22" s="27">
        <v>34.9</v>
      </c>
      <c r="G22" s="19" t="s">
        <v>11</v>
      </c>
      <c r="H22" s="46">
        <v>-0.52003019710355869</v>
      </c>
      <c r="I22" s="19">
        <v>3.8251115851535039E-2</v>
      </c>
      <c r="J22" s="19">
        <v>-13.595164102452964</v>
      </c>
      <c r="K22" s="19">
        <v>4.6944044595853272E-36</v>
      </c>
      <c r="L22" s="19">
        <v>-0.59518255925180008</v>
      </c>
      <c r="M22" s="19">
        <v>-0.4448778349553173</v>
      </c>
      <c r="N22" s="19">
        <v>-0.59518255925180008</v>
      </c>
      <c r="O22" s="19">
        <v>-0.4448778349553173</v>
      </c>
    </row>
    <row r="23" spans="1:15" x14ac:dyDescent="0.3">
      <c r="A23" s="37">
        <v>0.40300000000000002</v>
      </c>
      <c r="B23" s="27">
        <v>7.1349999999999998</v>
      </c>
      <c r="C23" s="27">
        <v>17</v>
      </c>
      <c r="D23" s="27">
        <v>4.45</v>
      </c>
      <c r="E23" s="27">
        <v>32.9</v>
      </c>
      <c r="G23" s="13" t="s">
        <v>180</v>
      </c>
    </row>
    <row r="24" spans="1:15" x14ac:dyDescent="0.3">
      <c r="A24" s="37">
        <v>0.41499999999999998</v>
      </c>
      <c r="B24" s="27">
        <v>6.1619999999999999</v>
      </c>
      <c r="C24" s="27">
        <v>14.7</v>
      </c>
      <c r="D24" s="27">
        <v>7.43</v>
      </c>
      <c r="E24" s="27">
        <v>24.1</v>
      </c>
      <c r="G24" s="13" t="s">
        <v>210</v>
      </c>
    </row>
    <row r="25" spans="1:15" x14ac:dyDescent="0.3">
      <c r="A25" s="37">
        <v>0.41499999999999998</v>
      </c>
      <c r="B25" s="27">
        <v>7.61</v>
      </c>
      <c r="C25" s="27">
        <v>14.7</v>
      </c>
      <c r="D25" s="27">
        <v>3.11</v>
      </c>
      <c r="E25" s="27">
        <v>36.962499999999999</v>
      </c>
      <c r="G25" s="14" t="s">
        <v>234</v>
      </c>
    </row>
    <row r="26" spans="1:15" x14ac:dyDescent="0.3">
      <c r="A26" s="37">
        <v>0.41610000000000003</v>
      </c>
      <c r="B26" s="27">
        <v>7.7305000000000001</v>
      </c>
      <c r="C26" s="27">
        <v>14.7</v>
      </c>
      <c r="D26" s="27">
        <v>3.81</v>
      </c>
      <c r="E26" s="27">
        <v>36.962499999999999</v>
      </c>
    </row>
    <row r="27" spans="1:15" x14ac:dyDescent="0.3">
      <c r="A27" s="37">
        <v>0.41610000000000003</v>
      </c>
      <c r="B27" s="27">
        <v>7.7305000000000001</v>
      </c>
      <c r="C27" s="27">
        <v>14.7</v>
      </c>
      <c r="D27" s="27">
        <v>2.88</v>
      </c>
      <c r="E27" s="27">
        <v>36.962499999999999</v>
      </c>
      <c r="G27" s="47" t="s">
        <v>211</v>
      </c>
    </row>
    <row r="28" spans="1:15" x14ac:dyDescent="0.3">
      <c r="A28" s="37">
        <v>0.39200000000000002</v>
      </c>
      <c r="B28" s="27">
        <v>6.1079999999999997</v>
      </c>
      <c r="C28" s="27">
        <v>16.399999999999999</v>
      </c>
      <c r="D28" s="27">
        <v>6.57</v>
      </c>
      <c r="E28" s="27">
        <v>21.9</v>
      </c>
      <c r="G28" s="14" t="s">
        <v>209</v>
      </c>
    </row>
    <row r="29" spans="1:15" x14ac:dyDescent="0.3">
      <c r="A29" s="37">
        <v>0.39200000000000002</v>
      </c>
      <c r="B29" s="27">
        <v>5.8760000000000003</v>
      </c>
      <c r="C29" s="27">
        <v>16.399999999999999</v>
      </c>
      <c r="D29" s="27">
        <v>9.25</v>
      </c>
      <c r="E29" s="27">
        <v>20.9</v>
      </c>
      <c r="G29" s="14" t="s">
        <v>213</v>
      </c>
    </row>
    <row r="30" spans="1:15" x14ac:dyDescent="0.3">
      <c r="A30" s="37">
        <v>0.39400000000000002</v>
      </c>
      <c r="B30" s="27">
        <v>7.4539999999999997</v>
      </c>
      <c r="C30" s="27">
        <v>15.9</v>
      </c>
      <c r="D30" s="27">
        <v>3.11</v>
      </c>
      <c r="E30" s="27">
        <v>36.962499999999999</v>
      </c>
      <c r="G30" s="14" t="s">
        <v>212</v>
      </c>
    </row>
    <row r="31" spans="1:15" x14ac:dyDescent="0.3">
      <c r="A31" s="37">
        <v>0.44700000000000001</v>
      </c>
      <c r="B31" s="27">
        <v>6.758</v>
      </c>
      <c r="C31" s="27">
        <v>17.600000000000001</v>
      </c>
      <c r="D31" s="27">
        <v>3.53</v>
      </c>
      <c r="E31" s="27">
        <v>32.4</v>
      </c>
      <c r="G31" s="14" t="s">
        <v>215</v>
      </c>
    </row>
    <row r="32" spans="1:15" x14ac:dyDescent="0.3">
      <c r="A32" s="37">
        <v>0.44700000000000001</v>
      </c>
      <c r="B32" s="27">
        <v>6.8540000000000001</v>
      </c>
      <c r="C32" s="27">
        <v>17.600000000000001</v>
      </c>
      <c r="D32" s="27">
        <v>2.98</v>
      </c>
      <c r="E32" s="27">
        <v>32</v>
      </c>
      <c r="G32" s="14" t="s">
        <v>214</v>
      </c>
    </row>
    <row r="33" spans="1:9" x14ac:dyDescent="0.3">
      <c r="A33" s="37">
        <v>0.44700000000000001</v>
      </c>
      <c r="B33" s="27">
        <v>7.2670000000000003</v>
      </c>
      <c r="C33" s="27">
        <v>17.600000000000001</v>
      </c>
      <c r="D33" s="27">
        <v>6.05</v>
      </c>
      <c r="E33" s="27">
        <v>33.200000000000003</v>
      </c>
    </row>
    <row r="34" spans="1:9" x14ac:dyDescent="0.3">
      <c r="A34" s="37">
        <v>0.44700000000000001</v>
      </c>
      <c r="B34" s="27">
        <v>6.8259999999999996</v>
      </c>
      <c r="C34" s="27">
        <v>17.600000000000001</v>
      </c>
      <c r="D34" s="27">
        <v>4.16</v>
      </c>
      <c r="E34" s="27">
        <v>33.1</v>
      </c>
      <c r="G34" s="13" t="s">
        <v>216</v>
      </c>
    </row>
    <row r="35" spans="1:9" x14ac:dyDescent="0.3">
      <c r="A35" s="37">
        <v>0.44700000000000001</v>
      </c>
      <c r="B35" s="27">
        <v>6.4820000000000002</v>
      </c>
      <c r="C35" s="27">
        <v>17.600000000000001</v>
      </c>
      <c r="D35" s="27">
        <v>7.19</v>
      </c>
      <c r="E35" s="27">
        <v>29.1</v>
      </c>
      <c r="G35" s="14" t="s">
        <v>218</v>
      </c>
    </row>
    <row r="36" spans="1:9" x14ac:dyDescent="0.3">
      <c r="A36" s="37">
        <v>0.40100000000000002</v>
      </c>
      <c r="B36" s="27">
        <v>7.7305000000000001</v>
      </c>
      <c r="C36" s="27">
        <v>13.6</v>
      </c>
      <c r="D36" s="27">
        <v>3.16</v>
      </c>
      <c r="E36" s="27">
        <v>36.962499999999999</v>
      </c>
      <c r="G36" s="14" t="s">
        <v>219</v>
      </c>
      <c r="I36" s="14" t="s">
        <v>220</v>
      </c>
    </row>
    <row r="37" spans="1:9" x14ac:dyDescent="0.3">
      <c r="A37" s="37">
        <v>0.4</v>
      </c>
      <c r="B37" s="27">
        <v>7.0880000000000001</v>
      </c>
      <c r="C37" s="27">
        <v>15.3</v>
      </c>
      <c r="D37" s="27">
        <v>7.85</v>
      </c>
      <c r="E37" s="27">
        <v>32.200000000000003</v>
      </c>
      <c r="G37" s="14" t="s">
        <v>222</v>
      </c>
      <c r="I37" s="14" t="s">
        <v>221</v>
      </c>
    </row>
    <row r="38" spans="1:9" x14ac:dyDescent="0.3">
      <c r="A38" s="37">
        <v>0.38900000000000001</v>
      </c>
      <c r="B38" s="27">
        <v>6.4530000000000003</v>
      </c>
      <c r="C38" s="27">
        <v>15.3</v>
      </c>
      <c r="D38" s="27">
        <v>8.23</v>
      </c>
      <c r="E38" s="27">
        <v>22</v>
      </c>
    </row>
    <row r="39" spans="1:9" x14ac:dyDescent="0.3">
      <c r="A39" s="37">
        <v>0.38500000000000001</v>
      </c>
      <c r="B39" s="27">
        <v>6.23</v>
      </c>
      <c r="C39" s="27">
        <v>18.2</v>
      </c>
      <c r="D39" s="27">
        <v>12.93</v>
      </c>
      <c r="E39" s="27">
        <v>20.100000000000001</v>
      </c>
      <c r="G39" s="14" t="s">
        <v>223</v>
      </c>
    </row>
    <row r="40" spans="1:9" x14ac:dyDescent="0.3">
      <c r="A40" s="37">
        <v>0.40500000000000003</v>
      </c>
      <c r="B40" s="27">
        <v>6.2089999999999996</v>
      </c>
      <c r="C40" s="27">
        <v>16.600000000000001</v>
      </c>
      <c r="D40" s="27">
        <v>7.14</v>
      </c>
      <c r="E40" s="27">
        <v>23.2</v>
      </c>
      <c r="G40" s="14" t="s">
        <v>224</v>
      </c>
    </row>
    <row r="41" spans="1:9" x14ac:dyDescent="0.3">
      <c r="A41" s="37">
        <v>0.40500000000000003</v>
      </c>
      <c r="B41" s="27">
        <v>6.3150000000000004</v>
      </c>
      <c r="C41" s="27">
        <v>16.600000000000001</v>
      </c>
      <c r="D41" s="27">
        <v>7.6</v>
      </c>
      <c r="E41" s="27">
        <v>22.3</v>
      </c>
      <c r="G41" s="14" t="s">
        <v>225</v>
      </c>
    </row>
    <row r="42" spans="1:9" x14ac:dyDescent="0.3">
      <c r="A42" s="37">
        <v>0.40500000000000003</v>
      </c>
      <c r="B42" s="27">
        <v>6.5650000000000004</v>
      </c>
      <c r="C42" s="27">
        <v>16.600000000000001</v>
      </c>
      <c r="D42" s="27">
        <v>9.51</v>
      </c>
      <c r="E42" s="27">
        <v>24.8</v>
      </c>
      <c r="G42" s="14" t="s">
        <v>217</v>
      </c>
    </row>
    <row r="43" spans="1:9" x14ac:dyDescent="0.3">
      <c r="A43" s="37">
        <v>0.41099999999999998</v>
      </c>
      <c r="B43" s="27">
        <v>6.8609999999999998</v>
      </c>
      <c r="C43" s="27">
        <v>19.2</v>
      </c>
      <c r="D43" s="27">
        <v>3.33</v>
      </c>
      <c r="E43" s="27">
        <v>28.5</v>
      </c>
    </row>
    <row r="44" spans="1:9" x14ac:dyDescent="0.3">
      <c r="A44" s="37">
        <v>0.41099999999999998</v>
      </c>
      <c r="B44" s="27">
        <v>7.1479999999999997</v>
      </c>
      <c r="C44" s="27">
        <v>19.2</v>
      </c>
      <c r="D44" s="27">
        <v>3.56</v>
      </c>
      <c r="E44" s="27">
        <v>36.962499999999999</v>
      </c>
      <c r="G44" s="14" t="s">
        <v>226</v>
      </c>
    </row>
    <row r="45" spans="1:9" x14ac:dyDescent="0.3">
      <c r="A45" s="37">
        <v>0.41099999999999998</v>
      </c>
      <c r="B45" s="27">
        <v>6.63</v>
      </c>
      <c r="C45" s="27">
        <v>19.2</v>
      </c>
      <c r="D45" s="27">
        <v>4.7</v>
      </c>
      <c r="E45" s="27">
        <v>27.9</v>
      </c>
      <c r="G45" s="14" t="s">
        <v>227</v>
      </c>
    </row>
    <row r="46" spans="1:9" x14ac:dyDescent="0.3">
      <c r="A46" s="37">
        <v>0.4</v>
      </c>
      <c r="B46" s="27">
        <v>6.3449999999999998</v>
      </c>
      <c r="C46" s="27">
        <v>14.8</v>
      </c>
      <c r="D46" s="27">
        <v>4.97</v>
      </c>
      <c r="E46" s="27">
        <v>22.5</v>
      </c>
    </row>
    <row r="47" spans="1:9" x14ac:dyDescent="0.3">
      <c r="A47" s="37">
        <v>0.4</v>
      </c>
      <c r="B47" s="27">
        <v>7.0410000000000004</v>
      </c>
      <c r="C47" s="27">
        <v>14.8</v>
      </c>
      <c r="D47" s="27">
        <v>4.74</v>
      </c>
      <c r="E47" s="27">
        <v>29</v>
      </c>
      <c r="G47" s="13" t="s">
        <v>228</v>
      </c>
    </row>
    <row r="48" spans="1:9" x14ac:dyDescent="0.3">
      <c r="A48" s="37">
        <v>0.4</v>
      </c>
      <c r="B48" s="27">
        <v>6.8710000000000004</v>
      </c>
      <c r="C48" s="27">
        <v>14.8</v>
      </c>
      <c r="D48" s="27">
        <v>6.07</v>
      </c>
      <c r="E48" s="27">
        <v>24.8</v>
      </c>
    </row>
    <row r="49" spans="1:5" x14ac:dyDescent="0.3">
      <c r="A49" s="37">
        <v>0.433</v>
      </c>
      <c r="B49" s="27">
        <v>6.59</v>
      </c>
      <c r="C49" s="27">
        <v>16.100000000000001</v>
      </c>
      <c r="D49" s="27">
        <v>9.5</v>
      </c>
      <c r="E49" s="27">
        <v>22</v>
      </c>
    </row>
    <row r="50" spans="1:5" x14ac:dyDescent="0.3">
      <c r="A50" s="37">
        <v>0.433</v>
      </c>
      <c r="B50" s="27">
        <v>6.4950000000000001</v>
      </c>
      <c r="C50" s="27">
        <v>16.100000000000001</v>
      </c>
      <c r="D50" s="27">
        <v>8.67</v>
      </c>
      <c r="E50" s="27">
        <v>26.4</v>
      </c>
    </row>
    <row r="51" spans="1:5" x14ac:dyDescent="0.3">
      <c r="A51" s="37">
        <v>0.433</v>
      </c>
      <c r="B51" s="27">
        <v>6.9820000000000002</v>
      </c>
      <c r="C51" s="27">
        <v>16.100000000000001</v>
      </c>
      <c r="D51" s="27">
        <v>4.8600000000000003</v>
      </c>
      <c r="E51" s="27">
        <v>33.1</v>
      </c>
    </row>
    <row r="52" spans="1:5" x14ac:dyDescent="0.3">
      <c r="A52" s="37">
        <v>0.47199999999999998</v>
      </c>
      <c r="B52" s="27">
        <v>7.2359999999999998</v>
      </c>
      <c r="C52" s="27">
        <v>18.399999999999999</v>
      </c>
      <c r="D52" s="27">
        <v>6.93</v>
      </c>
      <c r="E52" s="27">
        <v>36.1</v>
      </c>
    </row>
    <row r="53" spans="1:5" x14ac:dyDescent="0.3">
      <c r="A53" s="37">
        <v>0.47199999999999998</v>
      </c>
      <c r="B53" s="27">
        <v>6.6159999999999997</v>
      </c>
      <c r="C53" s="27">
        <v>18.399999999999999</v>
      </c>
      <c r="D53" s="27">
        <v>8.93</v>
      </c>
      <c r="E53" s="27">
        <v>28.4</v>
      </c>
    </row>
    <row r="54" spans="1:5" x14ac:dyDescent="0.3">
      <c r="A54" s="37">
        <v>0.47199999999999998</v>
      </c>
      <c r="B54" s="27">
        <v>7.42</v>
      </c>
      <c r="C54" s="27">
        <v>18.399999999999999</v>
      </c>
      <c r="D54" s="27">
        <v>6.47</v>
      </c>
      <c r="E54" s="27">
        <v>33.4</v>
      </c>
    </row>
    <row r="55" spans="1:5" x14ac:dyDescent="0.3">
      <c r="A55" s="37">
        <v>0.47199999999999998</v>
      </c>
      <c r="B55" s="27">
        <v>6.8490000000000002</v>
      </c>
      <c r="C55" s="27">
        <v>18.399999999999999</v>
      </c>
      <c r="D55" s="27">
        <v>7.53</v>
      </c>
      <c r="E55" s="27">
        <v>28.2</v>
      </c>
    </row>
    <row r="56" spans="1:5" x14ac:dyDescent="0.3">
      <c r="A56" s="37">
        <v>0.43790000000000001</v>
      </c>
      <c r="B56" s="27">
        <v>5.7060000000000004</v>
      </c>
      <c r="C56" s="27">
        <v>16.899999999999999</v>
      </c>
      <c r="D56" s="27">
        <v>12.43</v>
      </c>
      <c r="E56" s="27">
        <v>17.100000000000001</v>
      </c>
    </row>
    <row r="57" spans="1:5" x14ac:dyDescent="0.3">
      <c r="A57" s="37">
        <v>0.43790000000000001</v>
      </c>
      <c r="B57" s="27">
        <v>6.0309999999999997</v>
      </c>
      <c r="C57" s="27">
        <v>16.899999999999999</v>
      </c>
      <c r="D57" s="27">
        <v>7.83</v>
      </c>
      <c r="E57" s="27">
        <v>19.399999999999999</v>
      </c>
    </row>
    <row r="58" spans="1:5" x14ac:dyDescent="0.3">
      <c r="A58" s="37">
        <v>0.442</v>
      </c>
      <c r="B58" s="27">
        <v>7.2409999999999997</v>
      </c>
      <c r="C58" s="27">
        <v>15.5</v>
      </c>
      <c r="D58" s="27">
        <v>5.49</v>
      </c>
      <c r="E58" s="27">
        <v>32.700000000000003</v>
      </c>
    </row>
    <row r="59" spans="1:5" x14ac:dyDescent="0.3">
      <c r="A59" s="37">
        <v>0.48399999999999999</v>
      </c>
      <c r="B59" s="27">
        <v>6.6959999999999997</v>
      </c>
      <c r="C59" s="27">
        <v>17.600000000000001</v>
      </c>
      <c r="D59" s="27">
        <v>7.18</v>
      </c>
      <c r="E59" s="27">
        <v>23.9</v>
      </c>
    </row>
    <row r="60" spans="1:5" x14ac:dyDescent="0.3">
      <c r="A60" s="37">
        <v>0.48399999999999999</v>
      </c>
      <c r="B60" s="27">
        <v>6.8739999999999997</v>
      </c>
      <c r="C60" s="27">
        <v>17.600000000000001</v>
      </c>
      <c r="D60" s="27">
        <v>4.6100000000000003</v>
      </c>
      <c r="E60" s="27">
        <v>31.2</v>
      </c>
    </row>
    <row r="61" spans="1:5" x14ac:dyDescent="0.3">
      <c r="A61" s="37">
        <v>0.42899999999999999</v>
      </c>
      <c r="B61" s="27">
        <v>6.516</v>
      </c>
      <c r="C61" s="27">
        <v>17.899999999999999</v>
      </c>
      <c r="D61" s="27">
        <v>6.36</v>
      </c>
      <c r="E61" s="27">
        <v>23.1</v>
      </c>
    </row>
    <row r="62" spans="1:5" x14ac:dyDescent="0.3">
      <c r="A62" s="37">
        <v>0.435</v>
      </c>
      <c r="B62" s="27">
        <v>6.6349999999999998</v>
      </c>
      <c r="C62" s="27">
        <v>17</v>
      </c>
      <c r="D62" s="27">
        <v>5.99</v>
      </c>
      <c r="E62" s="27">
        <v>24.5</v>
      </c>
    </row>
    <row r="63" spans="1:5" x14ac:dyDescent="0.3">
      <c r="A63" s="37">
        <v>0.42899999999999999</v>
      </c>
      <c r="B63" s="27">
        <v>6.9390000000000001</v>
      </c>
      <c r="C63" s="27">
        <v>19.7</v>
      </c>
      <c r="D63" s="27">
        <v>5.89</v>
      </c>
      <c r="E63" s="27">
        <v>26.6</v>
      </c>
    </row>
    <row r="64" spans="1:5" x14ac:dyDescent="0.3">
      <c r="A64" s="37">
        <v>0.42899999999999999</v>
      </c>
      <c r="B64" s="27">
        <v>6.49</v>
      </c>
      <c r="C64" s="27">
        <v>19.7</v>
      </c>
      <c r="D64" s="27">
        <v>5.98</v>
      </c>
      <c r="E64" s="27">
        <v>22.9</v>
      </c>
    </row>
    <row r="65" spans="1:5" x14ac:dyDescent="0.3">
      <c r="A65" s="37">
        <v>0.41099999999999998</v>
      </c>
      <c r="B65" s="27">
        <v>6.5789999999999997</v>
      </c>
      <c r="C65" s="27">
        <v>18.3</v>
      </c>
      <c r="D65" s="27">
        <v>5.49</v>
      </c>
      <c r="E65" s="27">
        <v>24.1</v>
      </c>
    </row>
    <row r="66" spans="1:5" x14ac:dyDescent="0.3">
      <c r="A66" s="37">
        <v>0.41099999999999998</v>
      </c>
      <c r="B66" s="27">
        <v>5.8840000000000003</v>
      </c>
      <c r="C66" s="27">
        <v>18.3</v>
      </c>
      <c r="D66" s="27">
        <v>7.79</v>
      </c>
      <c r="E66" s="27">
        <v>18.600000000000001</v>
      </c>
    </row>
    <row r="67" spans="1:5" x14ac:dyDescent="0.3">
      <c r="A67" s="37">
        <v>0.41</v>
      </c>
      <c r="B67" s="27">
        <v>6.7279999999999998</v>
      </c>
      <c r="C67" s="27">
        <v>17</v>
      </c>
      <c r="D67" s="27">
        <v>4.5</v>
      </c>
      <c r="E67" s="27">
        <v>30.1</v>
      </c>
    </row>
    <row r="68" spans="1:5" x14ac:dyDescent="0.3">
      <c r="A68" s="37">
        <v>0.41299999999999998</v>
      </c>
      <c r="B68" s="27">
        <v>5.6630000000000003</v>
      </c>
      <c r="C68" s="27">
        <v>22</v>
      </c>
      <c r="D68" s="27">
        <v>8.0500000000000007</v>
      </c>
      <c r="E68" s="27">
        <v>18.2</v>
      </c>
    </row>
    <row r="69" spans="1:5" x14ac:dyDescent="0.3">
      <c r="A69" s="37">
        <v>0.41299999999999998</v>
      </c>
      <c r="B69" s="27">
        <v>5.9359999999999999</v>
      </c>
      <c r="C69" s="27">
        <v>22</v>
      </c>
      <c r="D69" s="27">
        <v>5.57</v>
      </c>
      <c r="E69" s="27">
        <v>20.6</v>
      </c>
    </row>
    <row r="70" spans="1:5" x14ac:dyDescent="0.3">
      <c r="A70" s="37">
        <v>0.63100000000000001</v>
      </c>
      <c r="B70" s="27">
        <v>4.7785000000000002</v>
      </c>
      <c r="C70" s="27">
        <v>20.2</v>
      </c>
      <c r="D70" s="27">
        <v>13.33</v>
      </c>
      <c r="E70" s="27">
        <v>23.1</v>
      </c>
    </row>
    <row r="71" spans="1:5" x14ac:dyDescent="0.3">
      <c r="A71" s="37">
        <v>0.63100000000000001</v>
      </c>
      <c r="B71" s="27">
        <v>6.2160000000000002</v>
      </c>
      <c r="C71" s="27">
        <v>20.2</v>
      </c>
      <c r="D71" s="27">
        <v>9.5299999999999994</v>
      </c>
      <c r="E71" s="27">
        <v>36.962499999999999</v>
      </c>
    </row>
    <row r="72" spans="1:5" x14ac:dyDescent="0.3">
      <c r="A72" s="37">
        <v>0.66800000000000004</v>
      </c>
      <c r="B72" s="27">
        <v>4.9059999999999997</v>
      </c>
      <c r="C72" s="27">
        <v>20.2</v>
      </c>
      <c r="D72" s="27">
        <v>31.962499999999999</v>
      </c>
      <c r="E72" s="27">
        <v>13.8</v>
      </c>
    </row>
    <row r="73" spans="1:5" x14ac:dyDescent="0.3">
      <c r="A73" s="37">
        <v>0.66800000000000004</v>
      </c>
      <c r="B73" s="27">
        <v>4.7785000000000002</v>
      </c>
      <c r="C73" s="27">
        <v>20.2</v>
      </c>
      <c r="D73" s="27">
        <v>31.962499999999999</v>
      </c>
      <c r="E73" s="27">
        <v>13.8</v>
      </c>
    </row>
    <row r="74" spans="1:5" x14ac:dyDescent="0.3">
      <c r="A74" s="37">
        <v>0.67100000000000004</v>
      </c>
      <c r="B74" s="27">
        <v>7.3129999999999997</v>
      </c>
      <c r="C74" s="27">
        <v>20.2</v>
      </c>
      <c r="D74" s="27">
        <v>13.44</v>
      </c>
      <c r="E74" s="27">
        <v>15</v>
      </c>
    </row>
    <row r="75" spans="1:5" x14ac:dyDescent="0.3">
      <c r="A75" s="37">
        <v>0.67100000000000004</v>
      </c>
      <c r="B75" s="27">
        <v>6.649</v>
      </c>
      <c r="C75" s="27">
        <v>20.2</v>
      </c>
      <c r="D75" s="27">
        <v>23.24</v>
      </c>
      <c r="E75" s="27">
        <v>13.9</v>
      </c>
    </row>
    <row r="76" spans="1:5" x14ac:dyDescent="0.3">
      <c r="A76" s="37">
        <v>0.67100000000000004</v>
      </c>
      <c r="B76" s="27">
        <v>6.7939999999999996</v>
      </c>
      <c r="C76" s="27">
        <v>20.2</v>
      </c>
      <c r="D76" s="27">
        <v>21.24</v>
      </c>
      <c r="E76" s="27">
        <v>13.3</v>
      </c>
    </row>
    <row r="77" spans="1:5" x14ac:dyDescent="0.3">
      <c r="A77" s="37">
        <v>0.67100000000000004</v>
      </c>
      <c r="B77" s="27">
        <v>6.38</v>
      </c>
      <c r="C77" s="27">
        <v>20.2</v>
      </c>
      <c r="D77" s="27">
        <v>23.69</v>
      </c>
      <c r="E77" s="27">
        <v>13.1</v>
      </c>
    </row>
    <row r="78" spans="1:5" x14ac:dyDescent="0.3">
      <c r="A78" s="37">
        <v>0.67100000000000004</v>
      </c>
      <c r="B78" s="27">
        <v>6.2229999999999999</v>
      </c>
      <c r="C78" s="27">
        <v>20.2</v>
      </c>
      <c r="D78" s="27">
        <v>21.78</v>
      </c>
      <c r="E78" s="27">
        <v>10.199999999999999</v>
      </c>
    </row>
    <row r="79" spans="1:5" x14ac:dyDescent="0.3">
      <c r="A79" s="37">
        <v>0.67100000000000004</v>
      </c>
      <c r="B79" s="27">
        <v>6.968</v>
      </c>
      <c r="C79" s="27">
        <v>20.2</v>
      </c>
      <c r="D79" s="27">
        <v>17.21</v>
      </c>
      <c r="E79" s="27">
        <v>10.4</v>
      </c>
    </row>
    <row r="80" spans="1:5" x14ac:dyDescent="0.3">
      <c r="A80" s="37">
        <v>0.67100000000000004</v>
      </c>
      <c r="B80" s="27">
        <v>6.5449999999999999</v>
      </c>
      <c r="C80" s="27">
        <v>20.2</v>
      </c>
      <c r="D80" s="27">
        <v>21.08</v>
      </c>
      <c r="E80" s="27">
        <v>10.9</v>
      </c>
    </row>
    <row r="81" spans="1:5" x14ac:dyDescent="0.3">
      <c r="A81" s="37">
        <v>0.7</v>
      </c>
      <c r="B81" s="27">
        <v>5.5359999999999996</v>
      </c>
      <c r="C81" s="27">
        <v>20.2</v>
      </c>
      <c r="D81" s="27">
        <v>23.6</v>
      </c>
      <c r="E81" s="27">
        <v>11.3</v>
      </c>
    </row>
    <row r="82" spans="1:5" x14ac:dyDescent="0.3">
      <c r="A82" s="37">
        <v>0.7</v>
      </c>
      <c r="B82" s="27">
        <v>4.7785000000000002</v>
      </c>
      <c r="C82" s="27">
        <v>20.2</v>
      </c>
      <c r="D82" s="27">
        <v>30.63</v>
      </c>
      <c r="E82" s="27">
        <v>8.8000000000000007</v>
      </c>
    </row>
    <row r="83" spans="1:5" x14ac:dyDescent="0.3">
      <c r="A83" s="37">
        <v>0.7</v>
      </c>
      <c r="B83" s="27">
        <v>5.2770000000000001</v>
      </c>
      <c r="C83" s="27">
        <v>20.2</v>
      </c>
      <c r="D83" s="27">
        <v>30.81</v>
      </c>
      <c r="E83" s="27">
        <v>7.2</v>
      </c>
    </row>
    <row r="84" spans="1:5" x14ac:dyDescent="0.3">
      <c r="A84" s="37">
        <v>0.7</v>
      </c>
      <c r="B84" s="27">
        <v>4.7785000000000002</v>
      </c>
      <c r="C84" s="27">
        <v>20.2</v>
      </c>
      <c r="D84" s="27">
        <v>28.28</v>
      </c>
      <c r="E84" s="27">
        <v>10.5</v>
      </c>
    </row>
    <row r="85" spans="1:5" x14ac:dyDescent="0.3">
      <c r="A85" s="37">
        <v>0.7</v>
      </c>
      <c r="B85" s="27">
        <v>5</v>
      </c>
      <c r="C85" s="27">
        <v>20.2</v>
      </c>
      <c r="D85" s="27">
        <v>31.962499999999999</v>
      </c>
      <c r="E85" s="27">
        <v>7.4</v>
      </c>
    </row>
    <row r="86" spans="1:5" x14ac:dyDescent="0.3">
      <c r="A86" s="37">
        <v>0.7</v>
      </c>
      <c r="B86" s="27">
        <v>4.88</v>
      </c>
      <c r="C86" s="27">
        <v>20.2</v>
      </c>
      <c r="D86" s="27">
        <v>30.62</v>
      </c>
      <c r="E86" s="27">
        <v>10.199999999999999</v>
      </c>
    </row>
    <row r="87" spans="1:5" x14ac:dyDescent="0.3">
      <c r="A87" s="37">
        <v>0.7</v>
      </c>
      <c r="B87" s="27">
        <v>5.0359999999999996</v>
      </c>
      <c r="C87" s="27">
        <v>20.2</v>
      </c>
      <c r="D87" s="27">
        <v>25.68</v>
      </c>
      <c r="E87" s="27">
        <v>9.6999999999999993</v>
      </c>
    </row>
    <row r="88" spans="1:5" x14ac:dyDescent="0.3">
      <c r="A88" s="37">
        <v>0.69299999999999995</v>
      </c>
      <c r="B88" s="27">
        <v>5.8869999999999996</v>
      </c>
      <c r="C88" s="27">
        <v>20.2</v>
      </c>
      <c r="D88" s="27">
        <v>16.350000000000001</v>
      </c>
      <c r="E88" s="27">
        <v>12.7</v>
      </c>
    </row>
    <row r="89" spans="1:5" x14ac:dyDescent="0.3">
      <c r="A89" s="37">
        <v>0.69299999999999995</v>
      </c>
      <c r="B89" s="27">
        <v>5.4530000000000003</v>
      </c>
      <c r="C89" s="27">
        <v>20.2</v>
      </c>
      <c r="D89" s="27">
        <v>30.59</v>
      </c>
      <c r="E89" s="27">
        <v>5.0625</v>
      </c>
    </row>
    <row r="90" spans="1:5" x14ac:dyDescent="0.3">
      <c r="A90" s="37">
        <v>0.69299999999999995</v>
      </c>
      <c r="B90" s="27">
        <v>5.8520000000000003</v>
      </c>
      <c r="C90" s="27">
        <v>20.2</v>
      </c>
      <c r="D90" s="27">
        <v>29.97</v>
      </c>
      <c r="E90" s="27">
        <v>6.3</v>
      </c>
    </row>
    <row r="91" spans="1:5" x14ac:dyDescent="0.3">
      <c r="A91" s="37">
        <v>0.69299999999999995</v>
      </c>
      <c r="B91" s="27">
        <v>5.9870000000000001</v>
      </c>
      <c r="C91" s="27">
        <v>20.2</v>
      </c>
      <c r="D91" s="27">
        <v>26.77</v>
      </c>
      <c r="E91" s="27">
        <v>5.6</v>
      </c>
    </row>
    <row r="92" spans="1:5" x14ac:dyDescent="0.3">
      <c r="A92" s="37">
        <v>0.69299999999999995</v>
      </c>
      <c r="B92" s="27">
        <v>6.343</v>
      </c>
      <c r="C92" s="27">
        <v>20.2</v>
      </c>
      <c r="D92" s="27">
        <v>20.32</v>
      </c>
      <c r="E92" s="27">
        <v>7.2</v>
      </c>
    </row>
    <row r="93" spans="1:5" x14ac:dyDescent="0.3">
      <c r="A93" s="37">
        <v>0.69299999999999995</v>
      </c>
      <c r="B93" s="27">
        <v>6.4039999999999999</v>
      </c>
      <c r="C93" s="27">
        <v>20.2</v>
      </c>
      <c r="D93" s="27">
        <v>20.309999999999999</v>
      </c>
      <c r="E93" s="27">
        <v>12.1</v>
      </c>
    </row>
    <row r="94" spans="1:5" x14ac:dyDescent="0.3">
      <c r="A94" s="37">
        <v>0.69299999999999995</v>
      </c>
      <c r="B94" s="27">
        <v>5.3490000000000002</v>
      </c>
      <c r="C94" s="27">
        <v>20.2</v>
      </c>
      <c r="D94" s="27">
        <v>19.77</v>
      </c>
      <c r="E94" s="27">
        <v>8.3000000000000007</v>
      </c>
    </row>
    <row r="95" spans="1:5" x14ac:dyDescent="0.3">
      <c r="A95" s="37">
        <v>0.69299999999999995</v>
      </c>
      <c r="B95" s="27">
        <v>5.5309999999999997</v>
      </c>
      <c r="C95" s="27">
        <v>20.2</v>
      </c>
      <c r="D95" s="27">
        <v>27.38</v>
      </c>
      <c r="E95" s="27">
        <v>8.5</v>
      </c>
    </row>
    <row r="96" spans="1:5" x14ac:dyDescent="0.3">
      <c r="A96" s="37">
        <v>0.69299999999999995</v>
      </c>
      <c r="B96" s="27">
        <v>5.6829999999999998</v>
      </c>
      <c r="C96" s="27">
        <v>20.2</v>
      </c>
      <c r="D96" s="27">
        <v>22.98</v>
      </c>
      <c r="E96" s="27">
        <v>5.0625</v>
      </c>
    </row>
    <row r="97" spans="1:5" x14ac:dyDescent="0.3">
      <c r="A97" s="37">
        <v>0.65900000000000003</v>
      </c>
      <c r="B97" s="27">
        <v>4.7785000000000002</v>
      </c>
      <c r="C97" s="27">
        <v>20.2</v>
      </c>
      <c r="D97" s="27">
        <v>23.34</v>
      </c>
      <c r="E97" s="27">
        <v>11.9</v>
      </c>
    </row>
    <row r="98" spans="1:5" x14ac:dyDescent="0.3">
      <c r="A98" s="37">
        <v>0.65900000000000003</v>
      </c>
      <c r="B98" s="27">
        <v>5.6079999999999997</v>
      </c>
      <c r="C98" s="27">
        <v>20.2</v>
      </c>
      <c r="D98" s="27">
        <v>12.13</v>
      </c>
      <c r="E98" s="27">
        <v>27.9</v>
      </c>
    </row>
    <row r="99" spans="1:5" x14ac:dyDescent="0.3">
      <c r="A99" s="37">
        <v>0.59699999999999998</v>
      </c>
      <c r="B99" s="27">
        <v>6.8520000000000003</v>
      </c>
      <c r="C99" s="27">
        <v>20.2</v>
      </c>
      <c r="D99" s="27">
        <v>19.78</v>
      </c>
      <c r="E99" s="27">
        <v>27.5</v>
      </c>
    </row>
    <row r="100" spans="1:5" x14ac:dyDescent="0.3">
      <c r="A100" s="37">
        <v>0.59699999999999998</v>
      </c>
      <c r="B100" s="27">
        <v>5.7569999999999997</v>
      </c>
      <c r="C100" s="27">
        <v>20.2</v>
      </c>
      <c r="D100" s="27">
        <v>10.11</v>
      </c>
      <c r="E100" s="27">
        <v>15</v>
      </c>
    </row>
    <row r="101" spans="1:5" x14ac:dyDescent="0.3">
      <c r="A101" s="37">
        <v>0.59699999999999998</v>
      </c>
      <c r="B101" s="27">
        <v>6.657</v>
      </c>
      <c r="C101" s="27">
        <v>20.2</v>
      </c>
      <c r="D101" s="27">
        <v>21.22</v>
      </c>
      <c r="E101" s="27">
        <v>17.2</v>
      </c>
    </row>
    <row r="102" spans="1:5" x14ac:dyDescent="0.3">
      <c r="A102" s="37">
        <v>0.59699999999999998</v>
      </c>
      <c r="B102" s="27">
        <v>4.7785000000000002</v>
      </c>
      <c r="C102" s="27">
        <v>20.2</v>
      </c>
      <c r="D102" s="27">
        <v>31.962499999999999</v>
      </c>
      <c r="E102" s="27">
        <v>17.899999999999999</v>
      </c>
    </row>
    <row r="103" spans="1:5" x14ac:dyDescent="0.3">
      <c r="A103" s="37">
        <v>0.59699999999999998</v>
      </c>
      <c r="B103" s="27">
        <v>5.1550000000000002</v>
      </c>
      <c r="C103" s="27">
        <v>20.2</v>
      </c>
      <c r="D103" s="27">
        <v>20.079999999999998</v>
      </c>
      <c r="E103" s="27">
        <v>16.3</v>
      </c>
    </row>
    <row r="104" spans="1:5" x14ac:dyDescent="0.3">
      <c r="A104" s="37">
        <v>0.69299999999999995</v>
      </c>
      <c r="B104" s="27">
        <v>4.7785000000000002</v>
      </c>
      <c r="C104" s="27">
        <v>20.2</v>
      </c>
      <c r="D104" s="27">
        <v>31.962499999999999</v>
      </c>
      <c r="E104" s="27">
        <v>7</v>
      </c>
    </row>
    <row r="105" spans="1:5" x14ac:dyDescent="0.3">
      <c r="A105" s="37">
        <v>0.67900000000000005</v>
      </c>
      <c r="B105" s="27">
        <v>6.4340000000000002</v>
      </c>
      <c r="C105" s="27">
        <v>20.2</v>
      </c>
      <c r="D105" s="27">
        <v>29.05</v>
      </c>
      <c r="E105" s="27">
        <v>7.2</v>
      </c>
    </row>
    <row r="106" spans="1:5" x14ac:dyDescent="0.3">
      <c r="A106" s="37">
        <v>0.67900000000000005</v>
      </c>
      <c r="B106" s="27">
        <v>6.782</v>
      </c>
      <c r="C106" s="27">
        <v>20.2</v>
      </c>
      <c r="D106" s="27">
        <v>25.79</v>
      </c>
      <c r="E106" s="27">
        <v>7.5</v>
      </c>
    </row>
    <row r="107" spans="1:5" x14ac:dyDescent="0.3">
      <c r="A107" s="37">
        <v>0.67900000000000005</v>
      </c>
      <c r="B107" s="27">
        <v>5.3040000000000003</v>
      </c>
      <c r="C107" s="27">
        <v>20.2</v>
      </c>
      <c r="D107" s="27">
        <v>26.64</v>
      </c>
      <c r="E107" s="27">
        <v>10.4</v>
      </c>
    </row>
    <row r="108" spans="1:5" x14ac:dyDescent="0.3">
      <c r="A108" s="37">
        <v>0.67900000000000005</v>
      </c>
      <c r="B108" s="27">
        <v>5.9569999999999999</v>
      </c>
      <c r="C108" s="27">
        <v>20.2</v>
      </c>
      <c r="D108" s="27">
        <v>20.62</v>
      </c>
      <c r="E108" s="27">
        <v>8.8000000000000007</v>
      </c>
    </row>
    <row r="109" spans="1:5" x14ac:dyDescent="0.3">
      <c r="A109" s="37">
        <v>0.71799999999999997</v>
      </c>
      <c r="B109" s="27">
        <v>6.8239999999999998</v>
      </c>
      <c r="C109" s="27">
        <v>20.2</v>
      </c>
      <c r="D109" s="27">
        <v>22.74</v>
      </c>
      <c r="E109" s="27">
        <v>8.4</v>
      </c>
    </row>
    <row r="110" spans="1:5" x14ac:dyDescent="0.3">
      <c r="A110" s="37">
        <v>0.71799999999999997</v>
      </c>
      <c r="B110" s="27">
        <v>6.4109999999999996</v>
      </c>
      <c r="C110" s="27">
        <v>20.2</v>
      </c>
      <c r="D110" s="27">
        <v>15.02</v>
      </c>
      <c r="E110" s="27">
        <v>16.7</v>
      </c>
    </row>
    <row r="111" spans="1:5" x14ac:dyDescent="0.3">
      <c r="A111" s="37">
        <v>0.61399999999999999</v>
      </c>
      <c r="B111" s="27">
        <v>5.6479999999999997</v>
      </c>
      <c r="C111" s="27">
        <v>20.2</v>
      </c>
      <c r="D111" s="27">
        <v>14.1</v>
      </c>
      <c r="E111" s="27">
        <v>20.8</v>
      </c>
    </row>
    <row r="112" spans="1:5" x14ac:dyDescent="0.3">
      <c r="A112" s="37">
        <v>0.67900000000000005</v>
      </c>
      <c r="B112" s="27">
        <v>5.8959999999999999</v>
      </c>
      <c r="C112" s="27">
        <v>20.2</v>
      </c>
      <c r="D112" s="27">
        <v>24.39</v>
      </c>
      <c r="E112" s="27">
        <v>8.3000000000000007</v>
      </c>
    </row>
    <row r="113" spans="1:5" x14ac:dyDescent="0.3">
      <c r="A113" s="37">
        <v>0.58399999999999996</v>
      </c>
      <c r="B113" s="27">
        <v>5.8369999999999997</v>
      </c>
      <c r="C113" s="27">
        <v>20.2</v>
      </c>
      <c r="D113" s="27">
        <v>15.69</v>
      </c>
      <c r="E113" s="27">
        <v>10.199999999999999</v>
      </c>
    </row>
    <row r="114" spans="1:5" x14ac:dyDescent="0.3">
      <c r="A114" s="37">
        <v>0.67900000000000005</v>
      </c>
      <c r="B114" s="27">
        <v>6.202</v>
      </c>
      <c r="C114" s="27">
        <v>20.2</v>
      </c>
      <c r="D114" s="27">
        <v>14.52</v>
      </c>
      <c r="E114" s="27">
        <v>10.9</v>
      </c>
    </row>
    <row r="115" spans="1:5" x14ac:dyDescent="0.3">
      <c r="A115" s="37">
        <v>0.67900000000000005</v>
      </c>
      <c r="B115" s="27">
        <v>6.38</v>
      </c>
      <c r="C115" s="27">
        <v>20.2</v>
      </c>
      <c r="D115" s="27">
        <v>24.08</v>
      </c>
      <c r="E115" s="27">
        <v>9.5</v>
      </c>
    </row>
    <row r="116" spans="1:5" x14ac:dyDescent="0.3">
      <c r="A116" s="37">
        <v>0.58399999999999996</v>
      </c>
      <c r="B116" s="27">
        <v>6.8330000000000002</v>
      </c>
      <c r="C116" s="27">
        <v>20.2</v>
      </c>
      <c r="D116" s="27">
        <v>19.690000000000001</v>
      </c>
      <c r="E116" s="27">
        <v>14.1</v>
      </c>
    </row>
    <row r="117" spans="1:5" x14ac:dyDescent="0.3">
      <c r="A117" s="37">
        <v>0.71299999999999997</v>
      </c>
      <c r="B117" s="27">
        <v>6.2080000000000002</v>
      </c>
      <c r="C117" s="27">
        <v>20.2</v>
      </c>
      <c r="D117" s="27">
        <v>15.17</v>
      </c>
      <c r="E117" s="27">
        <v>11.7</v>
      </c>
    </row>
    <row r="118" spans="1:5" x14ac:dyDescent="0.3">
      <c r="A118" s="37">
        <v>0.74</v>
      </c>
      <c r="B118" s="27">
        <v>6.6289999999999996</v>
      </c>
      <c r="C118" s="27">
        <v>20.2</v>
      </c>
      <c r="D118" s="27">
        <v>23.27</v>
      </c>
      <c r="E118" s="27">
        <v>13.4</v>
      </c>
    </row>
    <row r="119" spans="1:5" x14ac:dyDescent="0.3">
      <c r="A119" s="37">
        <v>0.74</v>
      </c>
      <c r="B119" s="27">
        <v>6.4610000000000003</v>
      </c>
      <c r="C119" s="27">
        <v>20.2</v>
      </c>
      <c r="D119" s="27">
        <v>18.05</v>
      </c>
      <c r="E119" s="27">
        <v>9.6</v>
      </c>
    </row>
    <row r="120" spans="1:5" x14ac:dyDescent="0.3">
      <c r="A120" s="37">
        <v>0.74</v>
      </c>
      <c r="B120" s="27">
        <v>6.1520000000000001</v>
      </c>
      <c r="C120" s="27">
        <v>20.2</v>
      </c>
      <c r="D120" s="27">
        <v>26.45</v>
      </c>
      <c r="E120" s="27">
        <v>8.6999999999999993</v>
      </c>
    </row>
    <row r="121" spans="1:5" x14ac:dyDescent="0.3">
      <c r="A121" s="37">
        <v>0.74</v>
      </c>
      <c r="B121" s="27">
        <v>5.9349999999999996</v>
      </c>
      <c r="C121" s="27">
        <v>20.2</v>
      </c>
      <c r="D121" s="27">
        <v>31.962499999999999</v>
      </c>
      <c r="E121" s="27">
        <v>8.4</v>
      </c>
    </row>
    <row r="122" spans="1:5" x14ac:dyDescent="0.3">
      <c r="A122" s="37">
        <v>0.74</v>
      </c>
      <c r="B122" s="27">
        <v>5.6269999999999998</v>
      </c>
      <c r="C122" s="27">
        <v>20.2</v>
      </c>
      <c r="D122" s="27">
        <v>22.88</v>
      </c>
      <c r="E122" s="27">
        <v>12.8</v>
      </c>
    </row>
    <row r="123" spans="1:5" x14ac:dyDescent="0.3">
      <c r="A123" s="37">
        <v>0.74</v>
      </c>
      <c r="B123" s="27">
        <v>5.8179999999999996</v>
      </c>
      <c r="C123" s="27">
        <v>20.2</v>
      </c>
      <c r="D123" s="27">
        <v>22.11</v>
      </c>
      <c r="E123" s="27">
        <v>10.5</v>
      </c>
    </row>
    <row r="124" spans="1:5" x14ac:dyDescent="0.3">
      <c r="A124" s="37">
        <v>0.74</v>
      </c>
      <c r="B124" s="27">
        <v>6.4059999999999997</v>
      </c>
      <c r="C124" s="27">
        <v>20.2</v>
      </c>
      <c r="D124" s="27">
        <v>19.52</v>
      </c>
      <c r="E124" s="27">
        <v>17.100000000000001</v>
      </c>
    </row>
    <row r="125" spans="1:5" x14ac:dyDescent="0.3">
      <c r="A125" s="37">
        <v>0.74</v>
      </c>
      <c r="B125" s="27">
        <v>6.4850000000000003</v>
      </c>
      <c r="C125" s="27">
        <v>20.2</v>
      </c>
      <c r="D125" s="27">
        <v>18.850000000000001</v>
      </c>
      <c r="E125" s="27">
        <v>15.4</v>
      </c>
    </row>
    <row r="126" spans="1:5" x14ac:dyDescent="0.3">
      <c r="A126" s="37">
        <v>0.74</v>
      </c>
      <c r="B126" s="27">
        <v>5.8540000000000001</v>
      </c>
      <c r="C126" s="27">
        <v>20.2</v>
      </c>
      <c r="D126" s="27">
        <v>23.79</v>
      </c>
      <c r="E126" s="27">
        <v>10.8</v>
      </c>
    </row>
    <row r="127" spans="1:5" x14ac:dyDescent="0.3">
      <c r="A127" s="37">
        <v>0.74</v>
      </c>
      <c r="B127" s="27">
        <v>6.4589999999999996</v>
      </c>
      <c r="C127" s="27">
        <v>20.2</v>
      </c>
      <c r="D127" s="27">
        <v>23.98</v>
      </c>
      <c r="E127" s="27">
        <v>11.8</v>
      </c>
    </row>
    <row r="128" spans="1:5" x14ac:dyDescent="0.3">
      <c r="A128" s="37">
        <v>0.74</v>
      </c>
      <c r="B128" s="27">
        <v>6.2510000000000003</v>
      </c>
      <c r="C128" s="27">
        <v>20.2</v>
      </c>
      <c r="D128" s="27">
        <v>16.440000000000001</v>
      </c>
      <c r="E128" s="27">
        <v>12.6</v>
      </c>
    </row>
    <row r="129" spans="1:5" x14ac:dyDescent="0.3">
      <c r="A129" s="37">
        <v>0.71299999999999997</v>
      </c>
      <c r="B129" s="27">
        <v>6.1849999999999996</v>
      </c>
      <c r="C129" s="27">
        <v>20.2</v>
      </c>
      <c r="D129" s="27">
        <v>18.13</v>
      </c>
      <c r="E129" s="27">
        <v>14.1</v>
      </c>
    </row>
    <row r="130" spans="1:5" x14ac:dyDescent="0.3">
      <c r="A130" s="37">
        <v>0.71299999999999997</v>
      </c>
      <c r="B130" s="27">
        <v>6.7279999999999998</v>
      </c>
      <c r="C130" s="27">
        <v>20.2</v>
      </c>
      <c r="D130" s="27">
        <v>18.71</v>
      </c>
      <c r="E130" s="27">
        <v>14.9</v>
      </c>
    </row>
    <row r="131" spans="1:5" x14ac:dyDescent="0.3">
      <c r="A131" s="37">
        <v>0.57999999999999996</v>
      </c>
      <c r="B131" s="27">
        <v>5.9260000000000002</v>
      </c>
      <c r="C131" s="27">
        <v>20.2</v>
      </c>
      <c r="D131" s="27">
        <v>18.13</v>
      </c>
      <c r="E131" s="27">
        <v>19.100000000000001</v>
      </c>
    </row>
    <row r="132" spans="1:5" x14ac:dyDescent="0.3">
      <c r="A132" s="37">
        <v>0.57999999999999996</v>
      </c>
      <c r="B132" s="27">
        <v>5.7130000000000001</v>
      </c>
      <c r="C132" s="27">
        <v>20.2</v>
      </c>
      <c r="D132" s="27">
        <v>14.76</v>
      </c>
      <c r="E132" s="27">
        <v>20.100000000000001</v>
      </c>
    </row>
    <row r="133" spans="1:5" x14ac:dyDescent="0.3">
      <c r="A133" s="37">
        <v>0.61399999999999999</v>
      </c>
      <c r="B133" s="27">
        <v>5.3040000000000003</v>
      </c>
      <c r="C133" s="27">
        <v>20.2</v>
      </c>
      <c r="D133" s="27">
        <v>24.91</v>
      </c>
      <c r="E133" s="27">
        <v>12</v>
      </c>
    </row>
    <row r="134" spans="1:5" x14ac:dyDescent="0.3">
      <c r="A134" s="37">
        <v>0.61399999999999999</v>
      </c>
      <c r="B134" s="27">
        <v>6.1849999999999996</v>
      </c>
      <c r="C134" s="27">
        <v>20.2</v>
      </c>
      <c r="D134" s="27">
        <v>18.03</v>
      </c>
      <c r="E134" s="27">
        <v>14.6</v>
      </c>
    </row>
    <row r="135" spans="1:5" x14ac:dyDescent="0.3">
      <c r="A135" s="37">
        <v>0.61399999999999999</v>
      </c>
      <c r="B135" s="27">
        <v>6.2290000000000001</v>
      </c>
      <c r="C135" s="27">
        <v>20.2</v>
      </c>
      <c r="D135" s="27">
        <v>13.11</v>
      </c>
      <c r="E135" s="27">
        <v>21.4</v>
      </c>
    </row>
    <row r="136" spans="1:5" x14ac:dyDescent="0.3">
      <c r="A136" s="37">
        <v>0.53800000000000003</v>
      </c>
      <c r="B136" s="27">
        <v>6.5750000000000002</v>
      </c>
      <c r="C136" s="27">
        <v>15.3</v>
      </c>
      <c r="D136" s="27">
        <v>4.9800000000000004</v>
      </c>
      <c r="E136" s="27">
        <v>24</v>
      </c>
    </row>
    <row r="137" spans="1:5" x14ac:dyDescent="0.3">
      <c r="A137" s="37">
        <v>0.46899999999999997</v>
      </c>
      <c r="B137" s="27">
        <v>6.4210000000000003</v>
      </c>
      <c r="C137" s="27">
        <v>17.8</v>
      </c>
      <c r="D137" s="27">
        <v>9.14</v>
      </c>
      <c r="E137" s="27">
        <v>21.6</v>
      </c>
    </row>
    <row r="138" spans="1:5" x14ac:dyDescent="0.3">
      <c r="A138" s="37">
        <v>0.46899999999999997</v>
      </c>
      <c r="B138" s="27">
        <v>7.1849999999999996</v>
      </c>
      <c r="C138" s="27">
        <v>17.8</v>
      </c>
      <c r="D138" s="27">
        <v>4.03</v>
      </c>
      <c r="E138" s="27">
        <v>34.700000000000003</v>
      </c>
    </row>
    <row r="139" spans="1:5" x14ac:dyDescent="0.3">
      <c r="A139" s="37">
        <v>0.45800000000000002</v>
      </c>
      <c r="B139" s="27">
        <v>6.9980000000000002</v>
      </c>
      <c r="C139" s="27">
        <v>18.7</v>
      </c>
      <c r="D139" s="27">
        <v>2.94</v>
      </c>
      <c r="E139" s="27">
        <v>33.4</v>
      </c>
    </row>
    <row r="140" spans="1:5" x14ac:dyDescent="0.3">
      <c r="A140" s="37">
        <v>0.45800000000000002</v>
      </c>
      <c r="B140" s="27">
        <v>7.1470000000000002</v>
      </c>
      <c r="C140" s="27">
        <v>18.7</v>
      </c>
      <c r="D140" s="27">
        <v>5.33</v>
      </c>
      <c r="E140" s="27">
        <v>36.200000000000003</v>
      </c>
    </row>
    <row r="141" spans="1:5" x14ac:dyDescent="0.3">
      <c r="A141" s="37">
        <v>0.45800000000000002</v>
      </c>
      <c r="B141" s="27">
        <v>6.43</v>
      </c>
      <c r="C141" s="27">
        <v>18.7</v>
      </c>
      <c r="D141" s="27">
        <v>5.21</v>
      </c>
      <c r="E141" s="27">
        <v>28.7</v>
      </c>
    </row>
    <row r="142" spans="1:5" x14ac:dyDescent="0.3">
      <c r="A142" s="37">
        <v>0.52400000000000002</v>
      </c>
      <c r="B142" s="27">
        <v>6.0119999999999996</v>
      </c>
      <c r="C142" s="27">
        <v>15.2</v>
      </c>
      <c r="D142" s="27">
        <v>12.43</v>
      </c>
      <c r="E142" s="27">
        <v>22.9</v>
      </c>
    </row>
    <row r="143" spans="1:5" x14ac:dyDescent="0.3">
      <c r="A143" s="37">
        <v>0.52400000000000002</v>
      </c>
      <c r="B143" s="27">
        <v>6.1719999999999997</v>
      </c>
      <c r="C143" s="27">
        <v>15.2</v>
      </c>
      <c r="D143" s="27">
        <v>19.149999999999999</v>
      </c>
      <c r="E143" s="27">
        <v>27.1</v>
      </c>
    </row>
    <row r="144" spans="1:5" x14ac:dyDescent="0.3">
      <c r="A144" s="37">
        <v>0.52400000000000002</v>
      </c>
      <c r="B144" s="27">
        <v>5.6310000000000002</v>
      </c>
      <c r="C144" s="27">
        <v>15.2</v>
      </c>
      <c r="D144" s="27">
        <v>29.93</v>
      </c>
      <c r="E144" s="27">
        <v>16.5</v>
      </c>
    </row>
    <row r="145" spans="1:5" x14ac:dyDescent="0.3">
      <c r="A145" s="37">
        <v>0.52400000000000002</v>
      </c>
      <c r="B145" s="27">
        <v>6.0039999999999996</v>
      </c>
      <c r="C145" s="27">
        <v>15.2</v>
      </c>
      <c r="D145" s="27">
        <v>17.100000000000001</v>
      </c>
      <c r="E145" s="27">
        <v>18.899999999999999</v>
      </c>
    </row>
    <row r="146" spans="1:5" x14ac:dyDescent="0.3">
      <c r="A146" s="37">
        <v>0.52400000000000002</v>
      </c>
      <c r="B146" s="27">
        <v>6.3769999999999998</v>
      </c>
      <c r="C146" s="27">
        <v>15.2</v>
      </c>
      <c r="D146" s="27">
        <v>20.45</v>
      </c>
      <c r="E146" s="27">
        <v>15</v>
      </c>
    </row>
    <row r="147" spans="1:5" x14ac:dyDescent="0.3">
      <c r="A147" s="37">
        <v>0.52400000000000002</v>
      </c>
      <c r="B147" s="27">
        <v>6.0090000000000003</v>
      </c>
      <c r="C147" s="27">
        <v>15.2</v>
      </c>
      <c r="D147" s="27">
        <v>13.27</v>
      </c>
      <c r="E147" s="27">
        <v>18.899999999999999</v>
      </c>
    </row>
    <row r="148" spans="1:5" x14ac:dyDescent="0.3">
      <c r="A148" s="37">
        <v>0.52400000000000002</v>
      </c>
      <c r="B148" s="27">
        <v>5.8890000000000002</v>
      </c>
      <c r="C148" s="27">
        <v>15.2</v>
      </c>
      <c r="D148" s="27">
        <v>15.71</v>
      </c>
      <c r="E148" s="27">
        <v>21.7</v>
      </c>
    </row>
    <row r="149" spans="1:5" x14ac:dyDescent="0.3">
      <c r="A149" s="37">
        <v>0.53800000000000003</v>
      </c>
      <c r="B149" s="27">
        <v>5.9489999999999998</v>
      </c>
      <c r="C149" s="27">
        <v>21</v>
      </c>
      <c r="D149" s="27">
        <v>8.26</v>
      </c>
      <c r="E149" s="27">
        <v>20.399999999999999</v>
      </c>
    </row>
    <row r="150" spans="1:5" x14ac:dyDescent="0.3">
      <c r="A150" s="37">
        <v>0.53800000000000003</v>
      </c>
      <c r="B150" s="27">
        <v>6.0960000000000001</v>
      </c>
      <c r="C150" s="27">
        <v>21</v>
      </c>
      <c r="D150" s="27">
        <v>10.26</v>
      </c>
      <c r="E150" s="27">
        <v>18.2</v>
      </c>
    </row>
    <row r="151" spans="1:5" x14ac:dyDescent="0.3">
      <c r="A151" s="37">
        <v>0.53800000000000003</v>
      </c>
      <c r="B151" s="27">
        <v>5.8339999999999996</v>
      </c>
      <c r="C151" s="27">
        <v>21</v>
      </c>
      <c r="D151" s="27">
        <v>8.4700000000000006</v>
      </c>
      <c r="E151" s="27">
        <v>19.899999999999999</v>
      </c>
    </row>
    <row r="152" spans="1:5" x14ac:dyDescent="0.3">
      <c r="A152" s="37">
        <v>0.53800000000000003</v>
      </c>
      <c r="B152" s="27">
        <v>5.9349999999999996</v>
      </c>
      <c r="C152" s="27">
        <v>21</v>
      </c>
      <c r="D152" s="27">
        <v>6.58</v>
      </c>
      <c r="E152" s="27">
        <v>23.1</v>
      </c>
    </row>
    <row r="153" spans="1:5" x14ac:dyDescent="0.3">
      <c r="A153" s="37">
        <v>0.53800000000000003</v>
      </c>
      <c r="B153" s="27">
        <v>5.99</v>
      </c>
      <c r="C153" s="27">
        <v>21</v>
      </c>
      <c r="D153" s="27">
        <v>14.67</v>
      </c>
      <c r="E153" s="27">
        <v>17.5</v>
      </c>
    </row>
    <row r="154" spans="1:5" x14ac:dyDescent="0.3">
      <c r="A154" s="37">
        <v>0.53800000000000003</v>
      </c>
      <c r="B154" s="27">
        <v>5.4560000000000004</v>
      </c>
      <c r="C154" s="27">
        <v>21</v>
      </c>
      <c r="D154" s="27">
        <v>11.69</v>
      </c>
      <c r="E154" s="27">
        <v>20.2</v>
      </c>
    </row>
    <row r="155" spans="1:5" x14ac:dyDescent="0.3">
      <c r="A155" s="37">
        <v>0.53800000000000003</v>
      </c>
      <c r="B155" s="27">
        <v>5.7270000000000003</v>
      </c>
      <c r="C155" s="27">
        <v>21</v>
      </c>
      <c r="D155" s="27">
        <v>11.28</v>
      </c>
      <c r="E155" s="27">
        <v>18.2</v>
      </c>
    </row>
    <row r="156" spans="1:5" x14ac:dyDescent="0.3">
      <c r="A156" s="37">
        <v>0.53800000000000003</v>
      </c>
      <c r="B156" s="27">
        <v>5.57</v>
      </c>
      <c r="C156" s="27">
        <v>21</v>
      </c>
      <c r="D156" s="27">
        <v>21.02</v>
      </c>
      <c r="E156" s="27">
        <v>13.6</v>
      </c>
    </row>
    <row r="157" spans="1:5" x14ac:dyDescent="0.3">
      <c r="A157" s="37">
        <v>0.53800000000000003</v>
      </c>
      <c r="B157" s="27">
        <v>5.9649999999999999</v>
      </c>
      <c r="C157" s="27">
        <v>21</v>
      </c>
      <c r="D157" s="27">
        <v>13.83</v>
      </c>
      <c r="E157" s="27">
        <v>19.600000000000001</v>
      </c>
    </row>
    <row r="158" spans="1:5" x14ac:dyDescent="0.3">
      <c r="A158" s="37">
        <v>0.53800000000000003</v>
      </c>
      <c r="B158" s="27">
        <v>6.1420000000000003</v>
      </c>
      <c r="C158" s="27">
        <v>21</v>
      </c>
      <c r="D158" s="27">
        <v>18.72</v>
      </c>
      <c r="E158" s="27">
        <v>15.2</v>
      </c>
    </row>
    <row r="159" spans="1:5" x14ac:dyDescent="0.3">
      <c r="A159" s="37">
        <v>0.53800000000000003</v>
      </c>
      <c r="B159" s="27">
        <v>5.8129999999999997</v>
      </c>
      <c r="C159" s="27">
        <v>21</v>
      </c>
      <c r="D159" s="27">
        <v>19.88</v>
      </c>
      <c r="E159" s="27">
        <v>14.5</v>
      </c>
    </row>
    <row r="160" spans="1:5" x14ac:dyDescent="0.3">
      <c r="A160" s="37">
        <v>0.53800000000000003</v>
      </c>
      <c r="B160" s="27">
        <v>5.9240000000000004</v>
      </c>
      <c r="C160" s="27">
        <v>21</v>
      </c>
      <c r="D160" s="27">
        <v>16.3</v>
      </c>
      <c r="E160" s="27">
        <v>15.6</v>
      </c>
    </row>
    <row r="161" spans="1:5" x14ac:dyDescent="0.3">
      <c r="A161" s="37">
        <v>0.53800000000000003</v>
      </c>
      <c r="B161" s="27">
        <v>5.5990000000000002</v>
      </c>
      <c r="C161" s="27">
        <v>21</v>
      </c>
      <c r="D161" s="27">
        <v>16.510000000000002</v>
      </c>
      <c r="E161" s="27">
        <v>13.9</v>
      </c>
    </row>
    <row r="162" spans="1:5" x14ac:dyDescent="0.3">
      <c r="A162" s="37">
        <v>0.53800000000000003</v>
      </c>
      <c r="B162" s="27">
        <v>5.8129999999999997</v>
      </c>
      <c r="C162" s="27">
        <v>21</v>
      </c>
      <c r="D162" s="27">
        <v>14.81</v>
      </c>
      <c r="E162" s="27">
        <v>16.600000000000001</v>
      </c>
    </row>
    <row r="163" spans="1:5" x14ac:dyDescent="0.3">
      <c r="A163" s="37">
        <v>0.53800000000000003</v>
      </c>
      <c r="B163" s="27">
        <v>6.0469999999999997</v>
      </c>
      <c r="C163" s="27">
        <v>21</v>
      </c>
      <c r="D163" s="27">
        <v>17.28</v>
      </c>
      <c r="E163" s="27">
        <v>14.8</v>
      </c>
    </row>
    <row r="164" spans="1:5" x14ac:dyDescent="0.3">
      <c r="A164" s="37">
        <v>0.53800000000000003</v>
      </c>
      <c r="B164" s="27">
        <v>6.4950000000000001</v>
      </c>
      <c r="C164" s="27">
        <v>21</v>
      </c>
      <c r="D164" s="27">
        <v>12.8</v>
      </c>
      <c r="E164" s="27">
        <v>18.399999999999999</v>
      </c>
    </row>
    <row r="165" spans="1:5" x14ac:dyDescent="0.3">
      <c r="A165" s="37">
        <v>0.53800000000000003</v>
      </c>
      <c r="B165" s="27">
        <v>6.6740000000000004</v>
      </c>
      <c r="C165" s="27">
        <v>21</v>
      </c>
      <c r="D165" s="27">
        <v>11.98</v>
      </c>
      <c r="E165" s="27">
        <v>21</v>
      </c>
    </row>
    <row r="166" spans="1:5" x14ac:dyDescent="0.3">
      <c r="A166" s="37">
        <v>0.53800000000000003</v>
      </c>
      <c r="B166" s="27">
        <v>5.7130000000000001</v>
      </c>
      <c r="C166" s="27">
        <v>21</v>
      </c>
      <c r="D166" s="27">
        <v>22.6</v>
      </c>
      <c r="E166" s="27">
        <v>12.7</v>
      </c>
    </row>
    <row r="167" spans="1:5" x14ac:dyDescent="0.3">
      <c r="A167" s="37">
        <v>0.53800000000000003</v>
      </c>
      <c r="B167" s="27">
        <v>6.0720000000000001</v>
      </c>
      <c r="C167" s="27">
        <v>21</v>
      </c>
      <c r="D167" s="27">
        <v>13.04</v>
      </c>
      <c r="E167" s="27">
        <v>14.5</v>
      </c>
    </row>
    <row r="168" spans="1:5" x14ac:dyDescent="0.3">
      <c r="A168" s="37">
        <v>0.53800000000000003</v>
      </c>
      <c r="B168" s="27">
        <v>5.95</v>
      </c>
      <c r="C168" s="27">
        <v>21</v>
      </c>
      <c r="D168" s="27">
        <v>27.71</v>
      </c>
      <c r="E168" s="27">
        <v>13.2</v>
      </c>
    </row>
    <row r="169" spans="1:5" x14ac:dyDescent="0.3">
      <c r="A169" s="37">
        <v>0.53800000000000003</v>
      </c>
      <c r="B169" s="27">
        <v>5.7009999999999996</v>
      </c>
      <c r="C169" s="27">
        <v>21</v>
      </c>
      <c r="D169" s="27">
        <v>18.350000000000001</v>
      </c>
      <c r="E169" s="27">
        <v>13.1</v>
      </c>
    </row>
    <row r="170" spans="1:5" x14ac:dyDescent="0.3">
      <c r="A170" s="37">
        <v>0.53800000000000003</v>
      </c>
      <c r="B170" s="27">
        <v>6.0960000000000001</v>
      </c>
      <c r="C170" s="27">
        <v>21</v>
      </c>
      <c r="D170" s="27">
        <v>20.34</v>
      </c>
      <c r="E170" s="27">
        <v>13.5</v>
      </c>
    </row>
    <row r="171" spans="1:5" x14ac:dyDescent="0.3">
      <c r="A171" s="37">
        <v>0.499</v>
      </c>
      <c r="B171" s="27">
        <v>5.9329999999999998</v>
      </c>
      <c r="C171" s="27">
        <v>19.2</v>
      </c>
      <c r="D171" s="27">
        <v>9.68</v>
      </c>
      <c r="E171" s="27">
        <v>18.899999999999999</v>
      </c>
    </row>
    <row r="172" spans="1:5" x14ac:dyDescent="0.3">
      <c r="A172" s="37">
        <v>0.499</v>
      </c>
      <c r="B172" s="27">
        <v>5.8410000000000002</v>
      </c>
      <c r="C172" s="27">
        <v>19.2</v>
      </c>
      <c r="D172" s="27">
        <v>11.41</v>
      </c>
      <c r="E172" s="27">
        <v>20</v>
      </c>
    </row>
    <row r="173" spans="1:5" x14ac:dyDescent="0.3">
      <c r="A173" s="37">
        <v>0.499</v>
      </c>
      <c r="B173" s="27">
        <v>5.85</v>
      </c>
      <c r="C173" s="27">
        <v>19.2</v>
      </c>
      <c r="D173" s="27">
        <v>8.77</v>
      </c>
      <c r="E173" s="27">
        <v>21</v>
      </c>
    </row>
    <row r="174" spans="1:5" x14ac:dyDescent="0.3">
      <c r="A174" s="37">
        <v>0.499</v>
      </c>
      <c r="B174" s="27">
        <v>5.9660000000000002</v>
      </c>
      <c r="C174" s="27">
        <v>19.2</v>
      </c>
      <c r="D174" s="27">
        <v>10.130000000000001</v>
      </c>
      <c r="E174" s="27">
        <v>24.7</v>
      </c>
    </row>
    <row r="175" spans="1:5" x14ac:dyDescent="0.3">
      <c r="A175" s="37">
        <v>0.44800000000000001</v>
      </c>
      <c r="B175" s="27">
        <v>6.77</v>
      </c>
      <c r="C175" s="27">
        <v>17.899999999999999</v>
      </c>
      <c r="D175" s="27">
        <v>4.84</v>
      </c>
      <c r="E175" s="27">
        <v>26.6</v>
      </c>
    </row>
    <row r="176" spans="1:5" x14ac:dyDescent="0.3">
      <c r="A176" s="37">
        <v>0.44800000000000001</v>
      </c>
      <c r="B176" s="27">
        <v>6.1689999999999996</v>
      </c>
      <c r="C176" s="27">
        <v>17.899999999999999</v>
      </c>
      <c r="D176" s="27">
        <v>5.81</v>
      </c>
      <c r="E176" s="27">
        <v>25.3</v>
      </c>
    </row>
    <row r="177" spans="1:5" x14ac:dyDescent="0.3">
      <c r="A177" s="37">
        <v>0.44800000000000001</v>
      </c>
      <c r="B177" s="27">
        <v>6.2110000000000003</v>
      </c>
      <c r="C177" s="27">
        <v>17.899999999999999</v>
      </c>
      <c r="D177" s="27">
        <v>7.44</v>
      </c>
      <c r="E177" s="27">
        <v>24.7</v>
      </c>
    </row>
    <row r="178" spans="1:5" x14ac:dyDescent="0.3">
      <c r="A178" s="37">
        <v>0.44800000000000001</v>
      </c>
      <c r="B178" s="27">
        <v>6.069</v>
      </c>
      <c r="C178" s="27">
        <v>17.899999999999999</v>
      </c>
      <c r="D178" s="27">
        <v>9.5500000000000007</v>
      </c>
      <c r="E178" s="27">
        <v>21.2</v>
      </c>
    </row>
    <row r="179" spans="1:5" x14ac:dyDescent="0.3">
      <c r="A179" s="37">
        <v>0.44800000000000001</v>
      </c>
      <c r="B179" s="27">
        <v>5.6820000000000004</v>
      </c>
      <c r="C179" s="27">
        <v>17.899999999999999</v>
      </c>
      <c r="D179" s="27">
        <v>10.210000000000001</v>
      </c>
      <c r="E179" s="27">
        <v>19.3</v>
      </c>
    </row>
    <row r="180" spans="1:5" x14ac:dyDescent="0.3">
      <c r="A180" s="37">
        <v>0.44800000000000001</v>
      </c>
      <c r="B180" s="27">
        <v>5.7859999999999996</v>
      </c>
      <c r="C180" s="27">
        <v>17.899999999999999</v>
      </c>
      <c r="D180" s="27">
        <v>14.15</v>
      </c>
      <c r="E180" s="27">
        <v>20</v>
      </c>
    </row>
    <row r="181" spans="1:5" x14ac:dyDescent="0.3">
      <c r="A181" s="37">
        <v>0.44800000000000001</v>
      </c>
      <c r="B181" s="27">
        <v>6.03</v>
      </c>
      <c r="C181" s="27">
        <v>17.899999999999999</v>
      </c>
      <c r="D181" s="27">
        <v>18.8</v>
      </c>
      <c r="E181" s="27">
        <v>16.600000000000001</v>
      </c>
    </row>
    <row r="182" spans="1:5" x14ac:dyDescent="0.3">
      <c r="A182" s="37">
        <v>0.44800000000000001</v>
      </c>
      <c r="B182" s="27">
        <v>5.399</v>
      </c>
      <c r="C182" s="27">
        <v>17.899999999999999</v>
      </c>
      <c r="D182" s="27">
        <v>30.81</v>
      </c>
      <c r="E182" s="27">
        <v>14.4</v>
      </c>
    </row>
    <row r="183" spans="1:5" x14ac:dyDescent="0.3">
      <c r="A183" s="37">
        <v>0.44800000000000001</v>
      </c>
      <c r="B183" s="27">
        <v>5.6020000000000003</v>
      </c>
      <c r="C183" s="27">
        <v>17.899999999999999</v>
      </c>
      <c r="D183" s="27">
        <v>16.2</v>
      </c>
      <c r="E183" s="27">
        <v>19.399999999999999</v>
      </c>
    </row>
    <row r="184" spans="1:5" x14ac:dyDescent="0.3">
      <c r="A184" s="37">
        <v>0.439</v>
      </c>
      <c r="B184" s="27">
        <v>5.9630000000000001</v>
      </c>
      <c r="C184" s="27">
        <v>16.8</v>
      </c>
      <c r="D184" s="27">
        <v>13.45</v>
      </c>
      <c r="E184" s="27">
        <v>19.7</v>
      </c>
    </row>
    <row r="185" spans="1:5" x14ac:dyDescent="0.3">
      <c r="A185" s="37">
        <v>0.439</v>
      </c>
      <c r="B185" s="27">
        <v>6.1150000000000002</v>
      </c>
      <c r="C185" s="27">
        <v>16.8</v>
      </c>
      <c r="D185" s="27">
        <v>9.43</v>
      </c>
      <c r="E185" s="27">
        <v>20.5</v>
      </c>
    </row>
    <row r="186" spans="1:5" x14ac:dyDescent="0.3">
      <c r="A186" s="37">
        <v>0.439</v>
      </c>
      <c r="B186" s="27">
        <v>6.5110000000000001</v>
      </c>
      <c r="C186" s="27">
        <v>16.8</v>
      </c>
      <c r="D186" s="27">
        <v>5.28</v>
      </c>
      <c r="E186" s="27">
        <v>25</v>
      </c>
    </row>
    <row r="187" spans="1:5" x14ac:dyDescent="0.3">
      <c r="A187" s="37">
        <v>0.439</v>
      </c>
      <c r="B187" s="27">
        <v>5.9980000000000002</v>
      </c>
      <c r="C187" s="27">
        <v>16.8</v>
      </c>
      <c r="D187" s="27">
        <v>8.43</v>
      </c>
      <c r="E187" s="27">
        <v>23.4</v>
      </c>
    </row>
    <row r="188" spans="1:5" x14ac:dyDescent="0.3">
      <c r="A188" s="37">
        <v>0.45300000000000001</v>
      </c>
      <c r="B188" s="27">
        <v>6.1449999999999996</v>
      </c>
      <c r="C188" s="27">
        <v>19.7</v>
      </c>
      <c r="D188" s="27">
        <v>6.86</v>
      </c>
      <c r="E188" s="27">
        <v>23.3</v>
      </c>
    </row>
    <row r="189" spans="1:5" x14ac:dyDescent="0.3">
      <c r="A189" s="37">
        <v>0.45300000000000001</v>
      </c>
      <c r="B189" s="27">
        <v>5.9269999999999996</v>
      </c>
      <c r="C189" s="27">
        <v>19.7</v>
      </c>
      <c r="D189" s="27">
        <v>9.2200000000000006</v>
      </c>
      <c r="E189" s="27">
        <v>19.600000000000001</v>
      </c>
    </row>
    <row r="190" spans="1:5" x14ac:dyDescent="0.3">
      <c r="A190" s="37">
        <v>0.45300000000000001</v>
      </c>
      <c r="B190" s="27">
        <v>5.7409999999999997</v>
      </c>
      <c r="C190" s="27">
        <v>19.7</v>
      </c>
      <c r="D190" s="27">
        <v>13.15</v>
      </c>
      <c r="E190" s="27">
        <v>18.7</v>
      </c>
    </row>
    <row r="191" spans="1:5" x14ac:dyDescent="0.3">
      <c r="A191" s="37">
        <v>0.45300000000000001</v>
      </c>
      <c r="B191" s="27">
        <v>5.9660000000000002</v>
      </c>
      <c r="C191" s="27">
        <v>19.7</v>
      </c>
      <c r="D191" s="27">
        <v>14.44</v>
      </c>
      <c r="E191" s="27">
        <v>16</v>
      </c>
    </row>
    <row r="192" spans="1:5" x14ac:dyDescent="0.3">
      <c r="A192" s="37">
        <v>0.45300000000000001</v>
      </c>
      <c r="B192" s="27">
        <v>6.4560000000000004</v>
      </c>
      <c r="C192" s="27">
        <v>19.7</v>
      </c>
      <c r="D192" s="27">
        <v>6.73</v>
      </c>
      <c r="E192" s="27">
        <v>22.2</v>
      </c>
    </row>
    <row r="193" spans="1:5" x14ac:dyDescent="0.3">
      <c r="A193" s="37">
        <v>0.45300000000000001</v>
      </c>
      <c r="B193" s="27">
        <v>6.7619999999999996</v>
      </c>
      <c r="C193" s="27">
        <v>19.7</v>
      </c>
      <c r="D193" s="27">
        <v>9.5</v>
      </c>
      <c r="E193" s="27">
        <v>25</v>
      </c>
    </row>
    <row r="194" spans="1:5" x14ac:dyDescent="0.3">
      <c r="A194" s="37">
        <v>0.41610000000000003</v>
      </c>
      <c r="B194" s="27">
        <v>7.1040000000000001</v>
      </c>
      <c r="C194" s="27">
        <v>18.600000000000001</v>
      </c>
      <c r="D194" s="27">
        <v>8.0500000000000007</v>
      </c>
      <c r="E194" s="27">
        <v>33</v>
      </c>
    </row>
    <row r="195" spans="1:5" x14ac:dyDescent="0.3">
      <c r="A195" s="37">
        <v>0.40899999999999997</v>
      </c>
      <c r="B195" s="27">
        <v>5.8780000000000001</v>
      </c>
      <c r="C195" s="27">
        <v>18.899999999999999</v>
      </c>
      <c r="D195" s="27">
        <v>8.1</v>
      </c>
      <c r="E195" s="27">
        <v>22</v>
      </c>
    </row>
    <row r="196" spans="1:5" x14ac:dyDescent="0.3">
      <c r="A196" s="37">
        <v>0.40899999999999997</v>
      </c>
      <c r="B196" s="27">
        <v>5.5940000000000003</v>
      </c>
      <c r="C196" s="27">
        <v>18.899999999999999</v>
      </c>
      <c r="D196" s="27">
        <v>13.09</v>
      </c>
      <c r="E196" s="27">
        <v>17.399999999999999</v>
      </c>
    </row>
    <row r="197" spans="1:5" x14ac:dyDescent="0.3">
      <c r="A197" s="37">
        <v>0.40899999999999997</v>
      </c>
      <c r="B197" s="27">
        <v>5.8849999999999998</v>
      </c>
      <c r="C197" s="27">
        <v>18.899999999999999</v>
      </c>
      <c r="D197" s="27">
        <v>8.7899999999999991</v>
      </c>
      <c r="E197" s="27">
        <v>20.9</v>
      </c>
    </row>
    <row r="198" spans="1:5" x14ac:dyDescent="0.3">
      <c r="A198" s="37">
        <v>0.41299999999999998</v>
      </c>
      <c r="B198" s="27">
        <v>6.4169999999999998</v>
      </c>
      <c r="C198" s="27">
        <v>19.2</v>
      </c>
      <c r="D198" s="27">
        <v>6.72</v>
      </c>
      <c r="E198" s="27">
        <v>24.2</v>
      </c>
    </row>
    <row r="199" spans="1:5" x14ac:dyDescent="0.3">
      <c r="A199" s="37">
        <v>0.41299999999999998</v>
      </c>
      <c r="B199" s="27">
        <v>5.9610000000000003</v>
      </c>
      <c r="C199" s="27">
        <v>19.2</v>
      </c>
      <c r="D199" s="27">
        <v>9.8800000000000008</v>
      </c>
      <c r="E199" s="27">
        <v>21.7</v>
      </c>
    </row>
    <row r="200" spans="1:5" x14ac:dyDescent="0.3">
      <c r="A200" s="37">
        <v>0.41299999999999998</v>
      </c>
      <c r="B200" s="27">
        <v>6.0650000000000004</v>
      </c>
      <c r="C200" s="27">
        <v>19.2</v>
      </c>
      <c r="D200" s="27">
        <v>5.52</v>
      </c>
      <c r="E200" s="27">
        <v>22.8</v>
      </c>
    </row>
    <row r="201" spans="1:5" x14ac:dyDescent="0.3">
      <c r="A201" s="37">
        <v>0.41299999999999998</v>
      </c>
      <c r="B201" s="27">
        <v>6.2450000000000001</v>
      </c>
      <c r="C201" s="27">
        <v>19.2</v>
      </c>
      <c r="D201" s="27">
        <v>7.54</v>
      </c>
      <c r="E201" s="27">
        <v>23.4</v>
      </c>
    </row>
    <row r="202" spans="1:5" x14ac:dyDescent="0.3">
      <c r="A202" s="37">
        <v>0.437</v>
      </c>
      <c r="B202" s="27">
        <v>6.2729999999999997</v>
      </c>
      <c r="C202" s="27">
        <v>18.7</v>
      </c>
      <c r="D202" s="27">
        <v>6.78</v>
      </c>
      <c r="E202" s="27">
        <v>24.1</v>
      </c>
    </row>
    <row r="203" spans="1:5" x14ac:dyDescent="0.3">
      <c r="A203" s="37">
        <v>0.437</v>
      </c>
      <c r="B203" s="27">
        <v>6.2859999999999996</v>
      </c>
      <c r="C203" s="27">
        <v>18.7</v>
      </c>
      <c r="D203" s="27">
        <v>8.94</v>
      </c>
      <c r="E203" s="27">
        <v>21.4</v>
      </c>
    </row>
    <row r="204" spans="1:5" x14ac:dyDescent="0.3">
      <c r="A204" s="37">
        <v>0.437</v>
      </c>
      <c r="B204" s="27">
        <v>6.2789999999999999</v>
      </c>
      <c r="C204" s="27">
        <v>18.7</v>
      </c>
      <c r="D204" s="27">
        <v>11.97</v>
      </c>
      <c r="E204" s="27">
        <v>20</v>
      </c>
    </row>
    <row r="205" spans="1:5" x14ac:dyDescent="0.3">
      <c r="A205" s="37">
        <v>0.437</v>
      </c>
      <c r="B205" s="27">
        <v>6.14</v>
      </c>
      <c r="C205" s="27">
        <v>18.7</v>
      </c>
      <c r="D205" s="27">
        <v>10.27</v>
      </c>
      <c r="E205" s="27">
        <v>20.8</v>
      </c>
    </row>
    <row r="206" spans="1:5" x14ac:dyDescent="0.3">
      <c r="A206" s="37">
        <v>0.437</v>
      </c>
      <c r="B206" s="27">
        <v>6.2320000000000002</v>
      </c>
      <c r="C206" s="27">
        <v>18.7</v>
      </c>
      <c r="D206" s="27">
        <v>12.34</v>
      </c>
      <c r="E206" s="27">
        <v>21.2</v>
      </c>
    </row>
    <row r="207" spans="1:5" x14ac:dyDescent="0.3">
      <c r="A207" s="37">
        <v>0.437</v>
      </c>
      <c r="B207" s="27">
        <v>5.8739999999999997</v>
      </c>
      <c r="C207" s="27">
        <v>18.7</v>
      </c>
      <c r="D207" s="27">
        <v>9.1</v>
      </c>
      <c r="E207" s="27">
        <v>20.3</v>
      </c>
    </row>
    <row r="208" spans="1:5" x14ac:dyDescent="0.3">
      <c r="A208" s="37">
        <v>0.42599999999999999</v>
      </c>
      <c r="B208" s="27">
        <v>6.7270000000000003</v>
      </c>
      <c r="C208" s="27">
        <v>19</v>
      </c>
      <c r="D208" s="27">
        <v>5.29</v>
      </c>
      <c r="E208" s="27">
        <v>28</v>
      </c>
    </row>
    <row r="209" spans="1:5" x14ac:dyDescent="0.3">
      <c r="A209" s="37">
        <v>0.42599999999999999</v>
      </c>
      <c r="B209" s="27">
        <v>6.6189999999999998</v>
      </c>
      <c r="C209" s="27">
        <v>19</v>
      </c>
      <c r="D209" s="27">
        <v>7.22</v>
      </c>
      <c r="E209" s="27">
        <v>23.9</v>
      </c>
    </row>
    <row r="210" spans="1:5" x14ac:dyDescent="0.3">
      <c r="A210" s="37">
        <v>0.42599999999999999</v>
      </c>
      <c r="B210" s="27">
        <v>6.3019999999999996</v>
      </c>
      <c r="C210" s="27">
        <v>19</v>
      </c>
      <c r="D210" s="27">
        <v>6.72</v>
      </c>
      <c r="E210" s="27">
        <v>24.8</v>
      </c>
    </row>
    <row r="211" spans="1:5" x14ac:dyDescent="0.3">
      <c r="A211" s="37">
        <v>0.42599999999999999</v>
      </c>
      <c r="B211" s="27">
        <v>6.1669999999999998</v>
      </c>
      <c r="C211" s="27">
        <v>19</v>
      </c>
      <c r="D211" s="27">
        <v>7.51</v>
      </c>
      <c r="E211" s="27">
        <v>22.9</v>
      </c>
    </row>
    <row r="212" spans="1:5" x14ac:dyDescent="0.3">
      <c r="A212" s="37">
        <v>0.44900000000000001</v>
      </c>
      <c r="B212" s="27">
        <v>6.3890000000000002</v>
      </c>
      <c r="C212" s="27">
        <v>18.5</v>
      </c>
      <c r="D212" s="27">
        <v>9.6199999999999992</v>
      </c>
      <c r="E212" s="27">
        <v>23.9</v>
      </c>
    </row>
    <row r="213" spans="1:5" x14ac:dyDescent="0.3">
      <c r="A213" s="37">
        <v>0.44900000000000001</v>
      </c>
      <c r="B213" s="27">
        <v>6.63</v>
      </c>
      <c r="C213" s="27">
        <v>18.5</v>
      </c>
      <c r="D213" s="27">
        <v>6.53</v>
      </c>
      <c r="E213" s="27">
        <v>26.6</v>
      </c>
    </row>
    <row r="214" spans="1:5" x14ac:dyDescent="0.3">
      <c r="A214" s="37">
        <v>0.44900000000000001</v>
      </c>
      <c r="B214" s="27">
        <v>6.0149999999999997</v>
      </c>
      <c r="C214" s="27">
        <v>18.5</v>
      </c>
      <c r="D214" s="27">
        <v>12.86</v>
      </c>
      <c r="E214" s="27">
        <v>22.5</v>
      </c>
    </row>
    <row r="215" spans="1:5" x14ac:dyDescent="0.3">
      <c r="A215" s="37">
        <v>0.44900000000000001</v>
      </c>
      <c r="B215" s="27">
        <v>6.1210000000000004</v>
      </c>
      <c r="C215" s="27">
        <v>18.5</v>
      </c>
      <c r="D215" s="27">
        <v>8.44</v>
      </c>
      <c r="E215" s="27">
        <v>22.2</v>
      </c>
    </row>
    <row r="216" spans="1:5" x14ac:dyDescent="0.3">
      <c r="A216" s="37">
        <v>0.48899999999999999</v>
      </c>
      <c r="B216" s="27">
        <v>7.0069999999999997</v>
      </c>
      <c r="C216" s="27">
        <v>17.8</v>
      </c>
      <c r="D216" s="27">
        <v>5.5</v>
      </c>
      <c r="E216" s="27">
        <v>23.6</v>
      </c>
    </row>
    <row r="217" spans="1:5" x14ac:dyDescent="0.3">
      <c r="A217" s="37">
        <v>0.48899999999999999</v>
      </c>
      <c r="B217" s="27">
        <v>7.0789999999999997</v>
      </c>
      <c r="C217" s="27">
        <v>17.8</v>
      </c>
      <c r="D217" s="27">
        <v>5.7</v>
      </c>
      <c r="E217" s="27">
        <v>28.7</v>
      </c>
    </row>
    <row r="218" spans="1:5" x14ac:dyDescent="0.3">
      <c r="A218" s="37">
        <v>0.48899999999999999</v>
      </c>
      <c r="B218" s="27">
        <v>6.4169999999999998</v>
      </c>
      <c r="C218" s="27">
        <v>17.8</v>
      </c>
      <c r="D218" s="27">
        <v>8.81</v>
      </c>
      <c r="E218" s="27">
        <v>22.6</v>
      </c>
    </row>
    <row r="219" spans="1:5" x14ac:dyDescent="0.3">
      <c r="A219" s="37">
        <v>0.48899999999999999</v>
      </c>
      <c r="B219" s="27">
        <v>6.4050000000000002</v>
      </c>
      <c r="C219" s="27">
        <v>17.8</v>
      </c>
      <c r="D219" s="27">
        <v>8.1999999999999993</v>
      </c>
      <c r="E219" s="27">
        <v>22</v>
      </c>
    </row>
    <row r="220" spans="1:5" x14ac:dyDescent="0.3">
      <c r="A220" s="37">
        <v>0.46400000000000002</v>
      </c>
      <c r="B220" s="27">
        <v>6.4420000000000002</v>
      </c>
      <c r="C220" s="27">
        <v>18.2</v>
      </c>
      <c r="D220" s="27">
        <v>8.16</v>
      </c>
      <c r="E220" s="27">
        <v>22.9</v>
      </c>
    </row>
    <row r="221" spans="1:5" x14ac:dyDescent="0.3">
      <c r="A221" s="37">
        <v>0.46400000000000002</v>
      </c>
      <c r="B221" s="27">
        <v>6.2110000000000003</v>
      </c>
      <c r="C221" s="27">
        <v>18.2</v>
      </c>
      <c r="D221" s="27">
        <v>6.21</v>
      </c>
      <c r="E221" s="27">
        <v>25</v>
      </c>
    </row>
    <row r="222" spans="1:5" x14ac:dyDescent="0.3">
      <c r="A222" s="37">
        <v>0.46400000000000002</v>
      </c>
      <c r="B222" s="27">
        <v>6.2489999999999997</v>
      </c>
      <c r="C222" s="27">
        <v>18.2</v>
      </c>
      <c r="D222" s="27">
        <v>10.59</v>
      </c>
      <c r="E222" s="27">
        <v>20.6</v>
      </c>
    </row>
    <row r="223" spans="1:5" x14ac:dyDescent="0.3">
      <c r="A223" s="37">
        <v>0.44500000000000001</v>
      </c>
      <c r="B223" s="27">
        <v>6.625</v>
      </c>
      <c r="C223" s="27">
        <v>18</v>
      </c>
      <c r="D223" s="27">
        <v>6.65</v>
      </c>
      <c r="E223" s="27">
        <v>28.4</v>
      </c>
    </row>
    <row r="224" spans="1:5" x14ac:dyDescent="0.3">
      <c r="A224" s="37">
        <v>0.44500000000000001</v>
      </c>
      <c r="B224" s="27">
        <v>6.1630000000000003</v>
      </c>
      <c r="C224" s="27">
        <v>18</v>
      </c>
      <c r="D224" s="27">
        <v>11.34</v>
      </c>
      <c r="E224" s="27">
        <v>21.4</v>
      </c>
    </row>
    <row r="225" spans="1:5" x14ac:dyDescent="0.3">
      <c r="A225" s="37">
        <v>0.44500000000000001</v>
      </c>
      <c r="B225" s="27">
        <v>7.7305000000000001</v>
      </c>
      <c r="C225" s="27">
        <v>18</v>
      </c>
      <c r="D225" s="27">
        <v>4.21</v>
      </c>
      <c r="E225" s="27">
        <v>36.962499999999999</v>
      </c>
    </row>
    <row r="226" spans="1:5" x14ac:dyDescent="0.3">
      <c r="A226" s="37">
        <v>0.44500000000000001</v>
      </c>
      <c r="B226" s="27">
        <v>7.7305000000000001</v>
      </c>
      <c r="C226" s="27">
        <v>18</v>
      </c>
      <c r="D226" s="27">
        <v>3.57</v>
      </c>
      <c r="E226" s="27">
        <v>36.962499999999999</v>
      </c>
    </row>
    <row r="227" spans="1:5" x14ac:dyDescent="0.3">
      <c r="A227" s="37">
        <v>0.44500000000000001</v>
      </c>
      <c r="B227" s="27">
        <v>7.4160000000000004</v>
      </c>
      <c r="C227" s="27">
        <v>18</v>
      </c>
      <c r="D227" s="27">
        <v>6.19</v>
      </c>
      <c r="E227" s="27">
        <v>33.200000000000003</v>
      </c>
    </row>
    <row r="228" spans="1:5" x14ac:dyDescent="0.3">
      <c r="A228" s="37">
        <v>0.52</v>
      </c>
      <c r="B228" s="27">
        <v>6.7270000000000003</v>
      </c>
      <c r="C228" s="27">
        <v>20.9</v>
      </c>
      <c r="D228" s="27">
        <v>9.42</v>
      </c>
      <c r="E228" s="27">
        <v>27.5</v>
      </c>
    </row>
    <row r="229" spans="1:5" x14ac:dyDescent="0.3">
      <c r="A229" s="37">
        <v>0.52</v>
      </c>
      <c r="B229" s="27">
        <v>6.7809999999999997</v>
      </c>
      <c r="C229" s="27">
        <v>20.9</v>
      </c>
      <c r="D229" s="27">
        <v>7.67</v>
      </c>
      <c r="E229" s="27">
        <v>26.5</v>
      </c>
    </row>
    <row r="230" spans="1:5" x14ac:dyDescent="0.3">
      <c r="A230" s="37">
        <v>0.52</v>
      </c>
      <c r="B230" s="27">
        <v>6.4050000000000002</v>
      </c>
      <c r="C230" s="27">
        <v>20.9</v>
      </c>
      <c r="D230" s="27">
        <v>10.63</v>
      </c>
      <c r="E230" s="27">
        <v>18.600000000000001</v>
      </c>
    </row>
    <row r="231" spans="1:5" x14ac:dyDescent="0.3">
      <c r="A231" s="37">
        <v>0.52</v>
      </c>
      <c r="B231" s="27">
        <v>6.1369999999999996</v>
      </c>
      <c r="C231" s="27">
        <v>20.9</v>
      </c>
      <c r="D231" s="27">
        <v>13.44</v>
      </c>
      <c r="E231" s="27">
        <v>19.3</v>
      </c>
    </row>
    <row r="232" spans="1:5" x14ac:dyDescent="0.3">
      <c r="A232" s="37">
        <v>0.52</v>
      </c>
      <c r="B232" s="27">
        <v>6.1669999999999998</v>
      </c>
      <c r="C232" s="27">
        <v>20.9</v>
      </c>
      <c r="D232" s="27">
        <v>12.33</v>
      </c>
      <c r="E232" s="27">
        <v>20.100000000000001</v>
      </c>
    </row>
    <row r="233" spans="1:5" x14ac:dyDescent="0.3">
      <c r="A233" s="37">
        <v>0.52</v>
      </c>
      <c r="B233" s="27">
        <v>5.851</v>
      </c>
      <c r="C233" s="27">
        <v>20.9</v>
      </c>
      <c r="D233" s="27">
        <v>16.47</v>
      </c>
      <c r="E233" s="27">
        <v>19.5</v>
      </c>
    </row>
    <row r="234" spans="1:5" x14ac:dyDescent="0.3">
      <c r="A234" s="37">
        <v>0.52</v>
      </c>
      <c r="B234" s="27">
        <v>5.8360000000000003</v>
      </c>
      <c r="C234" s="27">
        <v>20.9</v>
      </c>
      <c r="D234" s="27">
        <v>18.66</v>
      </c>
      <c r="E234" s="27">
        <v>19.5</v>
      </c>
    </row>
    <row r="235" spans="1:5" x14ac:dyDescent="0.3">
      <c r="A235" s="37">
        <v>0.52</v>
      </c>
      <c r="B235" s="27">
        <v>6.1269999999999998</v>
      </c>
      <c r="C235" s="27">
        <v>20.9</v>
      </c>
      <c r="D235" s="27">
        <v>14.09</v>
      </c>
      <c r="E235" s="27">
        <v>20.399999999999999</v>
      </c>
    </row>
    <row r="236" spans="1:5" x14ac:dyDescent="0.3">
      <c r="A236" s="37">
        <v>0.52</v>
      </c>
      <c r="B236" s="27">
        <v>6.4740000000000002</v>
      </c>
      <c r="C236" s="27">
        <v>20.9</v>
      </c>
      <c r="D236" s="27">
        <v>12.27</v>
      </c>
      <c r="E236" s="27">
        <v>19.8</v>
      </c>
    </row>
    <row r="237" spans="1:5" x14ac:dyDescent="0.3">
      <c r="A237" s="37">
        <v>0.52</v>
      </c>
      <c r="B237" s="27">
        <v>6.2290000000000001</v>
      </c>
      <c r="C237" s="27">
        <v>20.9</v>
      </c>
      <c r="D237" s="27">
        <v>15.55</v>
      </c>
      <c r="E237" s="27">
        <v>19.399999999999999</v>
      </c>
    </row>
    <row r="238" spans="1:5" x14ac:dyDescent="0.3">
      <c r="A238" s="37">
        <v>0.52</v>
      </c>
      <c r="B238" s="27">
        <v>6.1950000000000003</v>
      </c>
      <c r="C238" s="27">
        <v>20.9</v>
      </c>
      <c r="D238" s="27">
        <v>13</v>
      </c>
      <c r="E238" s="27">
        <v>21.7</v>
      </c>
    </row>
    <row r="239" spans="1:5" x14ac:dyDescent="0.3">
      <c r="A239" s="37">
        <v>0.54700000000000004</v>
      </c>
      <c r="B239" s="27">
        <v>6.7149999999999999</v>
      </c>
      <c r="C239" s="27">
        <v>17.8</v>
      </c>
      <c r="D239" s="27">
        <v>10.16</v>
      </c>
      <c r="E239" s="27">
        <v>22.8</v>
      </c>
    </row>
    <row r="240" spans="1:5" x14ac:dyDescent="0.3">
      <c r="A240" s="37">
        <v>0.54700000000000004</v>
      </c>
      <c r="B240" s="27">
        <v>5.9130000000000003</v>
      </c>
      <c r="C240" s="27">
        <v>17.8</v>
      </c>
      <c r="D240" s="27">
        <v>16.21</v>
      </c>
      <c r="E240" s="27">
        <v>18.8</v>
      </c>
    </row>
    <row r="241" spans="1:5" x14ac:dyDescent="0.3">
      <c r="A241" s="37">
        <v>0.54700000000000004</v>
      </c>
      <c r="B241" s="27">
        <v>6.0919999999999996</v>
      </c>
      <c r="C241" s="27">
        <v>17.8</v>
      </c>
      <c r="D241" s="27">
        <v>17.09</v>
      </c>
      <c r="E241" s="27">
        <v>18.7</v>
      </c>
    </row>
    <row r="242" spans="1:5" x14ac:dyDescent="0.3">
      <c r="A242" s="37">
        <v>0.54700000000000004</v>
      </c>
      <c r="B242" s="27">
        <v>6.2539999999999996</v>
      </c>
      <c r="C242" s="27">
        <v>17.8</v>
      </c>
      <c r="D242" s="27">
        <v>10.45</v>
      </c>
      <c r="E242" s="27">
        <v>18.5</v>
      </c>
    </row>
    <row r="243" spans="1:5" x14ac:dyDescent="0.3">
      <c r="A243" s="37">
        <v>0.54700000000000004</v>
      </c>
      <c r="B243" s="27">
        <v>5.9279999999999999</v>
      </c>
      <c r="C243" s="27">
        <v>17.8</v>
      </c>
      <c r="D243" s="27">
        <v>15.76</v>
      </c>
      <c r="E243" s="27">
        <v>18.3</v>
      </c>
    </row>
    <row r="244" spans="1:5" x14ac:dyDescent="0.3">
      <c r="A244" s="37">
        <v>0.54700000000000004</v>
      </c>
      <c r="B244" s="27">
        <v>6.1760000000000002</v>
      </c>
      <c r="C244" s="27">
        <v>17.8</v>
      </c>
      <c r="D244" s="27">
        <v>12.04</v>
      </c>
      <c r="E244" s="27">
        <v>21.2</v>
      </c>
    </row>
    <row r="245" spans="1:5" x14ac:dyDescent="0.3">
      <c r="A245" s="37">
        <v>0.54700000000000004</v>
      </c>
      <c r="B245" s="27">
        <v>6.0209999999999999</v>
      </c>
      <c r="C245" s="27">
        <v>17.8</v>
      </c>
      <c r="D245" s="27">
        <v>10.3</v>
      </c>
      <c r="E245" s="27">
        <v>19.2</v>
      </c>
    </row>
    <row r="246" spans="1:5" x14ac:dyDescent="0.3">
      <c r="A246" s="37">
        <v>0.54700000000000004</v>
      </c>
      <c r="B246" s="27">
        <v>5.8719999999999999</v>
      </c>
      <c r="C246" s="27">
        <v>17.8</v>
      </c>
      <c r="D246" s="27">
        <v>15.37</v>
      </c>
      <c r="E246" s="27">
        <v>20.399999999999999</v>
      </c>
    </row>
    <row r="247" spans="1:5" x14ac:dyDescent="0.3">
      <c r="A247" s="37">
        <v>0.54700000000000004</v>
      </c>
      <c r="B247" s="27">
        <v>5.7309999999999999</v>
      </c>
      <c r="C247" s="27">
        <v>17.8</v>
      </c>
      <c r="D247" s="27">
        <v>13.61</v>
      </c>
      <c r="E247" s="27">
        <v>19.3</v>
      </c>
    </row>
    <row r="248" spans="1:5" x14ac:dyDescent="0.3">
      <c r="A248" s="37">
        <v>0.58099999999999996</v>
      </c>
      <c r="B248" s="27">
        <v>5.87</v>
      </c>
      <c r="C248" s="27">
        <v>19.100000000000001</v>
      </c>
      <c r="D248" s="27">
        <v>14.37</v>
      </c>
      <c r="E248" s="27">
        <v>22</v>
      </c>
    </row>
    <row r="249" spans="1:5" x14ac:dyDescent="0.3">
      <c r="A249" s="37">
        <v>0.58099999999999996</v>
      </c>
      <c r="B249" s="27">
        <v>6.0039999999999996</v>
      </c>
      <c r="C249" s="27">
        <v>19.100000000000001</v>
      </c>
      <c r="D249" s="27">
        <v>14.27</v>
      </c>
      <c r="E249" s="27">
        <v>20.3</v>
      </c>
    </row>
    <row r="250" spans="1:5" x14ac:dyDescent="0.3">
      <c r="A250" s="37">
        <v>0.58099999999999996</v>
      </c>
      <c r="B250" s="27">
        <v>5.9610000000000003</v>
      </c>
      <c r="C250" s="27">
        <v>19.100000000000001</v>
      </c>
      <c r="D250" s="27">
        <v>17.93</v>
      </c>
      <c r="E250" s="27">
        <v>20.5</v>
      </c>
    </row>
    <row r="251" spans="1:5" x14ac:dyDescent="0.3">
      <c r="A251" s="37">
        <v>0.58099999999999996</v>
      </c>
      <c r="B251" s="27">
        <v>5.8559999999999999</v>
      </c>
      <c r="C251" s="27">
        <v>19.100000000000001</v>
      </c>
      <c r="D251" s="27">
        <v>25.41</v>
      </c>
      <c r="E251" s="27">
        <v>17.3</v>
      </c>
    </row>
    <row r="252" spans="1:5" x14ac:dyDescent="0.3">
      <c r="A252" s="37">
        <v>0.58099999999999996</v>
      </c>
      <c r="B252" s="27">
        <v>5.8789999999999996</v>
      </c>
      <c r="C252" s="27">
        <v>19.100000000000001</v>
      </c>
      <c r="D252" s="27">
        <v>17.579999999999998</v>
      </c>
      <c r="E252" s="27">
        <v>18.8</v>
      </c>
    </row>
    <row r="253" spans="1:5" x14ac:dyDescent="0.3">
      <c r="A253" s="37">
        <v>0.58099999999999996</v>
      </c>
      <c r="B253" s="27">
        <v>5.9859999999999998</v>
      </c>
      <c r="C253" s="27">
        <v>19.100000000000001</v>
      </c>
      <c r="D253" s="27">
        <v>14.81</v>
      </c>
      <c r="E253" s="27">
        <v>21.4</v>
      </c>
    </row>
    <row r="254" spans="1:5" x14ac:dyDescent="0.3">
      <c r="A254" s="37">
        <v>0.58099999999999996</v>
      </c>
      <c r="B254" s="27">
        <v>5.6130000000000004</v>
      </c>
      <c r="C254" s="27">
        <v>19.100000000000001</v>
      </c>
      <c r="D254" s="27">
        <v>27.26</v>
      </c>
      <c r="E254" s="27">
        <v>15.7</v>
      </c>
    </row>
    <row r="255" spans="1:5" x14ac:dyDescent="0.3">
      <c r="A255" s="37">
        <v>0.624</v>
      </c>
      <c r="B255" s="27">
        <v>5.6929999999999996</v>
      </c>
      <c r="C255" s="27">
        <v>21.2</v>
      </c>
      <c r="D255" s="27">
        <v>17.190000000000001</v>
      </c>
      <c r="E255" s="27">
        <v>16.2</v>
      </c>
    </row>
    <row r="256" spans="1:5" x14ac:dyDescent="0.3">
      <c r="A256" s="37">
        <v>0.624</v>
      </c>
      <c r="B256" s="27">
        <v>6.431</v>
      </c>
      <c r="C256" s="27">
        <v>21.2</v>
      </c>
      <c r="D256" s="27">
        <v>15.39</v>
      </c>
      <c r="E256" s="27">
        <v>18</v>
      </c>
    </row>
    <row r="257" spans="1:5" x14ac:dyDescent="0.3">
      <c r="A257" s="37">
        <v>0.624</v>
      </c>
      <c r="B257" s="27">
        <v>5.6369999999999996</v>
      </c>
      <c r="C257" s="27">
        <v>21.2</v>
      </c>
      <c r="D257" s="27">
        <v>18.34</v>
      </c>
      <c r="E257" s="27">
        <v>14.3</v>
      </c>
    </row>
    <row r="258" spans="1:5" x14ac:dyDescent="0.3">
      <c r="A258" s="37">
        <v>0.624</v>
      </c>
      <c r="B258" s="27">
        <v>6.4580000000000002</v>
      </c>
      <c r="C258" s="27">
        <v>21.2</v>
      </c>
      <c r="D258" s="27">
        <v>12.6</v>
      </c>
      <c r="E258" s="27">
        <v>19.2</v>
      </c>
    </row>
    <row r="259" spans="1:5" x14ac:dyDescent="0.3">
      <c r="A259" s="37">
        <v>0.624</v>
      </c>
      <c r="B259" s="27">
        <v>6.3259999999999996</v>
      </c>
      <c r="C259" s="27">
        <v>21.2</v>
      </c>
      <c r="D259" s="27">
        <v>12.26</v>
      </c>
      <c r="E259" s="27">
        <v>19.600000000000001</v>
      </c>
    </row>
    <row r="260" spans="1:5" x14ac:dyDescent="0.3">
      <c r="A260" s="37">
        <v>0.624</v>
      </c>
      <c r="B260" s="27">
        <v>6.3719999999999999</v>
      </c>
      <c r="C260" s="27">
        <v>21.2</v>
      </c>
      <c r="D260" s="27">
        <v>11.12</v>
      </c>
      <c r="E260" s="27">
        <v>23</v>
      </c>
    </row>
    <row r="261" spans="1:5" x14ac:dyDescent="0.3">
      <c r="A261" s="37">
        <v>0.624</v>
      </c>
      <c r="B261" s="27">
        <v>5.8220000000000001</v>
      </c>
      <c r="C261" s="27">
        <v>21.2</v>
      </c>
      <c r="D261" s="27">
        <v>15.03</v>
      </c>
      <c r="E261" s="27">
        <v>18.399999999999999</v>
      </c>
    </row>
    <row r="262" spans="1:5" x14ac:dyDescent="0.3">
      <c r="A262" s="37">
        <v>0.624</v>
      </c>
      <c r="B262" s="27">
        <v>5.7569999999999997</v>
      </c>
      <c r="C262" s="27">
        <v>21.2</v>
      </c>
      <c r="D262" s="27">
        <v>17.309999999999999</v>
      </c>
      <c r="E262" s="27">
        <v>15.6</v>
      </c>
    </row>
    <row r="263" spans="1:5" x14ac:dyDescent="0.3">
      <c r="A263" s="37">
        <v>0.624</v>
      </c>
      <c r="B263" s="27">
        <v>6.335</v>
      </c>
      <c r="C263" s="27">
        <v>21.2</v>
      </c>
      <c r="D263" s="27">
        <v>16.96</v>
      </c>
      <c r="E263" s="27">
        <v>18.100000000000001</v>
      </c>
    </row>
    <row r="264" spans="1:5" x14ac:dyDescent="0.3">
      <c r="A264" s="37">
        <v>0.624</v>
      </c>
      <c r="B264" s="27">
        <v>5.9420000000000002</v>
      </c>
      <c r="C264" s="27">
        <v>21.2</v>
      </c>
      <c r="D264" s="27">
        <v>16.899999999999999</v>
      </c>
      <c r="E264" s="27">
        <v>17.399999999999999</v>
      </c>
    </row>
    <row r="265" spans="1:5" x14ac:dyDescent="0.3">
      <c r="A265" s="37">
        <v>0.624</v>
      </c>
      <c r="B265" s="27">
        <v>6.4539999999999997</v>
      </c>
      <c r="C265" s="27">
        <v>21.2</v>
      </c>
      <c r="D265" s="27">
        <v>14.59</v>
      </c>
      <c r="E265" s="27">
        <v>17.100000000000001</v>
      </c>
    </row>
    <row r="266" spans="1:5" x14ac:dyDescent="0.3">
      <c r="A266" s="37">
        <v>0.624</v>
      </c>
      <c r="B266" s="27">
        <v>5.8570000000000002</v>
      </c>
      <c r="C266" s="27">
        <v>21.2</v>
      </c>
      <c r="D266" s="27">
        <v>21.32</v>
      </c>
      <c r="E266" s="27">
        <v>13.3</v>
      </c>
    </row>
    <row r="267" spans="1:5" x14ac:dyDescent="0.3">
      <c r="A267" s="37">
        <v>0.624</v>
      </c>
      <c r="B267" s="27">
        <v>6.1509999999999998</v>
      </c>
      <c r="C267" s="27">
        <v>21.2</v>
      </c>
      <c r="D267" s="27">
        <v>18.46</v>
      </c>
      <c r="E267" s="27">
        <v>17.8</v>
      </c>
    </row>
    <row r="268" spans="1:5" x14ac:dyDescent="0.3">
      <c r="A268" s="37">
        <v>0.624</v>
      </c>
      <c r="B268" s="27">
        <v>6.1740000000000004</v>
      </c>
      <c r="C268" s="27">
        <v>21.2</v>
      </c>
      <c r="D268" s="27">
        <v>24.16</v>
      </c>
      <c r="E268" s="27">
        <v>14</v>
      </c>
    </row>
    <row r="269" spans="1:5" x14ac:dyDescent="0.3">
      <c r="A269" s="37">
        <v>0.624</v>
      </c>
      <c r="B269" s="27">
        <v>5.0190000000000001</v>
      </c>
      <c r="C269" s="27">
        <v>21.2</v>
      </c>
      <c r="D269" s="27">
        <v>31.962499999999999</v>
      </c>
      <c r="E269" s="27">
        <v>14.4</v>
      </c>
    </row>
    <row r="270" spans="1:5" x14ac:dyDescent="0.3">
      <c r="A270" s="37">
        <v>0.871</v>
      </c>
      <c r="B270" s="27">
        <v>5.4029999999999996</v>
      </c>
      <c r="C270" s="27">
        <v>14.7</v>
      </c>
      <c r="D270" s="27">
        <v>26.82</v>
      </c>
      <c r="E270" s="27">
        <v>13.4</v>
      </c>
    </row>
    <row r="271" spans="1:5" x14ac:dyDescent="0.3">
      <c r="A271" s="37">
        <v>0.871</v>
      </c>
      <c r="B271" s="27">
        <v>5.468</v>
      </c>
      <c r="C271" s="27">
        <v>14.7</v>
      </c>
      <c r="D271" s="27">
        <v>26.42</v>
      </c>
      <c r="E271" s="27">
        <v>15.6</v>
      </c>
    </row>
    <row r="272" spans="1:5" x14ac:dyDescent="0.3">
      <c r="A272" s="37">
        <v>0.871</v>
      </c>
      <c r="B272" s="27">
        <v>4.9029999999999996</v>
      </c>
      <c r="C272" s="27">
        <v>14.7</v>
      </c>
      <c r="D272" s="27">
        <v>29.29</v>
      </c>
      <c r="E272" s="27">
        <v>11.8</v>
      </c>
    </row>
    <row r="273" spans="1:5" x14ac:dyDescent="0.3">
      <c r="A273" s="37">
        <v>0.871</v>
      </c>
      <c r="B273" s="27">
        <v>6.13</v>
      </c>
      <c r="C273" s="27">
        <v>14.7</v>
      </c>
      <c r="D273" s="27">
        <v>27.8</v>
      </c>
      <c r="E273" s="27">
        <v>13.8</v>
      </c>
    </row>
    <row r="274" spans="1:5" x14ac:dyDescent="0.3">
      <c r="A274" s="37">
        <v>0.871</v>
      </c>
      <c r="B274" s="27">
        <v>5.6280000000000001</v>
      </c>
      <c r="C274" s="27">
        <v>14.7</v>
      </c>
      <c r="D274" s="27">
        <v>16.649999999999999</v>
      </c>
      <c r="E274" s="27">
        <v>15.6</v>
      </c>
    </row>
    <row r="275" spans="1:5" x14ac:dyDescent="0.3">
      <c r="A275" s="37">
        <v>0.871</v>
      </c>
      <c r="B275" s="27">
        <v>4.9260000000000002</v>
      </c>
      <c r="C275" s="27">
        <v>14.7</v>
      </c>
      <c r="D275" s="27">
        <v>29.53</v>
      </c>
      <c r="E275" s="27">
        <v>14.6</v>
      </c>
    </row>
    <row r="276" spans="1:5" x14ac:dyDescent="0.3">
      <c r="A276" s="37">
        <v>0.871</v>
      </c>
      <c r="B276" s="27">
        <v>5.1859999999999999</v>
      </c>
      <c r="C276" s="27">
        <v>14.7</v>
      </c>
      <c r="D276" s="27">
        <v>28.32</v>
      </c>
      <c r="E276" s="27">
        <v>17.8</v>
      </c>
    </row>
    <row r="277" spans="1:5" x14ac:dyDescent="0.3">
      <c r="A277" s="37">
        <v>0.871</v>
      </c>
      <c r="B277" s="27">
        <v>5.5970000000000004</v>
      </c>
      <c r="C277" s="27">
        <v>14.7</v>
      </c>
      <c r="D277" s="27">
        <v>21.45</v>
      </c>
      <c r="E277" s="27">
        <v>15.4</v>
      </c>
    </row>
    <row r="278" spans="1:5" x14ac:dyDescent="0.3">
      <c r="A278" s="37">
        <v>0.871</v>
      </c>
      <c r="B278" s="27">
        <v>6.1219999999999999</v>
      </c>
      <c r="C278" s="27">
        <v>14.7</v>
      </c>
      <c r="D278" s="27">
        <v>14.1</v>
      </c>
      <c r="E278" s="27">
        <v>21.5</v>
      </c>
    </row>
    <row r="279" spans="1:5" x14ac:dyDescent="0.3">
      <c r="A279" s="37">
        <v>0.871</v>
      </c>
      <c r="B279" s="27">
        <v>5.4039999999999999</v>
      </c>
      <c r="C279" s="27">
        <v>14.7</v>
      </c>
      <c r="D279" s="27">
        <v>13.28</v>
      </c>
      <c r="E279" s="27">
        <v>19.600000000000001</v>
      </c>
    </row>
    <row r="280" spans="1:5" x14ac:dyDescent="0.3">
      <c r="A280" s="37">
        <v>0.871</v>
      </c>
      <c r="B280" s="27">
        <v>5.0119999999999996</v>
      </c>
      <c r="C280" s="27">
        <v>14.7</v>
      </c>
      <c r="D280" s="27">
        <v>12.12</v>
      </c>
      <c r="E280" s="27">
        <v>15.3</v>
      </c>
    </row>
    <row r="281" spans="1:5" x14ac:dyDescent="0.3">
      <c r="A281" s="37">
        <v>0.871</v>
      </c>
      <c r="B281" s="27">
        <v>5.7089999999999996</v>
      </c>
      <c r="C281" s="27">
        <v>14.7</v>
      </c>
      <c r="D281" s="27">
        <v>15.79</v>
      </c>
      <c r="E281" s="27">
        <v>19.399999999999999</v>
      </c>
    </row>
    <row r="282" spans="1:5" x14ac:dyDescent="0.3">
      <c r="A282" s="37">
        <v>0.871</v>
      </c>
      <c r="B282" s="27">
        <v>6.1289999999999996</v>
      </c>
      <c r="C282" s="27">
        <v>14.7</v>
      </c>
      <c r="D282" s="27">
        <v>15.12</v>
      </c>
      <c r="E282" s="27">
        <v>17</v>
      </c>
    </row>
    <row r="283" spans="1:5" x14ac:dyDescent="0.3">
      <c r="A283" s="37">
        <v>0.871</v>
      </c>
      <c r="B283" s="27">
        <v>6.1520000000000001</v>
      </c>
      <c r="C283" s="27">
        <v>14.7</v>
      </c>
      <c r="D283" s="27">
        <v>15.02</v>
      </c>
      <c r="E283" s="27">
        <v>15.6</v>
      </c>
    </row>
    <row r="284" spans="1:5" x14ac:dyDescent="0.3">
      <c r="A284" s="37">
        <v>0.871</v>
      </c>
      <c r="B284" s="27">
        <v>5.2720000000000002</v>
      </c>
      <c r="C284" s="27">
        <v>14.7</v>
      </c>
      <c r="D284" s="27">
        <v>16.14</v>
      </c>
      <c r="E284" s="27">
        <v>13.1</v>
      </c>
    </row>
    <row r="285" spans="1:5" x14ac:dyDescent="0.3">
      <c r="A285" s="37">
        <v>0.60499999999999998</v>
      </c>
      <c r="B285" s="27">
        <v>6.9429999999999996</v>
      </c>
      <c r="C285" s="27">
        <v>14.7</v>
      </c>
      <c r="D285" s="27">
        <v>4.59</v>
      </c>
      <c r="E285" s="27">
        <v>36.962499999999999</v>
      </c>
    </row>
    <row r="286" spans="1:5" x14ac:dyDescent="0.3">
      <c r="A286" s="37">
        <v>0.60499999999999998</v>
      </c>
      <c r="B286" s="27">
        <v>6.0659999999999998</v>
      </c>
      <c r="C286" s="27">
        <v>14.7</v>
      </c>
      <c r="D286" s="27">
        <v>6.43</v>
      </c>
      <c r="E286" s="27">
        <v>24.3</v>
      </c>
    </row>
    <row r="287" spans="1:5" x14ac:dyDescent="0.3">
      <c r="A287" s="37">
        <v>0.871</v>
      </c>
      <c r="B287" s="27">
        <v>6.51</v>
      </c>
      <c r="C287" s="27">
        <v>14.7</v>
      </c>
      <c r="D287" s="27">
        <v>7.39</v>
      </c>
      <c r="E287" s="27">
        <v>23.3</v>
      </c>
    </row>
    <row r="288" spans="1:5" x14ac:dyDescent="0.3">
      <c r="A288" s="37">
        <v>0.60499999999999998</v>
      </c>
      <c r="B288" s="27">
        <v>6.25</v>
      </c>
      <c r="C288" s="27">
        <v>14.7</v>
      </c>
      <c r="D288" s="27">
        <v>5.5</v>
      </c>
      <c r="E288" s="27">
        <v>27</v>
      </c>
    </row>
    <row r="289" spans="1:5" x14ac:dyDescent="0.3">
      <c r="A289" s="37">
        <v>0.60499999999999998</v>
      </c>
      <c r="B289" s="27">
        <v>7.4889999999999999</v>
      </c>
      <c r="C289" s="27">
        <v>14.7</v>
      </c>
      <c r="D289" s="27">
        <v>1.73</v>
      </c>
      <c r="E289" s="27">
        <v>36.962499999999999</v>
      </c>
    </row>
    <row r="290" spans="1:5" x14ac:dyDescent="0.3">
      <c r="A290" s="37">
        <v>0.60499999999999998</v>
      </c>
      <c r="B290" s="27">
        <v>7.7305000000000001</v>
      </c>
      <c r="C290" s="27">
        <v>14.7</v>
      </c>
      <c r="D290" s="27">
        <v>1.92</v>
      </c>
      <c r="E290" s="27">
        <v>36.962499999999999</v>
      </c>
    </row>
    <row r="291" spans="1:5" x14ac:dyDescent="0.3">
      <c r="A291" s="37">
        <v>0.60499999999999998</v>
      </c>
      <c r="B291" s="27">
        <v>7.7305000000000001</v>
      </c>
      <c r="C291" s="27">
        <v>14.7</v>
      </c>
      <c r="D291" s="27">
        <v>3.32</v>
      </c>
      <c r="E291" s="27">
        <v>36.962499999999999</v>
      </c>
    </row>
    <row r="292" spans="1:5" x14ac:dyDescent="0.3">
      <c r="A292" s="37">
        <v>0.60499999999999998</v>
      </c>
      <c r="B292" s="27">
        <v>5.8540000000000001</v>
      </c>
      <c r="C292" s="27">
        <v>14.7</v>
      </c>
      <c r="D292" s="27">
        <v>11.64</v>
      </c>
      <c r="E292" s="27">
        <v>22.7</v>
      </c>
    </row>
    <row r="293" spans="1:5" x14ac:dyDescent="0.3">
      <c r="A293" s="37">
        <v>0.60499999999999998</v>
      </c>
      <c r="B293" s="27">
        <v>6.101</v>
      </c>
      <c r="C293" s="27">
        <v>14.7</v>
      </c>
      <c r="D293" s="27">
        <v>9.81</v>
      </c>
      <c r="E293" s="27">
        <v>25</v>
      </c>
    </row>
    <row r="294" spans="1:5" x14ac:dyDescent="0.3">
      <c r="A294" s="37">
        <v>0.60499999999999998</v>
      </c>
      <c r="B294" s="27">
        <v>7.7305000000000001</v>
      </c>
      <c r="C294" s="27">
        <v>14.7</v>
      </c>
      <c r="D294" s="27">
        <v>3.7</v>
      </c>
      <c r="E294" s="27">
        <v>36.962499999999999</v>
      </c>
    </row>
    <row r="295" spans="1:5" x14ac:dyDescent="0.3">
      <c r="A295" s="37">
        <v>0.60499999999999998</v>
      </c>
      <c r="B295" s="27">
        <v>5.8769999999999998</v>
      </c>
      <c r="C295" s="27">
        <v>14.7</v>
      </c>
      <c r="D295" s="27">
        <v>12.14</v>
      </c>
      <c r="E295" s="27">
        <v>23.8</v>
      </c>
    </row>
    <row r="296" spans="1:5" x14ac:dyDescent="0.3">
      <c r="A296" s="37">
        <v>0.60499999999999998</v>
      </c>
      <c r="B296" s="27">
        <v>6.319</v>
      </c>
      <c r="C296" s="27">
        <v>14.7</v>
      </c>
      <c r="D296" s="27">
        <v>11.1</v>
      </c>
      <c r="E296" s="27">
        <v>23.8</v>
      </c>
    </row>
    <row r="297" spans="1:5" x14ac:dyDescent="0.3">
      <c r="A297" s="37">
        <v>0.60499999999999998</v>
      </c>
      <c r="B297" s="27">
        <v>6.4020000000000001</v>
      </c>
      <c r="C297" s="27">
        <v>14.7</v>
      </c>
      <c r="D297" s="27">
        <v>11.32</v>
      </c>
      <c r="E297" s="27">
        <v>22.3</v>
      </c>
    </row>
    <row r="298" spans="1:5" x14ac:dyDescent="0.3">
      <c r="A298" s="37">
        <v>0.60499999999999998</v>
      </c>
      <c r="B298" s="27">
        <v>5.875</v>
      </c>
      <c r="C298" s="27">
        <v>14.7</v>
      </c>
      <c r="D298" s="27">
        <v>14.43</v>
      </c>
      <c r="E298" s="27">
        <v>17.399999999999999</v>
      </c>
    </row>
    <row r="299" spans="1:5" x14ac:dyDescent="0.3">
      <c r="A299" s="37">
        <v>0.60499999999999998</v>
      </c>
      <c r="B299" s="27">
        <v>5.88</v>
      </c>
      <c r="C299" s="27">
        <v>14.7</v>
      </c>
      <c r="D299" s="27">
        <v>12.03</v>
      </c>
      <c r="E299" s="27">
        <v>19.100000000000001</v>
      </c>
    </row>
    <row r="300" spans="1:5" x14ac:dyDescent="0.3">
      <c r="A300" s="37">
        <v>0.51</v>
      </c>
      <c r="B300" s="27">
        <v>5.5720000000000001</v>
      </c>
      <c r="C300" s="27">
        <v>16.600000000000001</v>
      </c>
      <c r="D300" s="27">
        <v>14.69</v>
      </c>
      <c r="E300" s="27">
        <v>23.1</v>
      </c>
    </row>
    <row r="301" spans="1:5" x14ac:dyDescent="0.3">
      <c r="A301" s="37">
        <v>0.51</v>
      </c>
      <c r="B301" s="27">
        <v>6.4160000000000004</v>
      </c>
      <c r="C301" s="27">
        <v>16.600000000000001</v>
      </c>
      <c r="D301" s="27">
        <v>9.0399999999999991</v>
      </c>
      <c r="E301" s="27">
        <v>23.6</v>
      </c>
    </row>
    <row r="302" spans="1:5" x14ac:dyDescent="0.3">
      <c r="A302" s="37">
        <v>0.51</v>
      </c>
      <c r="B302" s="27">
        <v>5.859</v>
      </c>
      <c r="C302" s="27">
        <v>16.600000000000001</v>
      </c>
      <c r="D302" s="27">
        <v>9.64</v>
      </c>
      <c r="E302" s="27">
        <v>22.6</v>
      </c>
    </row>
    <row r="303" spans="1:5" x14ac:dyDescent="0.3">
      <c r="A303" s="37">
        <v>0.51</v>
      </c>
      <c r="B303" s="27">
        <v>6.5460000000000003</v>
      </c>
      <c r="C303" s="27">
        <v>16.600000000000001</v>
      </c>
      <c r="D303" s="27">
        <v>5.33</v>
      </c>
      <c r="E303" s="27">
        <v>29.4</v>
      </c>
    </row>
    <row r="304" spans="1:5" x14ac:dyDescent="0.3">
      <c r="A304" s="37">
        <v>0.51</v>
      </c>
      <c r="B304" s="27">
        <v>6.02</v>
      </c>
      <c r="C304" s="27">
        <v>16.600000000000001</v>
      </c>
      <c r="D304" s="27">
        <v>10.11</v>
      </c>
      <c r="E304" s="27">
        <v>23.2</v>
      </c>
    </row>
    <row r="305" spans="1:5" x14ac:dyDescent="0.3">
      <c r="A305" s="37">
        <v>0.51</v>
      </c>
      <c r="B305" s="27">
        <v>6.3150000000000004</v>
      </c>
      <c r="C305" s="27">
        <v>16.600000000000001</v>
      </c>
      <c r="D305" s="27">
        <v>6.29</v>
      </c>
      <c r="E305" s="27">
        <v>24.6</v>
      </c>
    </row>
    <row r="306" spans="1:5" x14ac:dyDescent="0.3">
      <c r="A306" s="37">
        <v>0.51</v>
      </c>
      <c r="B306" s="27">
        <v>6.86</v>
      </c>
      <c r="C306" s="27">
        <v>16.600000000000001</v>
      </c>
      <c r="D306" s="27">
        <v>6.92</v>
      </c>
      <c r="E306" s="27">
        <v>29.9</v>
      </c>
    </row>
    <row r="307" spans="1:5" x14ac:dyDescent="0.3">
      <c r="A307" s="37">
        <v>0.48799999999999999</v>
      </c>
      <c r="B307" s="27">
        <v>6.98</v>
      </c>
      <c r="C307" s="27">
        <v>17.8</v>
      </c>
      <c r="D307" s="27">
        <v>5.04</v>
      </c>
      <c r="E307" s="27">
        <v>36.962499999999999</v>
      </c>
    </row>
    <row r="308" spans="1:5" x14ac:dyDescent="0.3">
      <c r="A308" s="37">
        <v>0.48799999999999999</v>
      </c>
      <c r="B308" s="27">
        <v>7.7305000000000001</v>
      </c>
      <c r="C308" s="27">
        <v>17.8</v>
      </c>
      <c r="D308" s="27">
        <v>7.56</v>
      </c>
      <c r="E308" s="27">
        <v>36.962499999999999</v>
      </c>
    </row>
    <row r="309" spans="1:5" x14ac:dyDescent="0.3">
      <c r="A309" s="37">
        <v>0.48799999999999999</v>
      </c>
      <c r="B309" s="27">
        <v>6.1440000000000001</v>
      </c>
      <c r="C309" s="27">
        <v>17.8</v>
      </c>
      <c r="D309" s="27">
        <v>9.4499999999999993</v>
      </c>
      <c r="E309" s="27">
        <v>36.200000000000003</v>
      </c>
    </row>
    <row r="310" spans="1:5" x14ac:dyDescent="0.3">
      <c r="A310" s="37">
        <v>0.48799999999999999</v>
      </c>
      <c r="B310" s="27">
        <v>7.1550000000000002</v>
      </c>
      <c r="C310" s="27">
        <v>17.8</v>
      </c>
      <c r="D310" s="27">
        <v>4.82</v>
      </c>
      <c r="E310" s="27">
        <v>36.962499999999999</v>
      </c>
    </row>
    <row r="311" spans="1:5" x14ac:dyDescent="0.3">
      <c r="A311" s="37">
        <v>0.48799999999999999</v>
      </c>
      <c r="B311" s="27">
        <v>6.5629999999999997</v>
      </c>
      <c r="C311" s="27">
        <v>17.8</v>
      </c>
      <c r="D311" s="27">
        <v>5.68</v>
      </c>
      <c r="E311" s="27">
        <v>32.5</v>
      </c>
    </row>
    <row r="312" spans="1:5" x14ac:dyDescent="0.3">
      <c r="A312" s="37">
        <v>0.48799999999999999</v>
      </c>
      <c r="B312" s="27">
        <v>5.6040000000000001</v>
      </c>
      <c r="C312" s="27">
        <v>17.8</v>
      </c>
      <c r="D312" s="27">
        <v>13.98</v>
      </c>
      <c r="E312" s="27">
        <v>26.4</v>
      </c>
    </row>
    <row r="313" spans="1:5" x14ac:dyDescent="0.3">
      <c r="A313" s="37">
        <v>0.48799999999999999</v>
      </c>
      <c r="B313" s="27">
        <v>6.1529999999999996</v>
      </c>
      <c r="C313" s="27">
        <v>17.8</v>
      </c>
      <c r="D313" s="27">
        <v>13.15</v>
      </c>
      <c r="E313" s="27">
        <v>29.6</v>
      </c>
    </row>
    <row r="314" spans="1:5" x14ac:dyDescent="0.3">
      <c r="A314" s="37">
        <v>0.48799999999999999</v>
      </c>
      <c r="B314" s="27">
        <v>7.7305000000000001</v>
      </c>
      <c r="C314" s="27">
        <v>17.8</v>
      </c>
      <c r="D314" s="27">
        <v>4.45</v>
      </c>
      <c r="E314" s="27">
        <v>36.962499999999999</v>
      </c>
    </row>
    <row r="315" spans="1:5" x14ac:dyDescent="0.3">
      <c r="A315" s="37">
        <v>0.48899999999999999</v>
      </c>
      <c r="B315" s="27">
        <v>5.891</v>
      </c>
      <c r="C315" s="27">
        <v>18.600000000000001</v>
      </c>
      <c r="D315" s="27">
        <v>10.87</v>
      </c>
      <c r="E315" s="27">
        <v>22.6</v>
      </c>
    </row>
    <row r="316" spans="1:5" x14ac:dyDescent="0.3">
      <c r="A316" s="37">
        <v>0.48899999999999999</v>
      </c>
      <c r="B316" s="27">
        <v>6.3259999999999996</v>
      </c>
      <c r="C316" s="27">
        <v>18.600000000000001</v>
      </c>
      <c r="D316" s="27">
        <v>10.97</v>
      </c>
      <c r="E316" s="27">
        <v>24.4</v>
      </c>
    </row>
    <row r="317" spans="1:5" x14ac:dyDescent="0.3">
      <c r="A317" s="37">
        <v>0.48899999999999999</v>
      </c>
      <c r="B317" s="27">
        <v>5.7830000000000004</v>
      </c>
      <c r="C317" s="27">
        <v>18.600000000000001</v>
      </c>
      <c r="D317" s="27">
        <v>18.059999999999999</v>
      </c>
      <c r="E317" s="27">
        <v>22.5</v>
      </c>
    </row>
    <row r="318" spans="1:5" x14ac:dyDescent="0.3">
      <c r="A318" s="37">
        <v>0.48899999999999999</v>
      </c>
      <c r="B318" s="27">
        <v>6.0640000000000001</v>
      </c>
      <c r="C318" s="27">
        <v>18.600000000000001</v>
      </c>
      <c r="D318" s="27">
        <v>14.66</v>
      </c>
      <c r="E318" s="27">
        <v>24.4</v>
      </c>
    </row>
    <row r="319" spans="1:5" x14ac:dyDescent="0.3">
      <c r="A319" s="37">
        <v>0.48899999999999999</v>
      </c>
      <c r="B319" s="27">
        <v>5.3440000000000003</v>
      </c>
      <c r="C319" s="27">
        <v>18.600000000000001</v>
      </c>
      <c r="D319" s="27">
        <v>23.09</v>
      </c>
      <c r="E319" s="27">
        <v>20</v>
      </c>
    </row>
    <row r="320" spans="1:5" x14ac:dyDescent="0.3">
      <c r="A320" s="37">
        <v>0.48899999999999999</v>
      </c>
      <c r="B320" s="27">
        <v>5.96</v>
      </c>
      <c r="C320" s="27">
        <v>18.600000000000001</v>
      </c>
      <c r="D320" s="27">
        <v>17.27</v>
      </c>
      <c r="E320" s="27">
        <v>21.7</v>
      </c>
    </row>
    <row r="321" spans="1:5" x14ac:dyDescent="0.3">
      <c r="A321" s="37">
        <v>0.48899999999999999</v>
      </c>
      <c r="B321" s="27">
        <v>5.4039999999999999</v>
      </c>
      <c r="C321" s="27">
        <v>18.600000000000001</v>
      </c>
      <c r="D321" s="27">
        <v>23.98</v>
      </c>
      <c r="E321" s="27">
        <v>19.3</v>
      </c>
    </row>
    <row r="322" spans="1:5" x14ac:dyDescent="0.3">
      <c r="A322" s="37">
        <v>0.48899999999999999</v>
      </c>
      <c r="B322" s="27">
        <v>5.8070000000000004</v>
      </c>
      <c r="C322" s="27">
        <v>18.600000000000001</v>
      </c>
      <c r="D322" s="27">
        <v>16.03</v>
      </c>
      <c r="E322" s="27">
        <v>22.4</v>
      </c>
    </row>
    <row r="323" spans="1:5" x14ac:dyDescent="0.3">
      <c r="A323" s="37">
        <v>0.48899999999999999</v>
      </c>
      <c r="B323" s="27">
        <v>6.375</v>
      </c>
      <c r="C323" s="27">
        <v>18.600000000000001</v>
      </c>
      <c r="D323" s="27">
        <v>9.3800000000000008</v>
      </c>
      <c r="E323" s="27">
        <v>28.1</v>
      </c>
    </row>
    <row r="324" spans="1:5" x14ac:dyDescent="0.3">
      <c r="A324" s="37">
        <v>0.48899999999999999</v>
      </c>
      <c r="B324" s="27">
        <v>5.4119999999999999</v>
      </c>
      <c r="C324" s="27">
        <v>18.600000000000001</v>
      </c>
      <c r="D324" s="27">
        <v>29.55</v>
      </c>
      <c r="E324" s="27">
        <v>23.7</v>
      </c>
    </row>
    <row r="325" spans="1:5" x14ac:dyDescent="0.3">
      <c r="A325" s="37">
        <v>0.48899999999999999</v>
      </c>
      <c r="B325" s="27">
        <v>6.1820000000000004</v>
      </c>
      <c r="C325" s="27">
        <v>18.600000000000001</v>
      </c>
      <c r="D325" s="27">
        <v>9.4700000000000006</v>
      </c>
      <c r="E325" s="27">
        <v>25</v>
      </c>
    </row>
    <row r="326" spans="1:5" x14ac:dyDescent="0.3">
      <c r="A326" s="37">
        <v>0.55000000000000004</v>
      </c>
      <c r="B326" s="27">
        <v>5.8879999999999999</v>
      </c>
      <c r="C326" s="27">
        <v>16.399999999999999</v>
      </c>
      <c r="D326" s="27">
        <v>13.51</v>
      </c>
      <c r="E326" s="27">
        <v>23.3</v>
      </c>
    </row>
    <row r="327" spans="1:5" x14ac:dyDescent="0.3">
      <c r="A327" s="37">
        <v>0.55000000000000004</v>
      </c>
      <c r="B327" s="27">
        <v>6.6420000000000003</v>
      </c>
      <c r="C327" s="27">
        <v>16.399999999999999</v>
      </c>
      <c r="D327" s="27">
        <v>9.69</v>
      </c>
      <c r="E327" s="27">
        <v>28.7</v>
      </c>
    </row>
    <row r="328" spans="1:5" x14ac:dyDescent="0.3">
      <c r="A328" s="37">
        <v>0.55000000000000004</v>
      </c>
      <c r="B328" s="27">
        <v>5.9509999999999996</v>
      </c>
      <c r="C328" s="27">
        <v>16.399999999999999</v>
      </c>
      <c r="D328" s="27">
        <v>17.920000000000002</v>
      </c>
      <c r="E328" s="27">
        <v>21.5</v>
      </c>
    </row>
    <row r="329" spans="1:5" x14ac:dyDescent="0.3">
      <c r="A329" s="37">
        <v>0.55000000000000004</v>
      </c>
      <c r="B329" s="27">
        <v>6.3730000000000002</v>
      </c>
      <c r="C329" s="27">
        <v>16.399999999999999</v>
      </c>
      <c r="D329" s="27">
        <v>10.5</v>
      </c>
      <c r="E329" s="27">
        <v>23</v>
      </c>
    </row>
    <row r="330" spans="1:5" x14ac:dyDescent="0.3">
      <c r="A330" s="37">
        <v>0.50700000000000001</v>
      </c>
      <c r="B330" s="27">
        <v>6.9509999999999996</v>
      </c>
      <c r="C330" s="27">
        <v>17.399999999999999</v>
      </c>
      <c r="D330" s="27">
        <v>9.7100000000000009</v>
      </c>
      <c r="E330" s="27">
        <v>26.7</v>
      </c>
    </row>
    <row r="331" spans="1:5" x14ac:dyDescent="0.3">
      <c r="A331" s="37">
        <v>0.50700000000000001</v>
      </c>
      <c r="B331" s="27">
        <v>6.1639999999999997</v>
      </c>
      <c r="C331" s="27">
        <v>17.399999999999999</v>
      </c>
      <c r="D331" s="27">
        <v>21.46</v>
      </c>
      <c r="E331" s="27">
        <v>21.7</v>
      </c>
    </row>
    <row r="332" spans="1:5" x14ac:dyDescent="0.3">
      <c r="A332" s="37">
        <v>0.50700000000000001</v>
      </c>
      <c r="B332" s="27">
        <v>6.8789999999999996</v>
      </c>
      <c r="C332" s="27">
        <v>17.399999999999999</v>
      </c>
      <c r="D332" s="27">
        <v>9.93</v>
      </c>
      <c r="E332" s="27">
        <v>27.5</v>
      </c>
    </row>
    <row r="333" spans="1:5" x14ac:dyDescent="0.3">
      <c r="A333" s="37">
        <v>0.50700000000000001</v>
      </c>
      <c r="B333" s="27">
        <v>6.6180000000000003</v>
      </c>
      <c r="C333" s="27">
        <v>17.399999999999999</v>
      </c>
      <c r="D333" s="27">
        <v>7.6</v>
      </c>
      <c r="E333" s="27">
        <v>30.1</v>
      </c>
    </row>
    <row r="334" spans="1:5" x14ac:dyDescent="0.3">
      <c r="A334" s="37">
        <v>0.504</v>
      </c>
      <c r="B334" s="27">
        <v>7.7305000000000001</v>
      </c>
      <c r="C334" s="27">
        <v>17.399999999999999</v>
      </c>
      <c r="D334" s="27">
        <v>4.1399999999999997</v>
      </c>
      <c r="E334" s="27">
        <v>36.962499999999999</v>
      </c>
    </row>
    <row r="335" spans="1:5" x14ac:dyDescent="0.3">
      <c r="A335" s="37">
        <v>0.504</v>
      </c>
      <c r="B335" s="27">
        <v>7.7305000000000001</v>
      </c>
      <c r="C335" s="27">
        <v>17.399999999999999</v>
      </c>
      <c r="D335" s="27">
        <v>4.63</v>
      </c>
      <c r="E335" s="27">
        <v>36.962499999999999</v>
      </c>
    </row>
    <row r="336" spans="1:5" x14ac:dyDescent="0.3">
      <c r="A336" s="37">
        <v>0.504</v>
      </c>
      <c r="B336" s="27">
        <v>7.7305000000000001</v>
      </c>
      <c r="C336" s="27">
        <v>17.399999999999999</v>
      </c>
      <c r="D336" s="27">
        <v>3.13</v>
      </c>
      <c r="E336" s="27">
        <v>36.962499999999999</v>
      </c>
    </row>
    <row r="337" spans="1:5" x14ac:dyDescent="0.3">
      <c r="A337" s="37">
        <v>0.504</v>
      </c>
      <c r="B337" s="27">
        <v>7.1630000000000003</v>
      </c>
      <c r="C337" s="27">
        <v>17.399999999999999</v>
      </c>
      <c r="D337" s="27">
        <v>6.36</v>
      </c>
      <c r="E337" s="27">
        <v>31.6</v>
      </c>
    </row>
    <row r="338" spans="1:5" x14ac:dyDescent="0.3">
      <c r="A338" s="37">
        <v>0.504</v>
      </c>
      <c r="B338" s="27">
        <v>7.6859999999999999</v>
      </c>
      <c r="C338" s="27">
        <v>17.399999999999999</v>
      </c>
      <c r="D338" s="27">
        <v>3.92</v>
      </c>
      <c r="E338" s="27">
        <v>36.962499999999999</v>
      </c>
    </row>
    <row r="339" spans="1:5" x14ac:dyDescent="0.3">
      <c r="A339" s="37">
        <v>0.504</v>
      </c>
      <c r="B339" s="27">
        <v>6.5519999999999996</v>
      </c>
      <c r="C339" s="27">
        <v>17.399999999999999</v>
      </c>
      <c r="D339" s="27">
        <v>3.76</v>
      </c>
      <c r="E339" s="27">
        <v>31.5</v>
      </c>
    </row>
    <row r="340" spans="1:5" x14ac:dyDescent="0.3">
      <c r="A340" s="37">
        <v>0.504</v>
      </c>
      <c r="B340" s="27">
        <v>5.9809999999999999</v>
      </c>
      <c r="C340" s="27">
        <v>17.399999999999999</v>
      </c>
      <c r="D340" s="27">
        <v>11.65</v>
      </c>
      <c r="E340" s="27">
        <v>24.3</v>
      </c>
    </row>
    <row r="341" spans="1:5" x14ac:dyDescent="0.3">
      <c r="A341" s="37">
        <v>0.504</v>
      </c>
      <c r="B341" s="27">
        <v>7.4119999999999999</v>
      </c>
      <c r="C341" s="27">
        <v>17.399999999999999</v>
      </c>
      <c r="D341" s="27">
        <v>5.25</v>
      </c>
      <c r="E341" s="27">
        <v>31.7</v>
      </c>
    </row>
    <row r="342" spans="1:5" x14ac:dyDescent="0.3">
      <c r="A342" s="37">
        <v>0.50700000000000001</v>
      </c>
      <c r="B342" s="27">
        <v>7.7305000000000001</v>
      </c>
      <c r="C342" s="27">
        <v>17.399999999999999</v>
      </c>
      <c r="D342" s="27">
        <v>2.4700000000000002</v>
      </c>
      <c r="E342" s="27">
        <v>36.962499999999999</v>
      </c>
    </row>
    <row r="343" spans="1:5" x14ac:dyDescent="0.3">
      <c r="A343" s="37">
        <v>0.50700000000000001</v>
      </c>
      <c r="B343" s="27">
        <v>7.7305000000000001</v>
      </c>
      <c r="C343" s="27">
        <v>17.399999999999999</v>
      </c>
      <c r="D343" s="27">
        <v>3.95</v>
      </c>
      <c r="E343" s="27">
        <v>36.962499999999999</v>
      </c>
    </row>
    <row r="344" spans="1:5" x14ac:dyDescent="0.3">
      <c r="A344" s="37">
        <v>0.50700000000000001</v>
      </c>
      <c r="B344" s="27">
        <v>6.726</v>
      </c>
      <c r="C344" s="27">
        <v>17.399999999999999</v>
      </c>
      <c r="D344" s="27">
        <v>8.0500000000000007</v>
      </c>
      <c r="E344" s="27">
        <v>29</v>
      </c>
    </row>
    <row r="345" spans="1:5" x14ac:dyDescent="0.3">
      <c r="A345" s="37">
        <v>0.50700000000000001</v>
      </c>
      <c r="B345" s="27">
        <v>6.0860000000000003</v>
      </c>
      <c r="C345" s="27">
        <v>17.399999999999999</v>
      </c>
      <c r="D345" s="27">
        <v>10.88</v>
      </c>
      <c r="E345" s="27">
        <v>24</v>
      </c>
    </row>
    <row r="346" spans="1:5" x14ac:dyDescent="0.3">
      <c r="A346" s="37">
        <v>0.50700000000000001</v>
      </c>
      <c r="B346" s="27">
        <v>6.6310000000000002</v>
      </c>
      <c r="C346" s="27">
        <v>17.399999999999999</v>
      </c>
      <c r="D346" s="27">
        <v>9.5399999999999991</v>
      </c>
      <c r="E346" s="27">
        <v>25.1</v>
      </c>
    </row>
    <row r="347" spans="1:5" x14ac:dyDescent="0.3">
      <c r="A347" s="37">
        <v>0.50700000000000001</v>
      </c>
      <c r="B347" s="27">
        <v>7.3579999999999997</v>
      </c>
      <c r="C347" s="27">
        <v>17.399999999999999</v>
      </c>
      <c r="D347" s="27">
        <v>4.7300000000000004</v>
      </c>
      <c r="E347" s="27">
        <v>31.5</v>
      </c>
    </row>
    <row r="348" spans="1:5" x14ac:dyDescent="0.3">
      <c r="A348" s="37">
        <v>0.42799999999999999</v>
      </c>
      <c r="B348" s="27">
        <v>6.4809999999999999</v>
      </c>
      <c r="C348" s="27">
        <v>16.600000000000001</v>
      </c>
      <c r="D348" s="27">
        <v>6.36</v>
      </c>
      <c r="E348" s="27">
        <v>23.7</v>
      </c>
    </row>
    <row r="349" spans="1:5" x14ac:dyDescent="0.3">
      <c r="A349" s="37">
        <v>0.42799999999999999</v>
      </c>
      <c r="B349" s="27">
        <v>6.6059999999999999</v>
      </c>
      <c r="C349" s="27">
        <v>16.600000000000001</v>
      </c>
      <c r="D349" s="27">
        <v>7.37</v>
      </c>
      <c r="E349" s="27">
        <v>23.3</v>
      </c>
    </row>
    <row r="350" spans="1:5" x14ac:dyDescent="0.3">
      <c r="A350" s="37">
        <v>0.42799999999999999</v>
      </c>
      <c r="B350" s="27">
        <v>6.8970000000000002</v>
      </c>
      <c r="C350" s="27">
        <v>16.600000000000001</v>
      </c>
      <c r="D350" s="27">
        <v>11.38</v>
      </c>
      <c r="E350" s="27">
        <v>22</v>
      </c>
    </row>
    <row r="351" spans="1:5" x14ac:dyDescent="0.3">
      <c r="A351" s="37">
        <v>0.42799999999999999</v>
      </c>
      <c r="B351" s="27">
        <v>6.0949999999999998</v>
      </c>
      <c r="C351" s="27">
        <v>16.600000000000001</v>
      </c>
      <c r="D351" s="27">
        <v>12.4</v>
      </c>
      <c r="E351" s="27">
        <v>20.100000000000001</v>
      </c>
    </row>
    <row r="352" spans="1:5" x14ac:dyDescent="0.3">
      <c r="A352" s="37">
        <v>0.42799999999999999</v>
      </c>
      <c r="B352" s="27">
        <v>6.3579999999999997</v>
      </c>
      <c r="C352" s="27">
        <v>16.600000000000001</v>
      </c>
      <c r="D352" s="27">
        <v>11.22</v>
      </c>
      <c r="E352" s="27">
        <v>22.2</v>
      </c>
    </row>
    <row r="353" spans="1:5" x14ac:dyDescent="0.3">
      <c r="A353" s="37">
        <v>0.42799999999999999</v>
      </c>
      <c r="B353" s="27">
        <v>6.3929999999999998</v>
      </c>
      <c r="C353" s="27">
        <v>16.600000000000001</v>
      </c>
      <c r="D353" s="27">
        <v>5.19</v>
      </c>
      <c r="E353" s="27">
        <v>23.7</v>
      </c>
    </row>
    <row r="354" spans="1:5" x14ac:dyDescent="0.3">
      <c r="A354" s="37">
        <v>0.43099999999999999</v>
      </c>
      <c r="B354" s="27">
        <v>5.593</v>
      </c>
      <c r="C354" s="27">
        <v>19.100000000000001</v>
      </c>
      <c r="D354" s="27">
        <v>12.5</v>
      </c>
      <c r="E354" s="27">
        <v>17.600000000000001</v>
      </c>
    </row>
    <row r="355" spans="1:5" x14ac:dyDescent="0.3">
      <c r="A355" s="37">
        <v>0.43099999999999999</v>
      </c>
      <c r="B355" s="27">
        <v>5.6050000000000004</v>
      </c>
      <c r="C355" s="27">
        <v>19.100000000000001</v>
      </c>
      <c r="D355" s="27">
        <v>18.46</v>
      </c>
      <c r="E355" s="27">
        <v>18.5</v>
      </c>
    </row>
    <row r="356" spans="1:5" x14ac:dyDescent="0.3">
      <c r="A356" s="37">
        <v>0.43099999999999999</v>
      </c>
      <c r="B356" s="27">
        <v>6.1079999999999997</v>
      </c>
      <c r="C356" s="27">
        <v>19.100000000000001</v>
      </c>
      <c r="D356" s="27">
        <v>9.16</v>
      </c>
      <c r="E356" s="27">
        <v>24.3</v>
      </c>
    </row>
    <row r="357" spans="1:5" x14ac:dyDescent="0.3">
      <c r="A357" s="37">
        <v>0.43099999999999999</v>
      </c>
      <c r="B357" s="27">
        <v>6.226</v>
      </c>
      <c r="C357" s="27">
        <v>19.100000000000001</v>
      </c>
      <c r="D357" s="27">
        <v>10.15</v>
      </c>
      <c r="E357" s="27">
        <v>20.5</v>
      </c>
    </row>
    <row r="358" spans="1:5" x14ac:dyDescent="0.3">
      <c r="A358" s="37">
        <v>0.43099999999999999</v>
      </c>
      <c r="B358" s="27">
        <v>6.4329999999999998</v>
      </c>
      <c r="C358" s="27">
        <v>19.100000000000001</v>
      </c>
      <c r="D358" s="27">
        <v>9.52</v>
      </c>
      <c r="E358" s="27">
        <v>24.5</v>
      </c>
    </row>
    <row r="359" spans="1:5" x14ac:dyDescent="0.3">
      <c r="A359" s="37">
        <v>0.43099999999999999</v>
      </c>
      <c r="B359" s="27">
        <v>6.718</v>
      </c>
      <c r="C359" s="27">
        <v>19.100000000000001</v>
      </c>
      <c r="D359" s="27">
        <v>6.56</v>
      </c>
      <c r="E359" s="27">
        <v>26.2</v>
      </c>
    </row>
    <row r="360" spans="1:5" x14ac:dyDescent="0.3">
      <c r="A360" s="37">
        <v>0.43099999999999999</v>
      </c>
      <c r="B360" s="27">
        <v>6.4870000000000001</v>
      </c>
      <c r="C360" s="27">
        <v>19.100000000000001</v>
      </c>
      <c r="D360" s="27">
        <v>5.9</v>
      </c>
      <c r="E360" s="27">
        <v>24.4</v>
      </c>
    </row>
    <row r="361" spans="1:5" x14ac:dyDescent="0.3">
      <c r="A361" s="37">
        <v>0.43099999999999999</v>
      </c>
      <c r="B361" s="27">
        <v>6.4379999999999997</v>
      </c>
      <c r="C361" s="27">
        <v>19.100000000000001</v>
      </c>
      <c r="D361" s="27">
        <v>3.59</v>
      </c>
      <c r="E361" s="27">
        <v>24.8</v>
      </c>
    </row>
    <row r="362" spans="1:5" x14ac:dyDescent="0.3">
      <c r="A362" s="37">
        <v>0.43099999999999999</v>
      </c>
      <c r="B362" s="27">
        <v>6.9569999999999999</v>
      </c>
      <c r="C362" s="27">
        <v>19.100000000000001</v>
      </c>
      <c r="D362" s="27">
        <v>3.53</v>
      </c>
      <c r="E362" s="27">
        <v>29.6</v>
      </c>
    </row>
    <row r="363" spans="1:5" x14ac:dyDescent="0.3">
      <c r="A363" s="37">
        <v>0.43099999999999999</v>
      </c>
      <c r="B363" s="27">
        <v>7.7305000000000001</v>
      </c>
      <c r="C363" s="27">
        <v>19.100000000000001</v>
      </c>
      <c r="D363" s="27">
        <v>3.54</v>
      </c>
      <c r="E363" s="27">
        <v>36.962499999999999</v>
      </c>
    </row>
    <row r="364" spans="1:5" x14ac:dyDescent="0.3">
      <c r="A364" s="37">
        <v>0.64700000000000002</v>
      </c>
      <c r="B364" s="27">
        <v>7.7305000000000001</v>
      </c>
      <c r="C364" s="27">
        <v>13.2</v>
      </c>
      <c r="D364" s="27">
        <v>5.12</v>
      </c>
      <c r="E364" s="27">
        <v>36.962499999999999</v>
      </c>
    </row>
    <row r="365" spans="1:5" x14ac:dyDescent="0.3">
      <c r="A365" s="37">
        <v>0.64700000000000002</v>
      </c>
      <c r="B365" s="27">
        <v>7.3330000000000002</v>
      </c>
      <c r="C365" s="27">
        <v>13.2</v>
      </c>
      <c r="D365" s="27">
        <v>7.79</v>
      </c>
      <c r="E365" s="27">
        <v>36</v>
      </c>
    </row>
    <row r="366" spans="1:5" x14ac:dyDescent="0.3">
      <c r="A366" s="37">
        <v>0.64700000000000002</v>
      </c>
      <c r="B366" s="27">
        <v>6.8419999999999996</v>
      </c>
      <c r="C366" s="27">
        <v>13.2</v>
      </c>
      <c r="D366" s="27">
        <v>6.9</v>
      </c>
      <c r="E366" s="27">
        <v>30.1</v>
      </c>
    </row>
    <row r="367" spans="1:5" x14ac:dyDescent="0.3">
      <c r="A367" s="37">
        <v>0.64700000000000002</v>
      </c>
      <c r="B367" s="27">
        <v>7.2030000000000003</v>
      </c>
      <c r="C367" s="27">
        <v>13.2</v>
      </c>
      <c r="D367" s="27">
        <v>9.59</v>
      </c>
      <c r="E367" s="27">
        <v>33.799999999999997</v>
      </c>
    </row>
    <row r="368" spans="1:5" x14ac:dyDescent="0.3">
      <c r="A368" s="37">
        <v>0.64700000000000002</v>
      </c>
      <c r="B368" s="27">
        <v>7.52</v>
      </c>
      <c r="C368" s="27">
        <v>13.2</v>
      </c>
      <c r="D368" s="27">
        <v>7.26</v>
      </c>
      <c r="E368" s="27">
        <v>36.962499999999999</v>
      </c>
    </row>
    <row r="369" spans="1:5" x14ac:dyDescent="0.3">
      <c r="A369" s="37">
        <v>0.64700000000000002</v>
      </c>
      <c r="B369" s="27">
        <v>7.7305000000000001</v>
      </c>
      <c r="C369" s="27">
        <v>13.2</v>
      </c>
      <c r="D369" s="27">
        <v>5.91</v>
      </c>
      <c r="E369" s="27">
        <v>36.962499999999999</v>
      </c>
    </row>
    <row r="370" spans="1:5" x14ac:dyDescent="0.3">
      <c r="A370" s="37">
        <v>0.64700000000000002</v>
      </c>
      <c r="B370" s="27">
        <v>7.327</v>
      </c>
      <c r="C370" s="27">
        <v>13.2</v>
      </c>
      <c r="D370" s="27">
        <v>11.25</v>
      </c>
      <c r="E370" s="27">
        <v>31</v>
      </c>
    </row>
    <row r="371" spans="1:5" x14ac:dyDescent="0.3">
      <c r="A371" s="37">
        <v>0.64700000000000002</v>
      </c>
      <c r="B371" s="27">
        <v>7.2060000000000004</v>
      </c>
      <c r="C371" s="27">
        <v>13.2</v>
      </c>
      <c r="D371" s="27">
        <v>8.1</v>
      </c>
      <c r="E371" s="27">
        <v>36.5</v>
      </c>
    </row>
    <row r="372" spans="1:5" x14ac:dyDescent="0.3">
      <c r="A372" s="37">
        <v>0.64700000000000002</v>
      </c>
      <c r="B372" s="27">
        <v>5.56</v>
      </c>
      <c r="C372" s="27">
        <v>13.2</v>
      </c>
      <c r="D372" s="27">
        <v>10.45</v>
      </c>
      <c r="E372" s="27">
        <v>22.8</v>
      </c>
    </row>
    <row r="373" spans="1:5" x14ac:dyDescent="0.3">
      <c r="A373" s="37">
        <v>0.64700000000000002</v>
      </c>
      <c r="B373" s="27">
        <v>7.0140000000000002</v>
      </c>
      <c r="C373" s="27">
        <v>13.2</v>
      </c>
      <c r="D373" s="27">
        <v>14.79</v>
      </c>
      <c r="E373" s="27">
        <v>30.7</v>
      </c>
    </row>
    <row r="374" spans="1:5" x14ac:dyDescent="0.3">
      <c r="A374" s="37">
        <v>0.57499999999999996</v>
      </c>
      <c r="B374" s="27">
        <v>7.7305000000000001</v>
      </c>
      <c r="C374" s="27">
        <v>13.2</v>
      </c>
      <c r="D374" s="27">
        <v>7.44</v>
      </c>
      <c r="E374" s="27">
        <v>36.962499999999999</v>
      </c>
    </row>
    <row r="375" spans="1:5" x14ac:dyDescent="0.3">
      <c r="A375" s="37">
        <v>0.57499999999999996</v>
      </c>
      <c r="B375" s="27">
        <v>7.47</v>
      </c>
      <c r="C375" s="27">
        <v>13.2</v>
      </c>
      <c r="D375" s="27">
        <v>3.16</v>
      </c>
      <c r="E375" s="27">
        <v>36.962499999999999</v>
      </c>
    </row>
    <row r="376" spans="1:5" x14ac:dyDescent="0.3">
      <c r="A376" s="37">
        <v>0.46400000000000002</v>
      </c>
      <c r="B376" s="27">
        <v>5.92</v>
      </c>
      <c r="C376" s="27">
        <v>18.600000000000001</v>
      </c>
      <c r="D376" s="27">
        <v>13.65</v>
      </c>
      <c r="E376" s="27">
        <v>20.7</v>
      </c>
    </row>
    <row r="377" spans="1:5" x14ac:dyDescent="0.3">
      <c r="A377" s="37">
        <v>0.46400000000000002</v>
      </c>
      <c r="B377" s="27">
        <v>5.8559999999999999</v>
      </c>
      <c r="C377" s="27">
        <v>18.600000000000001</v>
      </c>
      <c r="D377" s="27">
        <v>13</v>
      </c>
      <c r="E377" s="27">
        <v>21.1</v>
      </c>
    </row>
    <row r="378" spans="1:5" x14ac:dyDescent="0.3">
      <c r="A378" s="37">
        <v>0.46400000000000002</v>
      </c>
      <c r="B378" s="27">
        <v>6.24</v>
      </c>
      <c r="C378" s="27">
        <v>18.600000000000001</v>
      </c>
      <c r="D378" s="27">
        <v>6.59</v>
      </c>
      <c r="E378" s="27">
        <v>25.2</v>
      </c>
    </row>
    <row r="379" spans="1:5" x14ac:dyDescent="0.3">
      <c r="A379" s="37">
        <v>0.46400000000000002</v>
      </c>
      <c r="B379" s="27">
        <v>6.5380000000000003</v>
      </c>
      <c r="C379" s="27">
        <v>18.600000000000001</v>
      </c>
      <c r="D379" s="27">
        <v>7.73</v>
      </c>
      <c r="E379" s="27">
        <v>24.4</v>
      </c>
    </row>
    <row r="380" spans="1:5" x14ac:dyDescent="0.3">
      <c r="A380" s="37">
        <v>0.46400000000000002</v>
      </c>
      <c r="B380" s="27">
        <v>7.6909999999999998</v>
      </c>
      <c r="C380" s="27">
        <v>18.600000000000001</v>
      </c>
      <c r="D380" s="27">
        <v>6.58</v>
      </c>
      <c r="E380" s="27">
        <v>35.200000000000003</v>
      </c>
    </row>
    <row r="381" spans="1:5" x14ac:dyDescent="0.3">
      <c r="A381" s="37">
        <v>0.44290000000000002</v>
      </c>
      <c r="B381" s="27">
        <v>6.8120000000000003</v>
      </c>
      <c r="C381" s="27">
        <v>14.9</v>
      </c>
      <c r="D381" s="27">
        <v>4.8499999999999996</v>
      </c>
      <c r="E381" s="27">
        <v>35.1</v>
      </c>
    </row>
    <row r="382" spans="1:5" x14ac:dyDescent="0.3">
      <c r="A382" s="37">
        <v>0.44290000000000002</v>
      </c>
      <c r="B382" s="27">
        <v>7.7305000000000001</v>
      </c>
      <c r="C382" s="27">
        <v>14.9</v>
      </c>
      <c r="D382" s="27">
        <v>3.76</v>
      </c>
      <c r="E382" s="27">
        <v>36.962499999999999</v>
      </c>
    </row>
    <row r="383" spans="1:5" x14ac:dyDescent="0.3">
      <c r="A383" s="37">
        <v>0.44290000000000002</v>
      </c>
      <c r="B383" s="27">
        <v>6.968</v>
      </c>
      <c r="C383" s="27">
        <v>14.9</v>
      </c>
      <c r="D383" s="27">
        <v>4.59</v>
      </c>
      <c r="E383" s="27">
        <v>35.4</v>
      </c>
    </row>
    <row r="384" spans="1:5" x14ac:dyDescent="0.3">
      <c r="A384" s="37">
        <v>0.44290000000000002</v>
      </c>
      <c r="B384" s="27">
        <v>7.6449999999999996</v>
      </c>
      <c r="C384" s="27">
        <v>14.9</v>
      </c>
      <c r="D384" s="27">
        <v>3.01</v>
      </c>
      <c r="E384" s="27">
        <v>36.962499999999999</v>
      </c>
    </row>
    <row r="385" spans="1:5" x14ac:dyDescent="0.3">
      <c r="A385" s="37">
        <v>0.437</v>
      </c>
      <c r="B385" s="27">
        <v>6.1269999999999998</v>
      </c>
      <c r="C385" s="27">
        <v>16</v>
      </c>
      <c r="D385" s="27">
        <v>8.58</v>
      </c>
      <c r="E385" s="27">
        <v>23.9</v>
      </c>
    </row>
    <row r="386" spans="1:5" x14ac:dyDescent="0.3">
      <c r="A386" s="37">
        <v>0.437</v>
      </c>
      <c r="B386" s="27">
        <v>6.0090000000000003</v>
      </c>
      <c r="C386" s="27">
        <v>16</v>
      </c>
      <c r="D386" s="27">
        <v>10.4</v>
      </c>
      <c r="E386" s="27">
        <v>21.7</v>
      </c>
    </row>
    <row r="387" spans="1:5" x14ac:dyDescent="0.3">
      <c r="A387" s="37">
        <v>0.437</v>
      </c>
      <c r="B387" s="27">
        <v>6.6779999999999999</v>
      </c>
      <c r="C387" s="27">
        <v>16</v>
      </c>
      <c r="D387" s="27">
        <v>6.27</v>
      </c>
      <c r="E387" s="27">
        <v>28.6</v>
      </c>
    </row>
    <row r="388" spans="1:5" x14ac:dyDescent="0.3">
      <c r="A388" s="37">
        <v>0.437</v>
      </c>
      <c r="B388" s="27">
        <v>6.5490000000000004</v>
      </c>
      <c r="C388" s="27">
        <v>16</v>
      </c>
      <c r="D388" s="27">
        <v>7.39</v>
      </c>
      <c r="E388" s="27">
        <v>27.1</v>
      </c>
    </row>
    <row r="389" spans="1:5" x14ac:dyDescent="0.3">
      <c r="A389" s="37">
        <v>0.437</v>
      </c>
      <c r="B389" s="27">
        <v>5.79</v>
      </c>
      <c r="C389" s="27">
        <v>16</v>
      </c>
      <c r="D389" s="27">
        <v>15.84</v>
      </c>
      <c r="E389" s="27">
        <v>20.3</v>
      </c>
    </row>
    <row r="390" spans="1:5" x14ac:dyDescent="0.3">
      <c r="A390" s="37">
        <v>0.54400000000000004</v>
      </c>
      <c r="B390" s="27">
        <v>6.6349999999999998</v>
      </c>
      <c r="C390" s="27">
        <v>18.399999999999999</v>
      </c>
      <c r="D390" s="27">
        <v>4.54</v>
      </c>
      <c r="E390" s="27">
        <v>22.8</v>
      </c>
    </row>
    <row r="391" spans="1:5" x14ac:dyDescent="0.3">
      <c r="A391" s="37">
        <v>0.54400000000000004</v>
      </c>
      <c r="B391" s="27">
        <v>5.9720000000000004</v>
      </c>
      <c r="C391" s="27">
        <v>18.399999999999999</v>
      </c>
      <c r="D391" s="27">
        <v>9.9700000000000006</v>
      </c>
      <c r="E391" s="27">
        <v>20.3</v>
      </c>
    </row>
    <row r="392" spans="1:5" x14ac:dyDescent="0.3">
      <c r="A392" s="37">
        <v>0.54400000000000004</v>
      </c>
      <c r="B392" s="27">
        <v>4.9729999999999999</v>
      </c>
      <c r="C392" s="27">
        <v>18.399999999999999</v>
      </c>
      <c r="D392" s="27">
        <v>12.64</v>
      </c>
      <c r="E392" s="27">
        <v>16.100000000000001</v>
      </c>
    </row>
    <row r="393" spans="1:5" x14ac:dyDescent="0.3">
      <c r="A393" s="37">
        <v>0.54400000000000004</v>
      </c>
      <c r="B393" s="27">
        <v>6.1219999999999999</v>
      </c>
      <c r="C393" s="27">
        <v>18.399999999999999</v>
      </c>
      <c r="D393" s="27">
        <v>5.98</v>
      </c>
      <c r="E393" s="27">
        <v>22.1</v>
      </c>
    </row>
    <row r="394" spans="1:5" x14ac:dyDescent="0.3">
      <c r="A394" s="37">
        <v>0.54400000000000004</v>
      </c>
      <c r="B394" s="27">
        <v>6.0229999999999997</v>
      </c>
      <c r="C394" s="27">
        <v>18.399999999999999</v>
      </c>
      <c r="D394" s="27">
        <v>11.72</v>
      </c>
      <c r="E394" s="27">
        <v>19.399999999999999</v>
      </c>
    </row>
    <row r="395" spans="1:5" x14ac:dyDescent="0.3">
      <c r="A395" s="37">
        <v>0.54400000000000004</v>
      </c>
      <c r="B395" s="27">
        <v>6.266</v>
      </c>
      <c r="C395" s="27">
        <v>18.399999999999999</v>
      </c>
      <c r="D395" s="27">
        <v>7.9</v>
      </c>
      <c r="E395" s="27">
        <v>21.6</v>
      </c>
    </row>
    <row r="396" spans="1:5" x14ac:dyDescent="0.3">
      <c r="A396" s="37">
        <v>0.54400000000000004</v>
      </c>
      <c r="B396" s="27">
        <v>6.5670000000000002</v>
      </c>
      <c r="C396" s="27">
        <v>18.399999999999999</v>
      </c>
      <c r="D396" s="27">
        <v>9.2799999999999994</v>
      </c>
      <c r="E396" s="27">
        <v>23.8</v>
      </c>
    </row>
    <row r="397" spans="1:5" x14ac:dyDescent="0.3">
      <c r="A397" s="37">
        <v>0.54400000000000004</v>
      </c>
      <c r="B397" s="27">
        <v>5.7050000000000001</v>
      </c>
      <c r="C397" s="27">
        <v>18.399999999999999</v>
      </c>
      <c r="D397" s="27">
        <v>11.5</v>
      </c>
      <c r="E397" s="27">
        <v>16.2</v>
      </c>
    </row>
    <row r="398" spans="1:5" x14ac:dyDescent="0.3">
      <c r="A398" s="37">
        <v>0.54400000000000004</v>
      </c>
      <c r="B398" s="27">
        <v>5.9139999999999997</v>
      </c>
      <c r="C398" s="27">
        <v>18.399999999999999</v>
      </c>
      <c r="D398" s="27">
        <v>18.329999999999998</v>
      </c>
      <c r="E398" s="27">
        <v>17.8</v>
      </c>
    </row>
    <row r="399" spans="1:5" x14ac:dyDescent="0.3">
      <c r="A399" s="37">
        <v>0.54400000000000004</v>
      </c>
      <c r="B399" s="27">
        <v>5.782</v>
      </c>
      <c r="C399" s="27">
        <v>18.399999999999999</v>
      </c>
      <c r="D399" s="27">
        <v>15.94</v>
      </c>
      <c r="E399" s="27">
        <v>19.8</v>
      </c>
    </row>
    <row r="400" spans="1:5" x14ac:dyDescent="0.3">
      <c r="A400" s="37">
        <v>0.54400000000000004</v>
      </c>
      <c r="B400" s="27">
        <v>6.3819999999999997</v>
      </c>
      <c r="C400" s="27">
        <v>18.399999999999999</v>
      </c>
      <c r="D400" s="27">
        <v>10.36</v>
      </c>
      <c r="E400" s="27">
        <v>23.1</v>
      </c>
    </row>
    <row r="401" spans="1:5" x14ac:dyDescent="0.3">
      <c r="A401" s="37">
        <v>0.54400000000000004</v>
      </c>
      <c r="B401" s="27">
        <v>6.1130000000000004</v>
      </c>
      <c r="C401" s="27">
        <v>18.399999999999999</v>
      </c>
      <c r="D401" s="27">
        <v>12.73</v>
      </c>
      <c r="E401" s="27">
        <v>21</v>
      </c>
    </row>
    <row r="402" spans="1:5" x14ac:dyDescent="0.3">
      <c r="A402" s="37">
        <v>0.49299999999999999</v>
      </c>
      <c r="B402" s="27">
        <v>6.4260000000000002</v>
      </c>
      <c r="C402" s="27">
        <v>19.600000000000001</v>
      </c>
      <c r="D402" s="27">
        <v>7.2</v>
      </c>
      <c r="E402" s="27">
        <v>23.8</v>
      </c>
    </row>
    <row r="403" spans="1:5" x14ac:dyDescent="0.3">
      <c r="A403" s="37">
        <v>0.49299999999999999</v>
      </c>
      <c r="B403" s="27">
        <v>6.3760000000000003</v>
      </c>
      <c r="C403" s="27">
        <v>19.600000000000001</v>
      </c>
      <c r="D403" s="27">
        <v>6.87</v>
      </c>
      <c r="E403" s="27">
        <v>23.1</v>
      </c>
    </row>
    <row r="404" spans="1:5" x14ac:dyDescent="0.3">
      <c r="A404" s="37">
        <v>0.49299999999999999</v>
      </c>
      <c r="B404" s="27">
        <v>6.0410000000000004</v>
      </c>
      <c r="C404" s="27">
        <v>19.600000000000001</v>
      </c>
      <c r="D404" s="27">
        <v>7.7</v>
      </c>
      <c r="E404" s="27">
        <v>20.399999999999999</v>
      </c>
    </row>
    <row r="405" spans="1:5" x14ac:dyDescent="0.3">
      <c r="A405" s="37">
        <v>0.49299999999999999</v>
      </c>
      <c r="B405" s="27">
        <v>5.7080000000000002</v>
      </c>
      <c r="C405" s="27">
        <v>19.600000000000001</v>
      </c>
      <c r="D405" s="27">
        <v>11.74</v>
      </c>
      <c r="E405" s="27">
        <v>18.5</v>
      </c>
    </row>
    <row r="406" spans="1:5" x14ac:dyDescent="0.3">
      <c r="A406" s="37">
        <v>0.49299999999999999</v>
      </c>
      <c r="B406" s="27">
        <v>6.415</v>
      </c>
      <c r="C406" s="27">
        <v>19.600000000000001</v>
      </c>
      <c r="D406" s="27">
        <v>6.12</v>
      </c>
      <c r="E406" s="27">
        <v>25</v>
      </c>
    </row>
    <row r="407" spans="1:5" x14ac:dyDescent="0.3">
      <c r="A407" s="37">
        <v>0.49299999999999999</v>
      </c>
      <c r="B407" s="27">
        <v>6.431</v>
      </c>
      <c r="C407" s="27">
        <v>19.600000000000001</v>
      </c>
      <c r="D407" s="27">
        <v>5.08</v>
      </c>
      <c r="E407" s="27">
        <v>24.6</v>
      </c>
    </row>
    <row r="408" spans="1:5" x14ac:dyDescent="0.3">
      <c r="A408" s="37">
        <v>0.49299999999999999</v>
      </c>
      <c r="B408" s="27">
        <v>6.3120000000000003</v>
      </c>
      <c r="C408" s="27">
        <v>19.600000000000001</v>
      </c>
      <c r="D408" s="27">
        <v>6.15</v>
      </c>
      <c r="E408" s="27">
        <v>23</v>
      </c>
    </row>
    <row r="409" spans="1:5" x14ac:dyDescent="0.3">
      <c r="A409" s="37">
        <v>0.49299999999999999</v>
      </c>
      <c r="B409" s="27">
        <v>6.0830000000000002</v>
      </c>
      <c r="C409" s="27">
        <v>19.600000000000001</v>
      </c>
      <c r="D409" s="27">
        <v>12.79</v>
      </c>
      <c r="E409" s="27">
        <v>22.2</v>
      </c>
    </row>
    <row r="410" spans="1:5" x14ac:dyDescent="0.3">
      <c r="A410" s="37">
        <v>0.46</v>
      </c>
      <c r="B410" s="27">
        <v>5.8680000000000003</v>
      </c>
      <c r="C410" s="27">
        <v>16.899999999999999</v>
      </c>
      <c r="D410" s="27">
        <v>9.9700000000000006</v>
      </c>
      <c r="E410" s="27">
        <v>19.3</v>
      </c>
    </row>
    <row r="411" spans="1:5" x14ac:dyDescent="0.3">
      <c r="A411" s="37">
        <v>0.46</v>
      </c>
      <c r="B411" s="27">
        <v>6.3330000000000002</v>
      </c>
      <c r="C411" s="27">
        <v>16.899999999999999</v>
      </c>
      <c r="D411" s="27">
        <v>7.34</v>
      </c>
      <c r="E411" s="27">
        <v>22.6</v>
      </c>
    </row>
    <row r="412" spans="1:5" x14ac:dyDescent="0.3">
      <c r="A412" s="37">
        <v>0.46</v>
      </c>
      <c r="B412" s="27">
        <v>6.1440000000000001</v>
      </c>
      <c r="C412" s="27">
        <v>16.899999999999999</v>
      </c>
      <c r="D412" s="27">
        <v>9.09</v>
      </c>
      <c r="E412" s="27">
        <v>19.8</v>
      </c>
    </row>
    <row r="413" spans="1:5" x14ac:dyDescent="0.3">
      <c r="A413" s="37">
        <v>0.51500000000000001</v>
      </c>
      <c r="B413" s="27">
        <v>6.3159999999999998</v>
      </c>
      <c r="C413" s="27">
        <v>20.2</v>
      </c>
      <c r="D413" s="27">
        <v>5.68</v>
      </c>
      <c r="E413" s="27">
        <v>22.2</v>
      </c>
    </row>
    <row r="414" spans="1:5" x14ac:dyDescent="0.3">
      <c r="A414" s="37">
        <v>0.51500000000000001</v>
      </c>
      <c r="B414" s="27">
        <v>6.31</v>
      </c>
      <c r="C414" s="27">
        <v>20.2</v>
      </c>
      <c r="D414" s="27">
        <v>6.75</v>
      </c>
      <c r="E414" s="27">
        <v>20.7</v>
      </c>
    </row>
    <row r="415" spans="1:5" x14ac:dyDescent="0.3">
      <c r="A415" s="37">
        <v>0.51500000000000001</v>
      </c>
      <c r="B415" s="27">
        <v>6.0369999999999999</v>
      </c>
      <c r="C415" s="27">
        <v>20.2</v>
      </c>
      <c r="D415" s="27">
        <v>8.01</v>
      </c>
      <c r="E415" s="27">
        <v>21.1</v>
      </c>
    </row>
    <row r="416" spans="1:5" x14ac:dyDescent="0.3">
      <c r="A416" s="37">
        <v>0.51500000000000001</v>
      </c>
      <c r="B416" s="27">
        <v>5.8689999999999998</v>
      </c>
      <c r="C416" s="27">
        <v>20.2</v>
      </c>
      <c r="D416" s="27">
        <v>9.8000000000000007</v>
      </c>
      <c r="E416" s="27">
        <v>19.5</v>
      </c>
    </row>
    <row r="417" spans="1:5" x14ac:dyDescent="0.3">
      <c r="A417" s="37">
        <v>0.51500000000000001</v>
      </c>
      <c r="B417" s="27">
        <v>5.8949999999999996</v>
      </c>
      <c r="C417" s="27">
        <v>20.2</v>
      </c>
      <c r="D417" s="27">
        <v>10.56</v>
      </c>
      <c r="E417" s="27">
        <v>18.5</v>
      </c>
    </row>
    <row r="418" spans="1:5" x14ac:dyDescent="0.3">
      <c r="A418" s="37">
        <v>0.51500000000000001</v>
      </c>
      <c r="B418" s="27">
        <v>6.0590000000000002</v>
      </c>
      <c r="C418" s="27">
        <v>20.2</v>
      </c>
      <c r="D418" s="27">
        <v>8.51</v>
      </c>
      <c r="E418" s="27">
        <v>20.6</v>
      </c>
    </row>
    <row r="419" spans="1:5" x14ac:dyDescent="0.3">
      <c r="A419" s="37">
        <v>0.51500000000000001</v>
      </c>
      <c r="B419" s="27">
        <v>5.9850000000000003</v>
      </c>
      <c r="C419" s="27">
        <v>20.2</v>
      </c>
      <c r="D419" s="27">
        <v>9.74</v>
      </c>
      <c r="E419" s="27">
        <v>19</v>
      </c>
    </row>
    <row r="420" spans="1:5" x14ac:dyDescent="0.3">
      <c r="A420" s="37">
        <v>0.51500000000000001</v>
      </c>
      <c r="B420" s="27">
        <v>5.968</v>
      </c>
      <c r="C420" s="27">
        <v>20.2</v>
      </c>
      <c r="D420" s="27">
        <v>9.2899999999999991</v>
      </c>
      <c r="E420" s="27">
        <v>18.7</v>
      </c>
    </row>
    <row r="421" spans="1:5" x14ac:dyDescent="0.3">
      <c r="A421" s="37">
        <v>0.51800000000000002</v>
      </c>
      <c r="B421" s="27">
        <v>6.54</v>
      </c>
      <c r="C421" s="27">
        <v>15.9</v>
      </c>
      <c r="D421" s="27">
        <v>8.65</v>
      </c>
      <c r="E421" s="27">
        <v>16.5</v>
      </c>
    </row>
    <row r="422" spans="1:5" x14ac:dyDescent="0.3">
      <c r="A422" s="37">
        <v>0.442</v>
      </c>
      <c r="B422" s="27">
        <v>6.0140000000000002</v>
      </c>
      <c r="C422" s="27">
        <v>18.8</v>
      </c>
      <c r="D422" s="27">
        <v>10.53</v>
      </c>
      <c r="E422" s="27">
        <v>17.5</v>
      </c>
    </row>
    <row r="423" spans="1:5" x14ac:dyDescent="0.3">
      <c r="A423" s="37">
        <v>0.442</v>
      </c>
      <c r="B423" s="27">
        <v>5.8979999999999997</v>
      </c>
      <c r="C423" s="27">
        <v>18.8</v>
      </c>
      <c r="D423" s="27">
        <v>12.67</v>
      </c>
      <c r="E423" s="27">
        <v>17.2</v>
      </c>
    </row>
    <row r="424" spans="1:5" x14ac:dyDescent="0.3">
      <c r="A424" s="37">
        <v>0.77</v>
      </c>
      <c r="B424" s="27">
        <v>6.2119999999999997</v>
      </c>
      <c r="C424" s="27">
        <v>20.2</v>
      </c>
      <c r="D424" s="27">
        <v>17.600000000000001</v>
      </c>
      <c r="E424" s="27">
        <v>17.8</v>
      </c>
    </row>
    <row r="425" spans="1:5" x14ac:dyDescent="0.3">
      <c r="A425" s="37">
        <v>0.77</v>
      </c>
      <c r="B425" s="27">
        <v>6.3949999999999996</v>
      </c>
      <c r="C425" s="27">
        <v>20.2</v>
      </c>
      <c r="D425" s="27">
        <v>13.27</v>
      </c>
      <c r="E425" s="27">
        <v>21.7</v>
      </c>
    </row>
    <row r="426" spans="1:5" x14ac:dyDescent="0.3">
      <c r="A426" s="37">
        <v>0.77</v>
      </c>
      <c r="B426" s="27">
        <v>6.1269999999999998</v>
      </c>
      <c r="C426" s="27">
        <v>20.2</v>
      </c>
      <c r="D426" s="27">
        <v>11.48</v>
      </c>
      <c r="E426" s="27">
        <v>22.7</v>
      </c>
    </row>
    <row r="427" spans="1:5" x14ac:dyDescent="0.3">
      <c r="A427" s="37">
        <v>0.77</v>
      </c>
      <c r="B427" s="27">
        <v>6.1120000000000001</v>
      </c>
      <c r="C427" s="27">
        <v>20.2</v>
      </c>
      <c r="D427" s="27">
        <v>12.67</v>
      </c>
      <c r="E427" s="27">
        <v>22.6</v>
      </c>
    </row>
    <row r="428" spans="1:5" x14ac:dyDescent="0.3">
      <c r="A428" s="37">
        <v>0.77</v>
      </c>
      <c r="B428" s="27">
        <v>6.3979999999999997</v>
      </c>
      <c r="C428" s="27">
        <v>20.2</v>
      </c>
      <c r="D428" s="27">
        <v>7.79</v>
      </c>
      <c r="E428" s="27">
        <v>25</v>
      </c>
    </row>
    <row r="429" spans="1:5" x14ac:dyDescent="0.3">
      <c r="A429" s="37">
        <v>0.77</v>
      </c>
      <c r="B429" s="27">
        <v>6.2510000000000003</v>
      </c>
      <c r="C429" s="27">
        <v>20.2</v>
      </c>
      <c r="D429" s="27">
        <v>14.19</v>
      </c>
      <c r="E429" s="27">
        <v>19.899999999999999</v>
      </c>
    </row>
    <row r="430" spans="1:5" x14ac:dyDescent="0.3">
      <c r="A430" s="37">
        <v>0.77</v>
      </c>
      <c r="B430" s="27">
        <v>5.3620000000000001</v>
      </c>
      <c r="C430" s="27">
        <v>20.2</v>
      </c>
      <c r="D430" s="27">
        <v>10.19</v>
      </c>
      <c r="E430" s="27">
        <v>20.8</v>
      </c>
    </row>
    <row r="431" spans="1:5" x14ac:dyDescent="0.3">
      <c r="A431" s="37">
        <v>0.77</v>
      </c>
      <c r="B431" s="27">
        <v>5.8029999999999999</v>
      </c>
      <c r="C431" s="27">
        <v>20.2</v>
      </c>
      <c r="D431" s="27">
        <v>14.64</v>
      </c>
      <c r="E431" s="27">
        <v>16.8</v>
      </c>
    </row>
    <row r="432" spans="1:5" x14ac:dyDescent="0.3">
      <c r="A432" s="37">
        <v>0.71799999999999997</v>
      </c>
      <c r="B432" s="27">
        <v>7.7305000000000001</v>
      </c>
      <c r="C432" s="27">
        <v>20.2</v>
      </c>
      <c r="D432" s="27">
        <v>5.29</v>
      </c>
      <c r="E432" s="27">
        <v>21.9</v>
      </c>
    </row>
    <row r="433" spans="1:5" x14ac:dyDescent="0.3">
      <c r="A433" s="37">
        <v>0.71799999999999997</v>
      </c>
      <c r="B433" s="27">
        <v>4.7785000000000002</v>
      </c>
      <c r="C433" s="27">
        <v>20.2</v>
      </c>
      <c r="D433" s="27">
        <v>7.12</v>
      </c>
      <c r="E433" s="27">
        <v>27.5</v>
      </c>
    </row>
    <row r="434" spans="1:5" x14ac:dyDescent="0.3">
      <c r="A434" s="37">
        <v>0.71799999999999997</v>
      </c>
      <c r="B434" s="27">
        <v>4.9630000000000001</v>
      </c>
      <c r="C434" s="27">
        <v>20.2</v>
      </c>
      <c r="D434" s="27">
        <v>14</v>
      </c>
      <c r="E434" s="27">
        <v>21.9</v>
      </c>
    </row>
    <row r="435" spans="1:5" x14ac:dyDescent="0.3">
      <c r="A435" s="37">
        <v>0.63100000000000001</v>
      </c>
      <c r="B435" s="27">
        <v>4.97</v>
      </c>
      <c r="C435" s="27">
        <v>20.2</v>
      </c>
      <c r="D435" s="27">
        <v>3.26</v>
      </c>
      <c r="E435" s="27">
        <v>36.962499999999999</v>
      </c>
    </row>
    <row r="436" spans="1:5" x14ac:dyDescent="0.3">
      <c r="A436" s="37">
        <v>0.63100000000000001</v>
      </c>
      <c r="B436" s="27">
        <v>6.6829999999999998</v>
      </c>
      <c r="C436" s="27">
        <v>20.2</v>
      </c>
      <c r="D436" s="27">
        <v>3.73</v>
      </c>
      <c r="E436" s="27">
        <v>36.962499999999999</v>
      </c>
    </row>
    <row r="437" spans="1:5" x14ac:dyDescent="0.3">
      <c r="A437" s="37">
        <v>0.63100000000000001</v>
      </c>
      <c r="B437" s="27">
        <v>7.016</v>
      </c>
      <c r="C437" s="27">
        <v>20.2</v>
      </c>
      <c r="D437" s="27">
        <v>2.96</v>
      </c>
      <c r="E437" s="27">
        <v>36.962499999999999</v>
      </c>
    </row>
    <row r="438" spans="1:5" x14ac:dyDescent="0.3">
      <c r="A438" s="37">
        <v>0.66800000000000004</v>
      </c>
      <c r="B438" s="27">
        <v>5.875</v>
      </c>
      <c r="C438" s="27">
        <v>20.2</v>
      </c>
      <c r="D438" s="27">
        <v>8.8800000000000008</v>
      </c>
      <c r="E438" s="27">
        <v>36.962499999999999</v>
      </c>
    </row>
    <row r="439" spans="1:5" x14ac:dyDescent="0.3">
      <c r="A439" s="37">
        <v>0.7</v>
      </c>
      <c r="B439" s="27">
        <v>5.52</v>
      </c>
      <c r="C439" s="27">
        <v>20.2</v>
      </c>
      <c r="D439" s="27">
        <v>24.56</v>
      </c>
      <c r="E439" s="27">
        <v>12.3</v>
      </c>
    </row>
    <row r="440" spans="1:5" x14ac:dyDescent="0.3">
      <c r="A440" s="37">
        <v>0.7</v>
      </c>
      <c r="B440" s="27">
        <v>5.39</v>
      </c>
      <c r="C440" s="27">
        <v>20.2</v>
      </c>
      <c r="D440" s="27">
        <v>20.85</v>
      </c>
      <c r="E440" s="27">
        <v>11.5</v>
      </c>
    </row>
    <row r="441" spans="1:5" x14ac:dyDescent="0.3">
      <c r="A441" s="37">
        <v>0.7</v>
      </c>
      <c r="B441" s="27">
        <v>5.7130000000000001</v>
      </c>
      <c r="C441" s="27">
        <v>20.2</v>
      </c>
      <c r="D441" s="27">
        <v>17.11</v>
      </c>
      <c r="E441" s="27">
        <v>15.1</v>
      </c>
    </row>
    <row r="442" spans="1:5" x14ac:dyDescent="0.3">
      <c r="A442" s="37">
        <v>0.7</v>
      </c>
      <c r="B442" s="27">
        <v>6.0510000000000002</v>
      </c>
      <c r="C442" s="27">
        <v>20.2</v>
      </c>
      <c r="D442" s="27">
        <v>18.760000000000002</v>
      </c>
      <c r="E442" s="27">
        <v>23.2</v>
      </c>
    </row>
    <row r="443" spans="1:5" x14ac:dyDescent="0.3">
      <c r="A443" s="37">
        <v>0.69299999999999995</v>
      </c>
      <c r="B443" s="27">
        <v>6.1929999999999996</v>
      </c>
      <c r="C443" s="27">
        <v>20.2</v>
      </c>
      <c r="D443" s="27">
        <v>15.17</v>
      </c>
      <c r="E443" s="27">
        <v>13.8</v>
      </c>
    </row>
    <row r="444" spans="1:5" x14ac:dyDescent="0.3">
      <c r="A444" s="37">
        <v>0.69299999999999995</v>
      </c>
      <c r="B444" s="27">
        <v>6.4710000000000001</v>
      </c>
      <c r="C444" s="27">
        <v>20.2</v>
      </c>
      <c r="D444" s="27">
        <v>17.12</v>
      </c>
      <c r="E444" s="27">
        <v>13.1</v>
      </c>
    </row>
    <row r="445" spans="1:5" x14ac:dyDescent="0.3">
      <c r="A445" s="37">
        <v>0.69299999999999995</v>
      </c>
      <c r="B445" s="27">
        <v>6.4050000000000002</v>
      </c>
      <c r="C445" s="27">
        <v>20.2</v>
      </c>
      <c r="D445" s="27">
        <v>19.37</v>
      </c>
      <c r="E445" s="27">
        <v>12.5</v>
      </c>
    </row>
    <row r="446" spans="1:5" x14ac:dyDescent="0.3">
      <c r="A446" s="37">
        <v>0.69299999999999995</v>
      </c>
      <c r="B446" s="27">
        <v>5.7469999999999999</v>
      </c>
      <c r="C446" s="27">
        <v>20.2</v>
      </c>
      <c r="D446" s="27">
        <v>19.920000000000002</v>
      </c>
      <c r="E446" s="27">
        <v>8.5</v>
      </c>
    </row>
    <row r="447" spans="1:5" x14ac:dyDescent="0.3">
      <c r="A447" s="37">
        <v>0.59699999999999998</v>
      </c>
      <c r="B447" s="27">
        <v>5.617</v>
      </c>
      <c r="C447" s="27">
        <v>20.2</v>
      </c>
      <c r="D447" s="27">
        <v>26.4</v>
      </c>
      <c r="E447" s="27">
        <v>17.2</v>
      </c>
    </row>
    <row r="448" spans="1:5" x14ac:dyDescent="0.3">
      <c r="A448" s="37">
        <v>0.71799999999999997</v>
      </c>
      <c r="B448" s="27">
        <v>6.0060000000000002</v>
      </c>
      <c r="C448" s="27">
        <v>20.2</v>
      </c>
      <c r="D448" s="27">
        <v>15.7</v>
      </c>
      <c r="E448" s="27">
        <v>14.2</v>
      </c>
    </row>
    <row r="449" spans="1:5" x14ac:dyDescent="0.3">
      <c r="A449" s="37">
        <v>0.61399999999999999</v>
      </c>
      <c r="B449" s="27">
        <v>6.1029999999999998</v>
      </c>
      <c r="C449" s="27">
        <v>20.2</v>
      </c>
      <c r="D449" s="27">
        <v>23.29</v>
      </c>
      <c r="E449" s="27">
        <v>13.4</v>
      </c>
    </row>
    <row r="450" spans="1:5" x14ac:dyDescent="0.3">
      <c r="A450" s="37">
        <v>0.58399999999999996</v>
      </c>
      <c r="B450" s="27">
        <v>5.5650000000000004</v>
      </c>
      <c r="C450" s="27">
        <v>20.2</v>
      </c>
      <c r="D450" s="27">
        <v>17.16</v>
      </c>
      <c r="E450" s="27">
        <v>11.7</v>
      </c>
    </row>
    <row r="451" spans="1:5" x14ac:dyDescent="0.3">
      <c r="A451" s="37">
        <v>0.67900000000000005</v>
      </c>
      <c r="B451" s="27">
        <v>6.1929999999999996</v>
      </c>
      <c r="C451" s="27">
        <v>20.2</v>
      </c>
      <c r="D451" s="27">
        <v>21.52</v>
      </c>
      <c r="E451" s="27">
        <v>11</v>
      </c>
    </row>
    <row r="452" spans="1:5" x14ac:dyDescent="0.3">
      <c r="A452" s="37">
        <v>0.58399999999999996</v>
      </c>
      <c r="B452" s="27">
        <v>6.3479999999999999</v>
      </c>
      <c r="C452" s="27">
        <v>20.2</v>
      </c>
      <c r="D452" s="27">
        <v>17.64</v>
      </c>
      <c r="E452" s="27">
        <v>14.5</v>
      </c>
    </row>
    <row r="453" spans="1:5" x14ac:dyDescent="0.3">
      <c r="A453" s="37">
        <v>0.58399999999999996</v>
      </c>
      <c r="B453" s="27">
        <v>6.4249999999999998</v>
      </c>
      <c r="C453" s="27">
        <v>20.2</v>
      </c>
      <c r="D453" s="27">
        <v>12.03</v>
      </c>
      <c r="E453" s="27">
        <v>16.100000000000001</v>
      </c>
    </row>
    <row r="454" spans="1:5" x14ac:dyDescent="0.3">
      <c r="A454" s="37">
        <v>0.71299999999999997</v>
      </c>
      <c r="B454" s="27">
        <v>6.4359999999999999</v>
      </c>
      <c r="C454" s="27">
        <v>20.2</v>
      </c>
      <c r="D454" s="27">
        <v>16.22</v>
      </c>
      <c r="E454" s="27">
        <v>14.3</v>
      </c>
    </row>
    <row r="455" spans="1:5" x14ac:dyDescent="0.3">
      <c r="A455" s="37">
        <v>0.74</v>
      </c>
      <c r="B455" s="27">
        <v>6.2190000000000003</v>
      </c>
      <c r="C455" s="27">
        <v>20.2</v>
      </c>
      <c r="D455" s="27">
        <v>16.59</v>
      </c>
      <c r="E455" s="27">
        <v>18.399999999999999</v>
      </c>
    </row>
    <row r="456" spans="1:5" x14ac:dyDescent="0.3">
      <c r="A456" s="37">
        <v>0.74</v>
      </c>
      <c r="B456" s="27">
        <v>6.3410000000000002</v>
      </c>
      <c r="C456" s="27">
        <v>20.2</v>
      </c>
      <c r="D456" s="27">
        <v>17.79</v>
      </c>
      <c r="E456" s="27">
        <v>14.9</v>
      </c>
    </row>
    <row r="457" spans="1:5" x14ac:dyDescent="0.3">
      <c r="A457" s="37">
        <v>0.71299999999999997</v>
      </c>
      <c r="B457" s="27">
        <v>6.4169999999999998</v>
      </c>
      <c r="C457" s="27">
        <v>20.2</v>
      </c>
      <c r="D457" s="27">
        <v>19.309999999999999</v>
      </c>
      <c r="E457" s="27">
        <v>13</v>
      </c>
    </row>
    <row r="458" spans="1:5" x14ac:dyDescent="0.3">
      <c r="A458" s="37">
        <v>0.71299999999999997</v>
      </c>
      <c r="B458" s="27">
        <v>6.7489999999999997</v>
      </c>
      <c r="C458" s="27">
        <v>20.2</v>
      </c>
      <c r="D458" s="27">
        <v>17.440000000000001</v>
      </c>
      <c r="E458" s="27">
        <v>13.4</v>
      </c>
    </row>
    <row r="459" spans="1:5" x14ac:dyDescent="0.3">
      <c r="A459" s="37">
        <v>0.71299999999999997</v>
      </c>
      <c r="B459" s="27">
        <v>6.6550000000000002</v>
      </c>
      <c r="C459" s="27">
        <v>20.2</v>
      </c>
      <c r="D459" s="27">
        <v>17.73</v>
      </c>
      <c r="E459" s="27">
        <v>15.2</v>
      </c>
    </row>
    <row r="460" spans="1:5" x14ac:dyDescent="0.3">
      <c r="A460" s="37">
        <v>0.71299999999999997</v>
      </c>
      <c r="B460" s="27">
        <v>6.2969999999999997</v>
      </c>
      <c r="C460" s="27">
        <v>20.2</v>
      </c>
      <c r="D460" s="27">
        <v>17.27</v>
      </c>
      <c r="E460" s="27">
        <v>16.100000000000001</v>
      </c>
    </row>
    <row r="461" spans="1:5" x14ac:dyDescent="0.3">
      <c r="A461" s="37">
        <v>0.71299999999999997</v>
      </c>
      <c r="B461" s="27">
        <v>7.3929999999999998</v>
      </c>
      <c r="C461" s="27">
        <v>20.2</v>
      </c>
      <c r="D461" s="27">
        <v>16.739999999999998</v>
      </c>
      <c r="E461" s="27">
        <v>17.8</v>
      </c>
    </row>
    <row r="462" spans="1:5" x14ac:dyDescent="0.3">
      <c r="A462" s="37">
        <v>0.71299999999999997</v>
      </c>
      <c r="B462" s="27">
        <v>6.5250000000000004</v>
      </c>
      <c r="C462" s="27">
        <v>20.2</v>
      </c>
      <c r="D462" s="27">
        <v>18.13</v>
      </c>
      <c r="E462" s="27">
        <v>14.1</v>
      </c>
    </row>
    <row r="463" spans="1:5" x14ac:dyDescent="0.3">
      <c r="A463" s="37">
        <v>0.71299999999999997</v>
      </c>
      <c r="B463" s="27">
        <v>5.976</v>
      </c>
      <c r="C463" s="27">
        <v>20.2</v>
      </c>
      <c r="D463" s="27">
        <v>19.010000000000002</v>
      </c>
      <c r="E463" s="27">
        <v>12.7</v>
      </c>
    </row>
    <row r="464" spans="1:5" x14ac:dyDescent="0.3">
      <c r="A464" s="37">
        <v>0.71299999999999997</v>
      </c>
      <c r="B464" s="27">
        <v>5.9359999999999999</v>
      </c>
      <c r="C464" s="27">
        <v>20.2</v>
      </c>
      <c r="D464" s="27">
        <v>16.940000000000001</v>
      </c>
      <c r="E464" s="27">
        <v>13.5</v>
      </c>
    </row>
    <row r="465" spans="1:5" x14ac:dyDescent="0.3">
      <c r="A465" s="37">
        <v>0.71299999999999997</v>
      </c>
      <c r="B465" s="27">
        <v>6.3010000000000002</v>
      </c>
      <c r="C465" s="27">
        <v>20.2</v>
      </c>
      <c r="D465" s="27">
        <v>16.23</v>
      </c>
      <c r="E465" s="27">
        <v>14.9</v>
      </c>
    </row>
    <row r="466" spans="1:5" x14ac:dyDescent="0.3">
      <c r="A466" s="37">
        <v>0.71299999999999997</v>
      </c>
      <c r="B466" s="27">
        <v>6.0810000000000004</v>
      </c>
      <c r="C466" s="27">
        <v>20.2</v>
      </c>
      <c r="D466" s="27">
        <v>14.7</v>
      </c>
      <c r="E466" s="27">
        <v>20</v>
      </c>
    </row>
    <row r="467" spans="1:5" x14ac:dyDescent="0.3">
      <c r="A467" s="37">
        <v>0.71299999999999997</v>
      </c>
      <c r="B467" s="27">
        <v>6.7009999999999996</v>
      </c>
      <c r="C467" s="27">
        <v>20.2</v>
      </c>
      <c r="D467" s="27">
        <v>16.420000000000002</v>
      </c>
      <c r="E467" s="27">
        <v>16.399999999999999</v>
      </c>
    </row>
    <row r="468" spans="1:5" x14ac:dyDescent="0.3">
      <c r="A468" s="37">
        <v>0.71299999999999997</v>
      </c>
      <c r="B468" s="27">
        <v>6.3760000000000003</v>
      </c>
      <c r="C468" s="27">
        <v>20.2</v>
      </c>
      <c r="D468" s="27">
        <v>14.65</v>
      </c>
      <c r="E468" s="27">
        <v>17.7</v>
      </c>
    </row>
    <row r="469" spans="1:5" x14ac:dyDescent="0.3">
      <c r="A469" s="37">
        <v>0.71299999999999997</v>
      </c>
      <c r="B469" s="27">
        <v>6.3170000000000002</v>
      </c>
      <c r="C469" s="27">
        <v>20.2</v>
      </c>
      <c r="D469" s="27">
        <v>13.99</v>
      </c>
      <c r="E469" s="27">
        <v>19.5</v>
      </c>
    </row>
    <row r="470" spans="1:5" x14ac:dyDescent="0.3">
      <c r="A470" s="37">
        <v>0.71299999999999997</v>
      </c>
      <c r="B470" s="27">
        <v>6.5129999999999999</v>
      </c>
      <c r="C470" s="27">
        <v>20.2</v>
      </c>
      <c r="D470" s="27">
        <v>10.29</v>
      </c>
      <c r="E470" s="27">
        <v>20.2</v>
      </c>
    </row>
    <row r="471" spans="1:5" x14ac:dyDescent="0.3">
      <c r="A471" s="37">
        <v>0.65500000000000003</v>
      </c>
      <c r="B471" s="27">
        <v>6.2089999999999996</v>
      </c>
      <c r="C471" s="27">
        <v>20.2</v>
      </c>
      <c r="D471" s="27">
        <v>13.22</v>
      </c>
      <c r="E471" s="27">
        <v>21.4</v>
      </c>
    </row>
    <row r="472" spans="1:5" x14ac:dyDescent="0.3">
      <c r="A472" s="37">
        <v>0.65500000000000003</v>
      </c>
      <c r="B472" s="27">
        <v>5.7590000000000003</v>
      </c>
      <c r="C472" s="27">
        <v>20.2</v>
      </c>
      <c r="D472" s="27">
        <v>14.13</v>
      </c>
      <c r="E472" s="27">
        <v>19.899999999999999</v>
      </c>
    </row>
    <row r="473" spans="1:5" x14ac:dyDescent="0.3">
      <c r="A473" s="37">
        <v>0.65500000000000003</v>
      </c>
      <c r="B473" s="27">
        <v>5.952</v>
      </c>
      <c r="C473" s="27">
        <v>20.2</v>
      </c>
      <c r="D473" s="27">
        <v>17.149999999999999</v>
      </c>
      <c r="E473" s="27">
        <v>19</v>
      </c>
    </row>
    <row r="474" spans="1:5" x14ac:dyDescent="0.3">
      <c r="A474" s="37">
        <v>0.58399999999999996</v>
      </c>
      <c r="B474" s="27">
        <v>6.0030000000000001</v>
      </c>
      <c r="C474" s="27">
        <v>20.2</v>
      </c>
      <c r="D474" s="27">
        <v>21.32</v>
      </c>
      <c r="E474" s="27">
        <v>19.100000000000001</v>
      </c>
    </row>
    <row r="475" spans="1:5" x14ac:dyDescent="0.3">
      <c r="A475" s="37">
        <v>0.57999999999999996</v>
      </c>
      <c r="B475" s="27">
        <v>6.1669999999999998</v>
      </c>
      <c r="C475" s="27">
        <v>20.2</v>
      </c>
      <c r="D475" s="27">
        <v>16.29</v>
      </c>
      <c r="E475" s="27">
        <v>19.899999999999999</v>
      </c>
    </row>
    <row r="476" spans="1:5" x14ac:dyDescent="0.3">
      <c r="A476" s="37">
        <v>0.53200000000000003</v>
      </c>
      <c r="B476" s="27">
        <v>6.2290000000000001</v>
      </c>
      <c r="C476" s="27">
        <v>20.2</v>
      </c>
      <c r="D476" s="27">
        <v>12.87</v>
      </c>
      <c r="E476" s="27">
        <v>19.600000000000001</v>
      </c>
    </row>
    <row r="477" spans="1:5" x14ac:dyDescent="0.3">
      <c r="A477" s="37">
        <v>0.57999999999999996</v>
      </c>
      <c r="B477" s="27">
        <v>6.4370000000000003</v>
      </c>
      <c r="C477" s="27">
        <v>20.2</v>
      </c>
      <c r="D477" s="27">
        <v>14.36</v>
      </c>
      <c r="E477" s="27">
        <v>23.2</v>
      </c>
    </row>
    <row r="478" spans="1:5" x14ac:dyDescent="0.3">
      <c r="A478" s="37">
        <v>0.61399999999999999</v>
      </c>
      <c r="B478" s="27">
        <v>6.98</v>
      </c>
      <c r="C478" s="27">
        <v>20.2</v>
      </c>
      <c r="D478" s="27">
        <v>11.66</v>
      </c>
      <c r="E478" s="27">
        <v>29.8</v>
      </c>
    </row>
    <row r="479" spans="1:5" x14ac:dyDescent="0.3">
      <c r="A479" s="37">
        <v>0.58399999999999996</v>
      </c>
      <c r="B479" s="27">
        <v>5.4269999999999996</v>
      </c>
      <c r="C479" s="27">
        <v>20.2</v>
      </c>
      <c r="D479" s="27">
        <v>18.14</v>
      </c>
      <c r="E479" s="27">
        <v>13.8</v>
      </c>
    </row>
    <row r="480" spans="1:5" x14ac:dyDescent="0.3">
      <c r="A480" s="37">
        <v>0.58399999999999996</v>
      </c>
      <c r="B480" s="27">
        <v>6.1619999999999999</v>
      </c>
      <c r="C480" s="27">
        <v>20.2</v>
      </c>
      <c r="D480" s="27">
        <v>24.1</v>
      </c>
      <c r="E480" s="27">
        <v>13.3</v>
      </c>
    </row>
    <row r="481" spans="1:5" x14ac:dyDescent="0.3">
      <c r="A481" s="37">
        <v>0.61399999999999999</v>
      </c>
      <c r="B481" s="27">
        <v>6.484</v>
      </c>
      <c r="C481" s="27">
        <v>20.2</v>
      </c>
      <c r="D481" s="27">
        <v>18.68</v>
      </c>
      <c r="E481" s="27">
        <v>16.7</v>
      </c>
    </row>
    <row r="482" spans="1:5" x14ac:dyDescent="0.3">
      <c r="A482" s="37">
        <v>0.53200000000000003</v>
      </c>
      <c r="B482" s="27">
        <v>6.242</v>
      </c>
      <c r="C482" s="27">
        <v>20.2</v>
      </c>
      <c r="D482" s="27">
        <v>10.74</v>
      </c>
      <c r="E482" s="27">
        <v>23</v>
      </c>
    </row>
    <row r="483" spans="1:5" x14ac:dyDescent="0.3">
      <c r="A483" s="37">
        <v>0.53200000000000003</v>
      </c>
      <c r="B483" s="27">
        <v>6.75</v>
      </c>
      <c r="C483" s="27">
        <v>20.2</v>
      </c>
      <c r="D483" s="27">
        <v>7.74</v>
      </c>
      <c r="E483" s="27">
        <v>23.7</v>
      </c>
    </row>
    <row r="484" spans="1:5" x14ac:dyDescent="0.3">
      <c r="A484" s="37">
        <v>0.53200000000000003</v>
      </c>
      <c r="B484" s="27">
        <v>7.0609999999999999</v>
      </c>
      <c r="C484" s="27">
        <v>20.2</v>
      </c>
      <c r="D484" s="27">
        <v>7.01</v>
      </c>
      <c r="E484" s="27">
        <v>25</v>
      </c>
    </row>
    <row r="485" spans="1:5" x14ac:dyDescent="0.3">
      <c r="A485" s="37">
        <v>0.53200000000000003</v>
      </c>
      <c r="B485" s="27">
        <v>5.7619999999999996</v>
      </c>
      <c r="C485" s="27">
        <v>20.2</v>
      </c>
      <c r="D485" s="27">
        <v>10.42</v>
      </c>
      <c r="E485" s="27">
        <v>21.8</v>
      </c>
    </row>
    <row r="486" spans="1:5" x14ac:dyDescent="0.3">
      <c r="A486" s="37">
        <v>0.58299999999999996</v>
      </c>
      <c r="B486" s="27">
        <v>5.8710000000000004</v>
      </c>
      <c r="C486" s="27">
        <v>20.2</v>
      </c>
      <c r="D486" s="27">
        <v>13.34</v>
      </c>
      <c r="E486" s="27">
        <v>20.6</v>
      </c>
    </row>
    <row r="487" spans="1:5" x14ac:dyDescent="0.3">
      <c r="A487" s="37">
        <v>0.58299999999999996</v>
      </c>
      <c r="B487" s="27">
        <v>6.3120000000000003</v>
      </c>
      <c r="C487" s="27">
        <v>20.2</v>
      </c>
      <c r="D487" s="27">
        <v>10.58</v>
      </c>
      <c r="E487" s="27">
        <v>21.2</v>
      </c>
    </row>
    <row r="488" spans="1:5" x14ac:dyDescent="0.3">
      <c r="A488" s="37">
        <v>0.58299999999999996</v>
      </c>
      <c r="B488" s="27">
        <v>6.1139999999999999</v>
      </c>
      <c r="C488" s="27">
        <v>20.2</v>
      </c>
      <c r="D488" s="27">
        <v>14.98</v>
      </c>
      <c r="E488" s="27">
        <v>19.100000000000001</v>
      </c>
    </row>
    <row r="489" spans="1:5" x14ac:dyDescent="0.3">
      <c r="A489" s="37">
        <v>0.58299999999999996</v>
      </c>
      <c r="B489" s="27">
        <v>5.9050000000000002</v>
      </c>
      <c r="C489" s="27">
        <v>20.2</v>
      </c>
      <c r="D489" s="27">
        <v>11.45</v>
      </c>
      <c r="E489" s="27">
        <v>20.6</v>
      </c>
    </row>
    <row r="490" spans="1:5" x14ac:dyDescent="0.3">
      <c r="A490" s="37">
        <v>0.60899999999999999</v>
      </c>
      <c r="B490" s="27">
        <v>5.4539999999999997</v>
      </c>
      <c r="C490" s="27">
        <v>20.100000000000001</v>
      </c>
      <c r="D490" s="27">
        <v>18.059999999999999</v>
      </c>
      <c r="E490" s="27">
        <v>15.2</v>
      </c>
    </row>
    <row r="491" spans="1:5" x14ac:dyDescent="0.3">
      <c r="A491" s="37">
        <v>0.60899999999999999</v>
      </c>
      <c r="B491" s="27">
        <v>5.4139999999999997</v>
      </c>
      <c r="C491" s="27">
        <v>20.100000000000001</v>
      </c>
      <c r="D491" s="27">
        <v>23.97</v>
      </c>
      <c r="E491" s="27">
        <v>7</v>
      </c>
    </row>
    <row r="492" spans="1:5" x14ac:dyDescent="0.3">
      <c r="A492" s="37">
        <v>0.60899999999999999</v>
      </c>
      <c r="B492" s="27">
        <v>5.093</v>
      </c>
      <c r="C492" s="27">
        <v>20.100000000000001</v>
      </c>
      <c r="D492" s="27">
        <v>29.68</v>
      </c>
      <c r="E492" s="27">
        <v>8.1</v>
      </c>
    </row>
    <row r="493" spans="1:5" x14ac:dyDescent="0.3">
      <c r="A493" s="37">
        <v>0.60899999999999999</v>
      </c>
      <c r="B493" s="27">
        <v>5.9829999999999997</v>
      </c>
      <c r="C493" s="27">
        <v>20.100000000000001</v>
      </c>
      <c r="D493" s="27">
        <v>18.07</v>
      </c>
      <c r="E493" s="27">
        <v>13.6</v>
      </c>
    </row>
    <row r="494" spans="1:5" x14ac:dyDescent="0.3">
      <c r="A494" s="37">
        <v>0.60899999999999999</v>
      </c>
      <c r="B494" s="27">
        <v>5.9829999999999997</v>
      </c>
      <c r="C494" s="27">
        <v>20.100000000000001</v>
      </c>
      <c r="D494" s="27">
        <v>13.35</v>
      </c>
      <c r="E494" s="27">
        <v>20.100000000000001</v>
      </c>
    </row>
    <row r="495" spans="1:5" x14ac:dyDescent="0.3">
      <c r="A495" s="37">
        <v>0.58499999999999996</v>
      </c>
      <c r="B495" s="27">
        <v>5.7069999999999999</v>
      </c>
      <c r="C495" s="27">
        <v>19.2</v>
      </c>
      <c r="D495" s="27">
        <v>12.01</v>
      </c>
      <c r="E495" s="27">
        <v>21.8</v>
      </c>
    </row>
    <row r="496" spans="1:5" x14ac:dyDescent="0.3">
      <c r="A496" s="37">
        <v>0.58499999999999996</v>
      </c>
      <c r="B496" s="27">
        <v>5.9260000000000002</v>
      </c>
      <c r="C496" s="27">
        <v>19.2</v>
      </c>
      <c r="D496" s="27">
        <v>13.59</v>
      </c>
      <c r="E496" s="27">
        <v>24.5</v>
      </c>
    </row>
    <row r="497" spans="1:5" x14ac:dyDescent="0.3">
      <c r="A497" s="37">
        <v>0.58499999999999996</v>
      </c>
      <c r="B497" s="27">
        <v>5.67</v>
      </c>
      <c r="C497" s="27">
        <v>19.2</v>
      </c>
      <c r="D497" s="27">
        <v>17.600000000000001</v>
      </c>
      <c r="E497" s="27">
        <v>23.1</v>
      </c>
    </row>
    <row r="498" spans="1:5" x14ac:dyDescent="0.3">
      <c r="A498" s="37">
        <v>0.58499999999999996</v>
      </c>
      <c r="B498" s="27">
        <v>5.39</v>
      </c>
      <c r="C498" s="27">
        <v>19.2</v>
      </c>
      <c r="D498" s="27">
        <v>21.14</v>
      </c>
      <c r="E498" s="27">
        <v>19.7</v>
      </c>
    </row>
    <row r="499" spans="1:5" x14ac:dyDescent="0.3">
      <c r="A499" s="37">
        <v>0.58499999999999996</v>
      </c>
      <c r="B499" s="27">
        <v>5.7939999999999996</v>
      </c>
      <c r="C499" s="27">
        <v>19.2</v>
      </c>
      <c r="D499" s="27">
        <v>14.1</v>
      </c>
      <c r="E499" s="27">
        <v>18.3</v>
      </c>
    </row>
    <row r="500" spans="1:5" x14ac:dyDescent="0.3">
      <c r="A500" s="37">
        <v>0.58499999999999996</v>
      </c>
      <c r="B500" s="27">
        <v>6.0190000000000001</v>
      </c>
      <c r="C500" s="27">
        <v>19.2</v>
      </c>
      <c r="D500" s="27">
        <v>12.92</v>
      </c>
      <c r="E500" s="27">
        <v>21.2</v>
      </c>
    </row>
    <row r="501" spans="1:5" x14ac:dyDescent="0.3">
      <c r="A501" s="37">
        <v>0.58499999999999996</v>
      </c>
      <c r="B501" s="27">
        <v>5.569</v>
      </c>
      <c r="C501" s="27">
        <v>19.2</v>
      </c>
      <c r="D501" s="27">
        <v>15.1</v>
      </c>
      <c r="E501" s="27">
        <v>17.5</v>
      </c>
    </row>
    <row r="502" spans="1:5" x14ac:dyDescent="0.3">
      <c r="A502" s="37">
        <v>0.58499999999999996</v>
      </c>
      <c r="B502" s="27">
        <v>6.0270000000000001</v>
      </c>
      <c r="C502" s="27">
        <v>19.2</v>
      </c>
      <c r="D502" s="27">
        <v>14.33</v>
      </c>
      <c r="E502" s="27">
        <v>16.8</v>
      </c>
    </row>
    <row r="503" spans="1:5" x14ac:dyDescent="0.3">
      <c r="A503" s="37">
        <v>0.57299999999999995</v>
      </c>
      <c r="B503" s="27">
        <v>6.593</v>
      </c>
      <c r="C503" s="27">
        <v>21</v>
      </c>
      <c r="D503" s="27">
        <v>9.67</v>
      </c>
      <c r="E503" s="27">
        <v>22.4</v>
      </c>
    </row>
    <row r="504" spans="1:5" x14ac:dyDescent="0.3">
      <c r="A504" s="37">
        <v>0.57299999999999995</v>
      </c>
      <c r="B504" s="27">
        <v>6.12</v>
      </c>
      <c r="C504" s="27">
        <v>21</v>
      </c>
      <c r="D504" s="27">
        <v>9.08</v>
      </c>
      <c r="E504" s="27">
        <v>20.6</v>
      </c>
    </row>
    <row r="505" spans="1:5" x14ac:dyDescent="0.3">
      <c r="A505" s="37">
        <v>0.57299999999999995</v>
      </c>
      <c r="B505" s="27">
        <v>6.976</v>
      </c>
      <c r="C505" s="27">
        <v>21</v>
      </c>
      <c r="D505" s="27">
        <v>5.64</v>
      </c>
      <c r="E505" s="27">
        <v>23.9</v>
      </c>
    </row>
    <row r="506" spans="1:5" x14ac:dyDescent="0.3">
      <c r="A506" s="37">
        <v>0.57299999999999995</v>
      </c>
      <c r="B506" s="27">
        <v>6.7939999999999996</v>
      </c>
      <c r="C506" s="27">
        <v>21</v>
      </c>
      <c r="D506" s="27">
        <v>6.48</v>
      </c>
      <c r="E506" s="27">
        <v>22</v>
      </c>
    </row>
    <row r="507" spans="1:5" x14ac:dyDescent="0.3">
      <c r="A507" s="37">
        <v>0.57299999999999995</v>
      </c>
      <c r="B507" s="27">
        <v>6.03</v>
      </c>
      <c r="C507" s="27">
        <v>21</v>
      </c>
      <c r="D507" s="27">
        <v>7.88</v>
      </c>
      <c r="E507" s="27">
        <v>11.9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2680-AA6E-49F2-B9F8-CA13E68D51E0}">
  <sheetPr>
    <tabColor rgb="FF92D050"/>
  </sheetPr>
  <dimension ref="A1:J31"/>
  <sheetViews>
    <sheetView topLeftCell="A7" workbookViewId="0">
      <selection activeCell="O26" sqref="O26"/>
    </sheetView>
  </sheetViews>
  <sheetFormatPr defaultRowHeight="14.4" x14ac:dyDescent="0.3"/>
  <cols>
    <col min="1" max="1" width="10.21875" style="14" customWidth="1"/>
    <col min="2" max="16384" width="8.88671875" style="14"/>
  </cols>
  <sheetData>
    <row r="1" spans="1:10" x14ac:dyDescent="0.3">
      <c r="A1" s="13" t="s">
        <v>298</v>
      </c>
    </row>
    <row r="2" spans="1:10" x14ac:dyDescent="0.3">
      <c r="A2" s="14" t="s">
        <v>297</v>
      </c>
    </row>
    <row r="4" spans="1:10" x14ac:dyDescent="0.3">
      <c r="A4" s="13" t="s">
        <v>198</v>
      </c>
    </row>
    <row r="5" spans="1:10" ht="15.6" x14ac:dyDescent="0.35">
      <c r="A5" s="14" t="s">
        <v>229</v>
      </c>
      <c r="I5" s="14" t="s">
        <v>200</v>
      </c>
      <c r="J5" s="14" t="s">
        <v>194</v>
      </c>
    </row>
    <row r="6" spans="1:10" ht="15.6" x14ac:dyDescent="0.35">
      <c r="A6" s="14" t="s">
        <v>230</v>
      </c>
      <c r="B6" s="14">
        <v>2.44</v>
      </c>
      <c r="C6" s="14" t="s">
        <v>203</v>
      </c>
      <c r="I6" s="14" t="s">
        <v>199</v>
      </c>
      <c r="J6" s="14" t="s">
        <v>195</v>
      </c>
    </row>
    <row r="7" spans="1:10" ht="15.6" x14ac:dyDescent="0.35">
      <c r="A7" s="14" t="s">
        <v>231</v>
      </c>
      <c r="B7" s="14">
        <v>1.56</v>
      </c>
      <c r="C7" s="14" t="s">
        <v>205</v>
      </c>
      <c r="I7" s="14" t="s">
        <v>201</v>
      </c>
      <c r="J7" s="14" t="s">
        <v>196</v>
      </c>
    </row>
    <row r="8" spans="1:10" ht="15.6" x14ac:dyDescent="0.35">
      <c r="A8" s="14" t="s">
        <v>232</v>
      </c>
      <c r="B8" s="14">
        <v>1.73</v>
      </c>
      <c r="C8" s="14" t="s">
        <v>206</v>
      </c>
      <c r="I8" s="14" t="s">
        <v>202</v>
      </c>
      <c r="J8" s="14" t="s">
        <v>197</v>
      </c>
    </row>
    <row r="9" spans="1:10" ht="15.6" x14ac:dyDescent="0.35">
      <c r="A9" s="14" t="s">
        <v>233</v>
      </c>
      <c r="B9" s="27">
        <v>1.2</v>
      </c>
      <c r="C9" s="14" t="s">
        <v>207</v>
      </c>
    </row>
    <row r="10" spans="1:10" x14ac:dyDescent="0.3">
      <c r="A10" s="13" t="s">
        <v>208</v>
      </c>
    </row>
    <row r="12" spans="1:10" x14ac:dyDescent="0.3">
      <c r="A12" s="14" t="s">
        <v>261</v>
      </c>
    </row>
    <row r="14" spans="1:10" x14ac:dyDescent="0.3">
      <c r="A14" s="14" t="s">
        <v>262</v>
      </c>
    </row>
    <row r="15" spans="1:10" x14ac:dyDescent="0.3">
      <c r="A15" s="14" t="s">
        <v>263</v>
      </c>
    </row>
    <row r="17" spans="1:2" x14ac:dyDescent="0.3">
      <c r="A17" s="14" t="s">
        <v>286</v>
      </c>
    </row>
    <row r="18" spans="1:2" x14ac:dyDescent="0.3">
      <c r="A18" s="14" t="s">
        <v>287</v>
      </c>
    </row>
    <row r="19" spans="1:2" x14ac:dyDescent="0.3">
      <c r="A19" s="14" t="s">
        <v>288</v>
      </c>
      <c r="B19" s="14" t="s">
        <v>289</v>
      </c>
    </row>
    <row r="20" spans="1:2" ht="28.8" x14ac:dyDescent="0.3">
      <c r="A20" s="16" t="s">
        <v>290</v>
      </c>
      <c r="B20" s="14" t="s">
        <v>291</v>
      </c>
    </row>
    <row r="21" spans="1:2" x14ac:dyDescent="0.3">
      <c r="A21" s="14" t="s">
        <v>292</v>
      </c>
      <c r="B21" s="14" t="s">
        <v>293</v>
      </c>
    </row>
    <row r="23" spans="1:2" x14ac:dyDescent="0.3">
      <c r="A23" s="13" t="s">
        <v>294</v>
      </c>
    </row>
    <row r="24" spans="1:2" x14ac:dyDescent="0.3">
      <c r="A24" s="14" t="s">
        <v>287</v>
      </c>
    </row>
    <row r="25" spans="1:2" x14ac:dyDescent="0.3">
      <c r="A25" s="14" t="s">
        <v>288</v>
      </c>
      <c r="B25" s="14" t="s">
        <v>295</v>
      </c>
    </row>
    <row r="26" spans="1:2" ht="28.8" x14ac:dyDescent="0.3">
      <c r="A26" s="16" t="s">
        <v>290</v>
      </c>
      <c r="B26" s="14" t="s">
        <v>296</v>
      </c>
    </row>
    <row r="27" spans="1:2" x14ac:dyDescent="0.3">
      <c r="A27" s="14" t="s">
        <v>292</v>
      </c>
    </row>
    <row r="28" spans="1:2" x14ac:dyDescent="0.3">
      <c r="A28" s="14" t="s">
        <v>213</v>
      </c>
    </row>
    <row r="29" spans="1:2" x14ac:dyDescent="0.3">
      <c r="A29" s="14" t="s">
        <v>212</v>
      </c>
    </row>
    <row r="30" spans="1:2" x14ac:dyDescent="0.3">
      <c r="A30" s="14" t="s">
        <v>215</v>
      </c>
    </row>
    <row r="31" spans="1:2" x14ac:dyDescent="0.3">
      <c r="A31" s="14" t="s">
        <v>214</v>
      </c>
    </row>
  </sheetData>
  <phoneticPr fontId="1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5-50E7-47F2-8E0C-67B017DDEA7D}">
  <sheetPr>
    <tabColor rgb="FF00B0F0"/>
  </sheetPr>
  <dimension ref="A1:O22"/>
  <sheetViews>
    <sheetView workbookViewId="0">
      <selection activeCell="L26" sqref="L26"/>
    </sheetView>
  </sheetViews>
  <sheetFormatPr defaultRowHeight="14.4" x14ac:dyDescent="0.3"/>
  <cols>
    <col min="1" max="5" width="8.88671875" style="14"/>
    <col min="6" max="6" width="13.6640625" style="14" customWidth="1"/>
    <col min="7" max="16384" width="8.88671875" style="14"/>
  </cols>
  <sheetData>
    <row r="1" spans="1:7" x14ac:dyDescent="0.3">
      <c r="A1" s="13" t="s">
        <v>242</v>
      </c>
    </row>
    <row r="2" spans="1:7" ht="15.6" x14ac:dyDescent="0.35">
      <c r="A2" s="14" t="s">
        <v>275</v>
      </c>
      <c r="G2" s="14" t="s">
        <v>240</v>
      </c>
    </row>
    <row r="3" spans="1:7" x14ac:dyDescent="0.3">
      <c r="A3" s="14" t="s">
        <v>276</v>
      </c>
      <c r="G3" s="14" t="s">
        <v>241</v>
      </c>
    </row>
    <row r="5" spans="1:7" ht="15.6" x14ac:dyDescent="0.35">
      <c r="A5" s="14" t="s">
        <v>277</v>
      </c>
      <c r="G5" s="14" t="s">
        <v>240</v>
      </c>
    </row>
    <row r="6" spans="1:7" ht="15.6" x14ac:dyDescent="0.35">
      <c r="A6" s="14" t="s">
        <v>278</v>
      </c>
      <c r="G6" s="14" t="s">
        <v>241</v>
      </c>
    </row>
    <row r="8" spans="1:7" x14ac:dyDescent="0.3">
      <c r="A8" s="13" t="s">
        <v>243</v>
      </c>
    </row>
    <row r="9" spans="1:7" x14ac:dyDescent="0.3">
      <c r="A9" s="14" t="s">
        <v>279</v>
      </c>
    </row>
    <row r="11" spans="1:7" x14ac:dyDescent="0.3">
      <c r="A11" s="14" t="s">
        <v>280</v>
      </c>
    </row>
    <row r="13" spans="1:7" x14ac:dyDescent="0.3">
      <c r="A13" s="13" t="s">
        <v>244</v>
      </c>
    </row>
    <row r="14" spans="1:7" x14ac:dyDescent="0.3">
      <c r="A14" s="14" t="s">
        <v>281</v>
      </c>
    </row>
    <row r="16" spans="1:7" x14ac:dyDescent="0.3">
      <c r="A16" s="14" t="s">
        <v>282</v>
      </c>
    </row>
    <row r="18" spans="1:15" x14ac:dyDescent="0.3">
      <c r="A18" s="14" t="s">
        <v>245</v>
      </c>
    </row>
    <row r="19" spans="1:15" x14ac:dyDescent="0.3">
      <c r="A19" s="14" t="s">
        <v>283</v>
      </c>
    </row>
    <row r="21" spans="1:15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25D4-09F2-487C-A92E-8C67DE9DCF7B}">
  <sheetPr>
    <tabColor rgb="FF7030A0"/>
  </sheetPr>
  <dimension ref="A1:A33"/>
  <sheetViews>
    <sheetView workbookViewId="0">
      <selection activeCell="T28" sqref="T28"/>
    </sheetView>
  </sheetViews>
  <sheetFormatPr defaultRowHeight="14.4" x14ac:dyDescent="0.3"/>
  <cols>
    <col min="1" max="16384" width="8.88671875" style="14"/>
  </cols>
  <sheetData>
    <row r="1" spans="1:1" x14ac:dyDescent="0.3">
      <c r="A1" s="13" t="s">
        <v>253</v>
      </c>
    </row>
    <row r="2" spans="1:1" x14ac:dyDescent="0.3">
      <c r="A2" s="14" t="s">
        <v>299</v>
      </c>
    </row>
    <row r="3" spans="1:1" x14ac:dyDescent="0.3">
      <c r="A3" s="14" t="s">
        <v>300</v>
      </c>
    </row>
    <row r="4" spans="1:1" x14ac:dyDescent="0.3">
      <c r="A4" s="14" t="s">
        <v>301</v>
      </c>
    </row>
    <row r="5" spans="1:1" x14ac:dyDescent="0.3">
      <c r="A5" s="14" t="s">
        <v>302</v>
      </c>
    </row>
    <row r="6" spans="1:1" x14ac:dyDescent="0.3">
      <c r="A6" s="14" t="s">
        <v>303</v>
      </c>
    </row>
    <row r="7" spans="1:1" x14ac:dyDescent="0.3">
      <c r="A7" s="14" t="s">
        <v>304</v>
      </c>
    </row>
    <row r="8" spans="1:1" x14ac:dyDescent="0.3">
      <c r="A8" s="14" t="s">
        <v>305</v>
      </c>
    </row>
    <row r="9" spans="1:1" x14ac:dyDescent="0.3">
      <c r="A9" s="14" t="s">
        <v>264</v>
      </c>
    </row>
    <row r="10" spans="1:1" x14ac:dyDescent="0.3">
      <c r="A10" s="14" t="s">
        <v>265</v>
      </c>
    </row>
    <row r="11" spans="1:1" x14ac:dyDescent="0.3">
      <c r="A11" s="14" t="s">
        <v>266</v>
      </c>
    </row>
    <row r="12" spans="1:1" x14ac:dyDescent="0.3">
      <c r="A12" s="14" t="s">
        <v>267</v>
      </c>
    </row>
    <row r="13" spans="1:1" x14ac:dyDescent="0.3">
      <c r="A13" s="14" t="s">
        <v>268</v>
      </c>
    </row>
    <row r="15" spans="1:1" x14ac:dyDescent="0.3">
      <c r="A15" s="13" t="s">
        <v>254</v>
      </c>
    </row>
    <row r="16" spans="1:1" x14ac:dyDescent="0.3">
      <c r="A16" s="14" t="s">
        <v>269</v>
      </c>
    </row>
    <row r="17" spans="1:1" x14ac:dyDescent="0.3">
      <c r="A17" s="14" t="s">
        <v>270</v>
      </c>
    </row>
    <row r="18" spans="1:1" x14ac:dyDescent="0.3">
      <c r="A18" s="14" t="s">
        <v>255</v>
      </c>
    </row>
    <row r="19" spans="1:1" x14ac:dyDescent="0.3">
      <c r="A19" s="14" t="s">
        <v>258</v>
      </c>
    </row>
    <row r="20" spans="1:1" x14ac:dyDescent="0.3">
      <c r="A20" s="14" t="s">
        <v>271</v>
      </c>
    </row>
    <row r="21" spans="1:1" x14ac:dyDescent="0.3">
      <c r="A21" s="14" t="s">
        <v>259</v>
      </c>
    </row>
    <row r="22" spans="1:1" x14ac:dyDescent="0.3">
      <c r="A22" s="14" t="s">
        <v>260</v>
      </c>
    </row>
    <row r="24" spans="1:1" x14ac:dyDescent="0.3">
      <c r="A24" s="14" t="s">
        <v>272</v>
      </c>
    </row>
    <row r="25" spans="1:1" x14ac:dyDescent="0.3">
      <c r="A25" s="14" t="s">
        <v>256</v>
      </c>
    </row>
    <row r="26" spans="1:1" x14ac:dyDescent="0.3">
      <c r="A26" s="14" t="s">
        <v>257</v>
      </c>
    </row>
    <row r="28" spans="1:1" x14ac:dyDescent="0.3">
      <c r="A28" s="14" t="s">
        <v>273</v>
      </c>
    </row>
    <row r="30" spans="1:1" x14ac:dyDescent="0.3">
      <c r="A30" s="14" t="s">
        <v>274</v>
      </c>
    </row>
    <row r="32" spans="1:1" x14ac:dyDescent="0.3">
      <c r="A32" s="14" t="s">
        <v>284</v>
      </c>
    </row>
    <row r="33" spans="1:1" x14ac:dyDescent="0.3">
      <c r="A33" s="14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503D-B2A2-45B6-9F6D-9ABBA3005904}">
  <sheetPr>
    <tabColor rgb="FF002060"/>
  </sheetPr>
  <dimension ref="A1:M507"/>
  <sheetViews>
    <sheetView workbookViewId="0">
      <selection activeCell="R26" sqref="R26"/>
    </sheetView>
  </sheetViews>
  <sheetFormatPr defaultRowHeight="14.4" x14ac:dyDescent="0.3"/>
  <cols>
    <col min="1" max="1" width="8" bestFit="1" customWidth="1"/>
    <col min="2" max="2" width="5.5546875" bestFit="1" customWidth="1"/>
    <col min="3" max="3" width="8.6640625" bestFit="1" customWidth="1"/>
    <col min="4" max="4" width="8" bestFit="1" customWidth="1"/>
    <col min="5" max="5" width="7" bestFit="1" customWidth="1"/>
    <col min="6" max="6" width="6" bestFit="1" customWidth="1"/>
    <col min="7" max="7" width="6.6640625" bestFit="1" customWidth="1"/>
    <col min="8" max="8" width="8" bestFit="1" customWidth="1"/>
    <col min="9" max="9" width="6.6640625" bestFit="1" customWidth="1"/>
    <col min="10" max="10" width="6.33203125" bestFit="1" customWidth="1"/>
    <col min="11" max="11" width="10.21875" bestFit="1" customWidth="1"/>
    <col min="12" max="12" width="8.109375" bestFit="1" customWidth="1"/>
    <col min="13" max="13" width="8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4.9800000000000004</v>
      </c>
      <c r="M2">
        <v>24</v>
      </c>
    </row>
    <row r="3" spans="1:13" x14ac:dyDescent="0.3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9.14</v>
      </c>
      <c r="M3">
        <v>21.6</v>
      </c>
    </row>
    <row r="4" spans="1:13" x14ac:dyDescent="0.3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4.03</v>
      </c>
      <c r="M4">
        <v>34.700000000000003</v>
      </c>
    </row>
    <row r="5" spans="1:13" x14ac:dyDescent="0.3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2.94</v>
      </c>
      <c r="M5">
        <v>33.4</v>
      </c>
    </row>
    <row r="6" spans="1:13" x14ac:dyDescent="0.3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5.33</v>
      </c>
      <c r="M6">
        <v>36.200000000000003</v>
      </c>
    </row>
    <row r="7" spans="1:13" x14ac:dyDescent="0.3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5.21</v>
      </c>
      <c r="M7">
        <v>28.7</v>
      </c>
    </row>
    <row r="8" spans="1:13" x14ac:dyDescent="0.3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12.43</v>
      </c>
      <c r="M8">
        <v>22.9</v>
      </c>
    </row>
    <row r="9" spans="1:13" x14ac:dyDescent="0.3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19.149999999999999</v>
      </c>
      <c r="M9">
        <v>27.1</v>
      </c>
    </row>
    <row r="10" spans="1:13" x14ac:dyDescent="0.3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29.93</v>
      </c>
      <c r="M10">
        <v>16.5</v>
      </c>
    </row>
    <row r="11" spans="1:13" x14ac:dyDescent="0.3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17.100000000000001</v>
      </c>
      <c r="M11">
        <v>18.899999999999999</v>
      </c>
    </row>
    <row r="12" spans="1:13" x14ac:dyDescent="0.3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20.45</v>
      </c>
      <c r="M12">
        <v>15</v>
      </c>
    </row>
    <row r="13" spans="1:13" x14ac:dyDescent="0.3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13.27</v>
      </c>
      <c r="M13">
        <v>18.899999999999999</v>
      </c>
    </row>
    <row r="14" spans="1:13" x14ac:dyDescent="0.3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15.71</v>
      </c>
      <c r="M14">
        <v>21.7</v>
      </c>
    </row>
    <row r="15" spans="1:13" x14ac:dyDescent="0.3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8.26</v>
      </c>
      <c r="M15">
        <v>20.399999999999999</v>
      </c>
    </row>
    <row r="16" spans="1:13" x14ac:dyDescent="0.3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10.26</v>
      </c>
      <c r="M16">
        <v>18.2</v>
      </c>
    </row>
    <row r="17" spans="1:13" x14ac:dyDescent="0.3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8.4700000000000006</v>
      </c>
      <c r="M17">
        <v>19.899999999999999</v>
      </c>
    </row>
    <row r="18" spans="1:13" x14ac:dyDescent="0.3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6.58</v>
      </c>
      <c r="M18">
        <v>23.1</v>
      </c>
    </row>
    <row r="19" spans="1:13" x14ac:dyDescent="0.3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14.67</v>
      </c>
      <c r="M19">
        <v>17.5</v>
      </c>
    </row>
    <row r="20" spans="1:13" x14ac:dyDescent="0.3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11.69</v>
      </c>
      <c r="M20">
        <v>20.2</v>
      </c>
    </row>
    <row r="21" spans="1:13" x14ac:dyDescent="0.3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11.28</v>
      </c>
      <c r="M21">
        <v>18.2</v>
      </c>
    </row>
    <row r="22" spans="1:13" x14ac:dyDescent="0.3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21.02</v>
      </c>
      <c r="M22">
        <v>13.6</v>
      </c>
    </row>
    <row r="23" spans="1:13" x14ac:dyDescent="0.3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13.83</v>
      </c>
      <c r="M23">
        <v>19.600000000000001</v>
      </c>
    </row>
    <row r="24" spans="1:13" x14ac:dyDescent="0.3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18.72</v>
      </c>
      <c r="M24">
        <v>15.2</v>
      </c>
    </row>
    <row r="25" spans="1:13" x14ac:dyDescent="0.3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19.88</v>
      </c>
      <c r="M25">
        <v>14.5</v>
      </c>
    </row>
    <row r="26" spans="1:13" x14ac:dyDescent="0.3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16.3</v>
      </c>
      <c r="M26">
        <v>15.6</v>
      </c>
    </row>
    <row r="27" spans="1:13" x14ac:dyDescent="0.3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16.510000000000002</v>
      </c>
      <c r="M27">
        <v>13.9</v>
      </c>
    </row>
    <row r="28" spans="1:13" x14ac:dyDescent="0.3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14.81</v>
      </c>
      <c r="M28">
        <v>16.600000000000001</v>
      </c>
    </row>
    <row r="29" spans="1:13" x14ac:dyDescent="0.3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17.28</v>
      </c>
      <c r="M29">
        <v>14.8</v>
      </c>
    </row>
    <row r="30" spans="1:13" x14ac:dyDescent="0.3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12.8</v>
      </c>
      <c r="M30">
        <v>18.399999999999999</v>
      </c>
    </row>
    <row r="31" spans="1:13" x14ac:dyDescent="0.3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11.98</v>
      </c>
      <c r="M31">
        <v>21</v>
      </c>
    </row>
    <row r="32" spans="1:13" x14ac:dyDescent="0.3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22.6</v>
      </c>
      <c r="M32">
        <v>12.7</v>
      </c>
    </row>
    <row r="33" spans="1:13" x14ac:dyDescent="0.3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13.04</v>
      </c>
      <c r="M33">
        <v>14.5</v>
      </c>
    </row>
    <row r="34" spans="1:13" x14ac:dyDescent="0.3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27.71</v>
      </c>
      <c r="M34">
        <v>13.2</v>
      </c>
    </row>
    <row r="35" spans="1:13" x14ac:dyDescent="0.3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18.350000000000001</v>
      </c>
      <c r="M35">
        <v>13.1</v>
      </c>
    </row>
    <row r="36" spans="1:13" x14ac:dyDescent="0.3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20.34</v>
      </c>
      <c r="M36">
        <v>13.5</v>
      </c>
    </row>
    <row r="37" spans="1:13" x14ac:dyDescent="0.3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9.68</v>
      </c>
      <c r="M37">
        <v>18.899999999999999</v>
      </c>
    </row>
    <row r="38" spans="1:13" x14ac:dyDescent="0.3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11.41</v>
      </c>
      <c r="M38">
        <v>20</v>
      </c>
    </row>
    <row r="39" spans="1:13" x14ac:dyDescent="0.3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8.77</v>
      </c>
      <c r="M39">
        <v>21</v>
      </c>
    </row>
    <row r="40" spans="1:13" x14ac:dyDescent="0.3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10.130000000000001</v>
      </c>
      <c r="M40">
        <v>24.7</v>
      </c>
    </row>
    <row r="41" spans="1:13" x14ac:dyDescent="0.3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4.32</v>
      </c>
      <c r="M41">
        <v>30.8</v>
      </c>
    </row>
    <row r="42" spans="1:13" x14ac:dyDescent="0.3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1.98</v>
      </c>
      <c r="M42">
        <v>34.9</v>
      </c>
    </row>
    <row r="43" spans="1:13" x14ac:dyDescent="0.3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4.84</v>
      </c>
      <c r="M43">
        <v>26.6</v>
      </c>
    </row>
    <row r="44" spans="1:13" x14ac:dyDescent="0.3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5.81</v>
      </c>
      <c r="M44">
        <v>25.3</v>
      </c>
    </row>
    <row r="45" spans="1:13" x14ac:dyDescent="0.3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7.44</v>
      </c>
      <c r="M45">
        <v>24.7</v>
      </c>
    </row>
    <row r="46" spans="1:13" x14ac:dyDescent="0.3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9.5500000000000007</v>
      </c>
      <c r="M46">
        <v>21.2</v>
      </c>
    </row>
    <row r="47" spans="1:13" x14ac:dyDescent="0.3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10.210000000000001</v>
      </c>
      <c r="M47">
        <v>19.3</v>
      </c>
    </row>
    <row r="48" spans="1:13" x14ac:dyDescent="0.3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14.15</v>
      </c>
      <c r="M48">
        <v>20</v>
      </c>
    </row>
    <row r="49" spans="1:13" x14ac:dyDescent="0.3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18.8</v>
      </c>
      <c r="M49">
        <v>16.600000000000001</v>
      </c>
    </row>
    <row r="50" spans="1:13" x14ac:dyDescent="0.3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30.81</v>
      </c>
      <c r="M50">
        <v>14.4</v>
      </c>
    </row>
    <row r="51" spans="1:13" x14ac:dyDescent="0.3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16.2</v>
      </c>
      <c r="M51">
        <v>19.399999999999999</v>
      </c>
    </row>
    <row r="52" spans="1:13" x14ac:dyDescent="0.3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13.45</v>
      </c>
      <c r="M52">
        <v>19.7</v>
      </c>
    </row>
    <row r="53" spans="1:13" x14ac:dyDescent="0.3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9.43</v>
      </c>
      <c r="M53">
        <v>20.5</v>
      </c>
    </row>
    <row r="54" spans="1:13" x14ac:dyDescent="0.3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5.28</v>
      </c>
      <c r="M54">
        <v>25</v>
      </c>
    </row>
    <row r="55" spans="1:13" x14ac:dyDescent="0.3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8.43</v>
      </c>
      <c r="M55">
        <v>23.4</v>
      </c>
    </row>
    <row r="56" spans="1:13" x14ac:dyDescent="0.3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14.8</v>
      </c>
      <c r="M56">
        <v>18.899999999999999</v>
      </c>
    </row>
    <row r="57" spans="1:13" x14ac:dyDescent="0.3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4.8099999999999996</v>
      </c>
      <c r="M57">
        <v>35.4</v>
      </c>
    </row>
    <row r="58" spans="1:13" x14ac:dyDescent="0.3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5.77</v>
      </c>
      <c r="M58">
        <v>24.7</v>
      </c>
    </row>
    <row r="59" spans="1:13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3.95</v>
      </c>
      <c r="M59">
        <v>31.6</v>
      </c>
    </row>
    <row r="60" spans="1:13" x14ac:dyDescent="0.3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6.86</v>
      </c>
      <c r="M60">
        <v>23.3</v>
      </c>
    </row>
    <row r="61" spans="1:13" x14ac:dyDescent="0.3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9.2200000000000006</v>
      </c>
      <c r="M61">
        <v>19.600000000000001</v>
      </c>
    </row>
    <row r="62" spans="1:13" x14ac:dyDescent="0.3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13.15</v>
      </c>
      <c r="M62">
        <v>18.7</v>
      </c>
    </row>
    <row r="63" spans="1:13" x14ac:dyDescent="0.3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14.44</v>
      </c>
      <c r="M63">
        <v>16</v>
      </c>
    </row>
    <row r="64" spans="1:13" x14ac:dyDescent="0.3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6.73</v>
      </c>
      <c r="M64">
        <v>22.2</v>
      </c>
    </row>
    <row r="65" spans="1:13" x14ac:dyDescent="0.3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9.5</v>
      </c>
      <c r="M65">
        <v>25</v>
      </c>
    </row>
    <row r="66" spans="1:13" x14ac:dyDescent="0.3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8.0500000000000007</v>
      </c>
      <c r="M66">
        <v>33</v>
      </c>
    </row>
    <row r="67" spans="1:13" x14ac:dyDescent="0.3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4.67</v>
      </c>
      <c r="M67">
        <v>23.5</v>
      </c>
    </row>
    <row r="68" spans="1:13" x14ac:dyDescent="0.3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10.24</v>
      </c>
      <c r="M68">
        <v>19.399999999999999</v>
      </c>
    </row>
    <row r="69" spans="1:13" x14ac:dyDescent="0.3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8.1</v>
      </c>
      <c r="M69">
        <v>22</v>
      </c>
    </row>
    <row r="70" spans="1:13" x14ac:dyDescent="0.3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13.09</v>
      </c>
      <c r="M70">
        <v>17.399999999999999</v>
      </c>
    </row>
    <row r="71" spans="1:13" x14ac:dyDescent="0.3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8.7899999999999991</v>
      </c>
      <c r="M71">
        <v>20.9</v>
      </c>
    </row>
    <row r="72" spans="1:13" x14ac:dyDescent="0.3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6.72</v>
      </c>
      <c r="M72">
        <v>24.2</v>
      </c>
    </row>
    <row r="73" spans="1:13" x14ac:dyDescent="0.3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9.8800000000000008</v>
      </c>
      <c r="M73">
        <v>21.7</v>
      </c>
    </row>
    <row r="74" spans="1:13" x14ac:dyDescent="0.3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5.52</v>
      </c>
      <c r="M74">
        <v>22.8</v>
      </c>
    </row>
    <row r="75" spans="1:13" x14ac:dyDescent="0.3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7.54</v>
      </c>
      <c r="M75">
        <v>23.4</v>
      </c>
    </row>
    <row r="76" spans="1:13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6.78</v>
      </c>
      <c r="M76">
        <v>24.1</v>
      </c>
    </row>
    <row r="77" spans="1:13" x14ac:dyDescent="0.3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8.94</v>
      </c>
      <c r="M77">
        <v>21.4</v>
      </c>
    </row>
    <row r="78" spans="1:13" x14ac:dyDescent="0.3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11.97</v>
      </c>
      <c r="M78">
        <v>20</v>
      </c>
    </row>
    <row r="79" spans="1:13" x14ac:dyDescent="0.3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10.27</v>
      </c>
      <c r="M79">
        <v>20.8</v>
      </c>
    </row>
    <row r="80" spans="1:13" x14ac:dyDescent="0.3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12.34</v>
      </c>
      <c r="M80">
        <v>21.2</v>
      </c>
    </row>
    <row r="81" spans="1:13" x14ac:dyDescent="0.3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9.1</v>
      </c>
      <c r="M81">
        <v>20.3</v>
      </c>
    </row>
    <row r="82" spans="1:13" x14ac:dyDescent="0.3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5.29</v>
      </c>
      <c r="M82">
        <v>28</v>
      </c>
    </row>
    <row r="83" spans="1:13" x14ac:dyDescent="0.3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7.22</v>
      </c>
      <c r="M83">
        <v>23.9</v>
      </c>
    </row>
    <row r="84" spans="1:13" x14ac:dyDescent="0.3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6.72</v>
      </c>
      <c r="M84">
        <v>24.8</v>
      </c>
    </row>
    <row r="85" spans="1:13" x14ac:dyDescent="0.3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7.51</v>
      </c>
      <c r="M85">
        <v>22.9</v>
      </c>
    </row>
    <row r="86" spans="1:13" x14ac:dyDescent="0.3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9.6199999999999992</v>
      </c>
      <c r="M86">
        <v>23.9</v>
      </c>
    </row>
    <row r="87" spans="1:13" x14ac:dyDescent="0.3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6.53</v>
      </c>
      <c r="M87">
        <v>26.6</v>
      </c>
    </row>
    <row r="88" spans="1:13" x14ac:dyDescent="0.3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12.86</v>
      </c>
      <c r="M88">
        <v>22.5</v>
      </c>
    </row>
    <row r="89" spans="1:13" x14ac:dyDescent="0.3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8.44</v>
      </c>
      <c r="M89">
        <v>22.2</v>
      </c>
    </row>
    <row r="90" spans="1:13" x14ac:dyDescent="0.3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5.5</v>
      </c>
      <c r="M90">
        <v>23.6</v>
      </c>
    </row>
    <row r="91" spans="1:13" x14ac:dyDescent="0.3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5.7</v>
      </c>
      <c r="M91">
        <v>28.7</v>
      </c>
    </row>
    <row r="92" spans="1:13" x14ac:dyDescent="0.3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8.81</v>
      </c>
      <c r="M92">
        <v>22.6</v>
      </c>
    </row>
    <row r="93" spans="1:13" x14ac:dyDescent="0.3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8.1999999999999993</v>
      </c>
      <c r="M93">
        <v>22</v>
      </c>
    </row>
    <row r="94" spans="1:13" x14ac:dyDescent="0.3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8.16</v>
      </c>
      <c r="M94">
        <v>22.9</v>
      </c>
    </row>
    <row r="95" spans="1:13" x14ac:dyDescent="0.3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6.21</v>
      </c>
      <c r="M95">
        <v>25</v>
      </c>
    </row>
    <row r="96" spans="1:13" x14ac:dyDescent="0.3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10.59</v>
      </c>
      <c r="M96">
        <v>20.6</v>
      </c>
    </row>
    <row r="97" spans="1:13" x14ac:dyDescent="0.3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6.65</v>
      </c>
      <c r="M97">
        <v>28.4</v>
      </c>
    </row>
    <row r="98" spans="1:13" x14ac:dyDescent="0.3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11.34</v>
      </c>
      <c r="M98">
        <v>21.4</v>
      </c>
    </row>
    <row r="99" spans="1:13" x14ac:dyDescent="0.3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4.21</v>
      </c>
      <c r="M99">
        <v>38.700000000000003</v>
      </c>
    </row>
    <row r="100" spans="1:13" x14ac:dyDescent="0.3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3.57</v>
      </c>
      <c r="M100">
        <v>43.8</v>
      </c>
    </row>
    <row r="101" spans="1:13" x14ac:dyDescent="0.3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6.19</v>
      </c>
      <c r="M101">
        <v>33.200000000000003</v>
      </c>
    </row>
    <row r="102" spans="1:13" x14ac:dyDescent="0.3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9.42</v>
      </c>
      <c r="M102">
        <v>27.5</v>
      </c>
    </row>
    <row r="103" spans="1:13" x14ac:dyDescent="0.3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7.67</v>
      </c>
      <c r="M103">
        <v>26.5</v>
      </c>
    </row>
    <row r="104" spans="1:13" x14ac:dyDescent="0.3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10.63</v>
      </c>
      <c r="M104">
        <v>18.600000000000001</v>
      </c>
    </row>
    <row r="105" spans="1:13" x14ac:dyDescent="0.3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13.44</v>
      </c>
      <c r="M105">
        <v>19.3</v>
      </c>
    </row>
    <row r="106" spans="1:13" x14ac:dyDescent="0.3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12.33</v>
      </c>
      <c r="M106">
        <v>20.100000000000001</v>
      </c>
    </row>
    <row r="107" spans="1:13" x14ac:dyDescent="0.3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16.47</v>
      </c>
      <c r="M107">
        <v>19.5</v>
      </c>
    </row>
    <row r="108" spans="1:13" x14ac:dyDescent="0.3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18.66</v>
      </c>
      <c r="M108">
        <v>19.5</v>
      </c>
    </row>
    <row r="109" spans="1:13" x14ac:dyDescent="0.3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14.09</v>
      </c>
      <c r="M109">
        <v>20.399999999999999</v>
      </c>
    </row>
    <row r="110" spans="1:13" x14ac:dyDescent="0.3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12.27</v>
      </c>
      <c r="M110">
        <v>19.8</v>
      </c>
    </row>
    <row r="111" spans="1:13" x14ac:dyDescent="0.3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15.55</v>
      </c>
      <c r="M111">
        <v>19.399999999999999</v>
      </c>
    </row>
    <row r="112" spans="1:13" x14ac:dyDescent="0.3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13</v>
      </c>
      <c r="M112">
        <v>21.7</v>
      </c>
    </row>
    <row r="113" spans="1:13" x14ac:dyDescent="0.3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10.16</v>
      </c>
      <c r="M113">
        <v>22.8</v>
      </c>
    </row>
    <row r="114" spans="1:13" x14ac:dyDescent="0.3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16.21</v>
      </c>
      <c r="M114">
        <v>18.8</v>
      </c>
    </row>
    <row r="115" spans="1:13" x14ac:dyDescent="0.3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17.09</v>
      </c>
      <c r="M115">
        <v>18.7</v>
      </c>
    </row>
    <row r="116" spans="1:13" x14ac:dyDescent="0.3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10.45</v>
      </c>
      <c r="M116">
        <v>18.5</v>
      </c>
    </row>
    <row r="117" spans="1:13" x14ac:dyDescent="0.3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15.76</v>
      </c>
      <c r="M117">
        <v>18.3</v>
      </c>
    </row>
    <row r="118" spans="1:13" x14ac:dyDescent="0.3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12.04</v>
      </c>
      <c r="M118">
        <v>21.2</v>
      </c>
    </row>
    <row r="119" spans="1:13" x14ac:dyDescent="0.3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10.3</v>
      </c>
      <c r="M119">
        <v>19.2</v>
      </c>
    </row>
    <row r="120" spans="1:13" x14ac:dyDescent="0.3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15.37</v>
      </c>
      <c r="M120">
        <v>20.399999999999999</v>
      </c>
    </row>
    <row r="121" spans="1:13" x14ac:dyDescent="0.3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13.61</v>
      </c>
      <c r="M121">
        <v>19.3</v>
      </c>
    </row>
    <row r="122" spans="1:13" x14ac:dyDescent="0.3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14.37</v>
      </c>
      <c r="M122">
        <v>22</v>
      </c>
    </row>
    <row r="123" spans="1:13" x14ac:dyDescent="0.3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14.27</v>
      </c>
      <c r="M123">
        <v>20.3</v>
      </c>
    </row>
    <row r="124" spans="1:13" x14ac:dyDescent="0.3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17.93</v>
      </c>
      <c r="M124">
        <v>20.5</v>
      </c>
    </row>
    <row r="125" spans="1:13" x14ac:dyDescent="0.3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25.41</v>
      </c>
      <c r="M125">
        <v>17.3</v>
      </c>
    </row>
    <row r="126" spans="1:13" x14ac:dyDescent="0.3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17.579999999999998</v>
      </c>
      <c r="M126">
        <v>18.8</v>
      </c>
    </row>
    <row r="127" spans="1:13" x14ac:dyDescent="0.3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14.81</v>
      </c>
      <c r="M127">
        <v>21.4</v>
      </c>
    </row>
    <row r="128" spans="1:13" x14ac:dyDescent="0.3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27.26</v>
      </c>
      <c r="M128">
        <v>15.7</v>
      </c>
    </row>
    <row r="129" spans="1:13" x14ac:dyDescent="0.3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17.190000000000001</v>
      </c>
      <c r="M129">
        <v>16.2</v>
      </c>
    </row>
    <row r="130" spans="1:13" x14ac:dyDescent="0.3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15.39</v>
      </c>
      <c r="M130">
        <v>18</v>
      </c>
    </row>
    <row r="131" spans="1:13" x14ac:dyDescent="0.3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18.34</v>
      </c>
      <c r="M131">
        <v>14.3</v>
      </c>
    </row>
    <row r="132" spans="1:13" x14ac:dyDescent="0.3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12.6</v>
      </c>
      <c r="M132">
        <v>19.2</v>
      </c>
    </row>
    <row r="133" spans="1:13" x14ac:dyDescent="0.3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12.26</v>
      </c>
      <c r="M133">
        <v>19.600000000000001</v>
      </c>
    </row>
    <row r="134" spans="1:13" x14ac:dyDescent="0.3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11.12</v>
      </c>
      <c r="M134">
        <v>23</v>
      </c>
    </row>
    <row r="135" spans="1:13" x14ac:dyDescent="0.3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15.03</v>
      </c>
      <c r="M135">
        <v>18.399999999999999</v>
      </c>
    </row>
    <row r="136" spans="1:13" x14ac:dyDescent="0.3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17.309999999999999</v>
      </c>
      <c r="M136">
        <v>15.6</v>
      </c>
    </row>
    <row r="137" spans="1:13" x14ac:dyDescent="0.3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16.96</v>
      </c>
      <c r="M137">
        <v>18.100000000000001</v>
      </c>
    </row>
    <row r="138" spans="1:13" x14ac:dyDescent="0.3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16.899999999999999</v>
      </c>
      <c r="M138">
        <v>17.399999999999999</v>
      </c>
    </row>
    <row r="139" spans="1:13" x14ac:dyDescent="0.3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14.59</v>
      </c>
      <c r="M139">
        <v>17.100000000000001</v>
      </c>
    </row>
    <row r="140" spans="1:13" x14ac:dyDescent="0.3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21.32</v>
      </c>
      <c r="M140">
        <v>13.3</v>
      </c>
    </row>
    <row r="141" spans="1:13" x14ac:dyDescent="0.3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18.46</v>
      </c>
      <c r="M141">
        <v>17.8</v>
      </c>
    </row>
    <row r="142" spans="1:13" x14ac:dyDescent="0.3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24.16</v>
      </c>
      <c r="M142">
        <v>14</v>
      </c>
    </row>
    <row r="143" spans="1:13" x14ac:dyDescent="0.3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34.409999999999997</v>
      </c>
      <c r="M143">
        <v>14.4</v>
      </c>
    </row>
    <row r="144" spans="1:13" x14ac:dyDescent="0.3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26.82</v>
      </c>
      <c r="M144">
        <v>13.4</v>
      </c>
    </row>
    <row r="145" spans="1:13" x14ac:dyDescent="0.3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26.42</v>
      </c>
      <c r="M145">
        <v>15.6</v>
      </c>
    </row>
    <row r="146" spans="1:13" x14ac:dyDescent="0.3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29.29</v>
      </c>
      <c r="M146">
        <v>11.8</v>
      </c>
    </row>
    <row r="147" spans="1:13" x14ac:dyDescent="0.3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27.8</v>
      </c>
      <c r="M147">
        <v>13.8</v>
      </c>
    </row>
    <row r="148" spans="1:13" x14ac:dyDescent="0.3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16.649999999999999</v>
      </c>
      <c r="M148">
        <v>15.6</v>
      </c>
    </row>
    <row r="149" spans="1:13" x14ac:dyDescent="0.3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29.53</v>
      </c>
      <c r="M149">
        <v>14.6</v>
      </c>
    </row>
    <row r="150" spans="1:13" x14ac:dyDescent="0.3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28.32</v>
      </c>
      <c r="M150">
        <v>17.8</v>
      </c>
    </row>
    <row r="151" spans="1:13" x14ac:dyDescent="0.3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21.45</v>
      </c>
      <c r="M151">
        <v>15.4</v>
      </c>
    </row>
    <row r="152" spans="1:13" x14ac:dyDescent="0.3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14.1</v>
      </c>
      <c r="M152">
        <v>21.5</v>
      </c>
    </row>
    <row r="153" spans="1:13" x14ac:dyDescent="0.3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13.28</v>
      </c>
      <c r="M153">
        <v>19.600000000000001</v>
      </c>
    </row>
    <row r="154" spans="1:13" x14ac:dyDescent="0.3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12.12</v>
      </c>
      <c r="M154">
        <v>15.3</v>
      </c>
    </row>
    <row r="155" spans="1:13" x14ac:dyDescent="0.3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15.79</v>
      </c>
      <c r="M155">
        <v>19.399999999999999</v>
      </c>
    </row>
    <row r="156" spans="1:13" x14ac:dyDescent="0.3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15.12</v>
      </c>
      <c r="M156">
        <v>17</v>
      </c>
    </row>
    <row r="157" spans="1:13" x14ac:dyDescent="0.3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15.02</v>
      </c>
      <c r="M157">
        <v>15.6</v>
      </c>
    </row>
    <row r="158" spans="1:13" x14ac:dyDescent="0.3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16.14</v>
      </c>
      <c r="M158">
        <v>13.1</v>
      </c>
    </row>
    <row r="159" spans="1:13" x14ac:dyDescent="0.3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4.59</v>
      </c>
      <c r="M159">
        <v>41.3</v>
      </c>
    </row>
    <row r="160" spans="1:13" x14ac:dyDescent="0.3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6.43</v>
      </c>
      <c r="M160">
        <v>24.3</v>
      </c>
    </row>
    <row r="161" spans="1:13" x14ac:dyDescent="0.3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7.39</v>
      </c>
      <c r="M161">
        <v>23.3</v>
      </c>
    </row>
    <row r="162" spans="1:13" x14ac:dyDescent="0.3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5.5</v>
      </c>
      <c r="M162">
        <v>27</v>
      </c>
    </row>
    <row r="163" spans="1:13" x14ac:dyDescent="0.3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1.73</v>
      </c>
      <c r="M163">
        <v>50</v>
      </c>
    </row>
    <row r="164" spans="1:13" x14ac:dyDescent="0.3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1.92</v>
      </c>
      <c r="M164">
        <v>50</v>
      </c>
    </row>
    <row r="165" spans="1:13" x14ac:dyDescent="0.3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3.32</v>
      </c>
      <c r="M165">
        <v>50</v>
      </c>
    </row>
    <row r="166" spans="1:13" x14ac:dyDescent="0.3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11.64</v>
      </c>
      <c r="M166">
        <v>22.7</v>
      </c>
    </row>
    <row r="167" spans="1:13" x14ac:dyDescent="0.3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9.81</v>
      </c>
      <c r="M167">
        <v>25</v>
      </c>
    </row>
    <row r="168" spans="1:13" x14ac:dyDescent="0.3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3.7</v>
      </c>
      <c r="M168">
        <v>50</v>
      </c>
    </row>
    <row r="169" spans="1:13" x14ac:dyDescent="0.3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12.14</v>
      </c>
      <c r="M169">
        <v>23.8</v>
      </c>
    </row>
    <row r="170" spans="1:13" x14ac:dyDescent="0.3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11.1</v>
      </c>
      <c r="M170">
        <v>23.8</v>
      </c>
    </row>
    <row r="171" spans="1:13" x14ac:dyDescent="0.3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11.32</v>
      </c>
      <c r="M171">
        <v>22.3</v>
      </c>
    </row>
    <row r="172" spans="1:13" x14ac:dyDescent="0.3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14.43</v>
      </c>
      <c r="M172">
        <v>17.399999999999999</v>
      </c>
    </row>
    <row r="173" spans="1:13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12.03</v>
      </c>
      <c r="M173">
        <v>19.100000000000001</v>
      </c>
    </row>
    <row r="174" spans="1:13" x14ac:dyDescent="0.3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14.69</v>
      </c>
      <c r="M174">
        <v>23.1</v>
      </c>
    </row>
    <row r="175" spans="1:13" x14ac:dyDescent="0.3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9.0399999999999991</v>
      </c>
      <c r="M175">
        <v>23.6</v>
      </c>
    </row>
    <row r="176" spans="1:13" x14ac:dyDescent="0.3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9.64</v>
      </c>
      <c r="M176">
        <v>22.6</v>
      </c>
    </row>
    <row r="177" spans="1:13" x14ac:dyDescent="0.3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5.33</v>
      </c>
      <c r="M177">
        <v>29.4</v>
      </c>
    </row>
    <row r="178" spans="1:13" x14ac:dyDescent="0.3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10.11</v>
      </c>
      <c r="M178">
        <v>23.2</v>
      </c>
    </row>
    <row r="179" spans="1:13" x14ac:dyDescent="0.3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6.29</v>
      </c>
      <c r="M179">
        <v>24.6</v>
      </c>
    </row>
    <row r="180" spans="1:13" x14ac:dyDescent="0.3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6.92</v>
      </c>
      <c r="M180">
        <v>29.9</v>
      </c>
    </row>
    <row r="181" spans="1:13" x14ac:dyDescent="0.3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5.04</v>
      </c>
      <c r="M181">
        <v>37.200000000000003</v>
      </c>
    </row>
    <row r="182" spans="1:13" x14ac:dyDescent="0.3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7.56</v>
      </c>
      <c r="M182">
        <v>39.799999999999997</v>
      </c>
    </row>
    <row r="183" spans="1:13" x14ac:dyDescent="0.3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9.4499999999999993</v>
      </c>
      <c r="M183">
        <v>36.200000000000003</v>
      </c>
    </row>
    <row r="184" spans="1:13" x14ac:dyDescent="0.3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4.82</v>
      </c>
      <c r="M184">
        <v>37.9</v>
      </c>
    </row>
    <row r="185" spans="1:13" x14ac:dyDescent="0.3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5.68</v>
      </c>
      <c r="M185">
        <v>32.5</v>
      </c>
    </row>
    <row r="186" spans="1:13" x14ac:dyDescent="0.3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13.98</v>
      </c>
      <c r="M186">
        <v>26.4</v>
      </c>
    </row>
    <row r="187" spans="1:13" x14ac:dyDescent="0.3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13.15</v>
      </c>
      <c r="M187">
        <v>29.6</v>
      </c>
    </row>
    <row r="188" spans="1:13" x14ac:dyDescent="0.3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4.45</v>
      </c>
      <c r="M188">
        <v>50</v>
      </c>
    </row>
    <row r="189" spans="1:13" x14ac:dyDescent="0.3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6.68</v>
      </c>
      <c r="M189">
        <v>32</v>
      </c>
    </row>
    <row r="190" spans="1:13" x14ac:dyDescent="0.3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4.5599999999999996</v>
      </c>
      <c r="M190">
        <v>29.8</v>
      </c>
    </row>
    <row r="191" spans="1:13" x14ac:dyDescent="0.3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5.39</v>
      </c>
      <c r="M191">
        <v>34.9</v>
      </c>
    </row>
    <row r="192" spans="1:13" x14ac:dyDescent="0.3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5.0999999999999996</v>
      </c>
      <c r="M192">
        <v>37</v>
      </c>
    </row>
    <row r="193" spans="1:13" x14ac:dyDescent="0.3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4.6900000000000004</v>
      </c>
      <c r="M193">
        <v>30.5</v>
      </c>
    </row>
    <row r="194" spans="1:13" x14ac:dyDescent="0.3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2.87</v>
      </c>
      <c r="M194">
        <v>36.4</v>
      </c>
    </row>
    <row r="195" spans="1:13" x14ac:dyDescent="0.3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5.03</v>
      </c>
      <c r="M195">
        <v>31.1</v>
      </c>
    </row>
    <row r="196" spans="1:13" x14ac:dyDescent="0.3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4.38</v>
      </c>
      <c r="M196">
        <v>29.1</v>
      </c>
    </row>
    <row r="197" spans="1:13" x14ac:dyDescent="0.3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2.97</v>
      </c>
      <c r="M197">
        <v>50</v>
      </c>
    </row>
    <row r="198" spans="1:13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4.08</v>
      </c>
      <c r="M198">
        <v>33.299999999999997</v>
      </c>
    </row>
    <row r="199" spans="1:13" x14ac:dyDescent="0.3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8.61</v>
      </c>
      <c r="M199">
        <v>30.3</v>
      </c>
    </row>
    <row r="200" spans="1:13" x14ac:dyDescent="0.3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6.62</v>
      </c>
      <c r="M200">
        <v>34.6</v>
      </c>
    </row>
    <row r="201" spans="1:13" x14ac:dyDescent="0.3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4.5599999999999996</v>
      </c>
      <c r="M201">
        <v>34.9</v>
      </c>
    </row>
    <row r="202" spans="1:13" x14ac:dyDescent="0.3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4.45</v>
      </c>
      <c r="M202">
        <v>32.9</v>
      </c>
    </row>
    <row r="203" spans="1:13" x14ac:dyDescent="0.3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7.43</v>
      </c>
      <c r="M203">
        <v>24.1</v>
      </c>
    </row>
    <row r="204" spans="1:13" x14ac:dyDescent="0.3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3.11</v>
      </c>
      <c r="M204">
        <v>42.3</v>
      </c>
    </row>
    <row r="205" spans="1:13" x14ac:dyDescent="0.3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3.81</v>
      </c>
      <c r="M205">
        <v>48.5</v>
      </c>
    </row>
    <row r="206" spans="1:13" x14ac:dyDescent="0.3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2.88</v>
      </c>
      <c r="M206">
        <v>50</v>
      </c>
    </row>
    <row r="207" spans="1:13" x14ac:dyDescent="0.3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10.87</v>
      </c>
      <c r="M207">
        <v>22.6</v>
      </c>
    </row>
    <row r="208" spans="1:13" x14ac:dyDescent="0.3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10.97</v>
      </c>
      <c r="M208">
        <v>24.4</v>
      </c>
    </row>
    <row r="209" spans="1:13" x14ac:dyDescent="0.3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18.059999999999999</v>
      </c>
      <c r="M209">
        <v>22.5</v>
      </c>
    </row>
    <row r="210" spans="1:13" x14ac:dyDescent="0.3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14.66</v>
      </c>
      <c r="M210">
        <v>24.4</v>
      </c>
    </row>
    <row r="211" spans="1:13" x14ac:dyDescent="0.3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23.09</v>
      </c>
      <c r="M211">
        <v>20</v>
      </c>
    </row>
    <row r="212" spans="1:13" x14ac:dyDescent="0.3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17.27</v>
      </c>
      <c r="M212">
        <v>21.7</v>
      </c>
    </row>
    <row r="213" spans="1:13" x14ac:dyDescent="0.3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23.98</v>
      </c>
      <c r="M213">
        <v>19.3</v>
      </c>
    </row>
    <row r="214" spans="1:13" x14ac:dyDescent="0.3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16.03</v>
      </c>
      <c r="M214">
        <v>22.4</v>
      </c>
    </row>
    <row r="215" spans="1:13" x14ac:dyDescent="0.3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9.3800000000000008</v>
      </c>
      <c r="M215">
        <v>28.1</v>
      </c>
    </row>
    <row r="216" spans="1:13" x14ac:dyDescent="0.3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29.55</v>
      </c>
      <c r="M216">
        <v>23.7</v>
      </c>
    </row>
    <row r="217" spans="1:13" x14ac:dyDescent="0.3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9.4700000000000006</v>
      </c>
      <c r="M217">
        <v>25</v>
      </c>
    </row>
    <row r="218" spans="1:13" x14ac:dyDescent="0.3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13.51</v>
      </c>
      <c r="M218">
        <v>23.3</v>
      </c>
    </row>
    <row r="219" spans="1:13" x14ac:dyDescent="0.3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9.69</v>
      </c>
      <c r="M219">
        <v>28.7</v>
      </c>
    </row>
    <row r="220" spans="1:13" x14ac:dyDescent="0.3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17.920000000000002</v>
      </c>
      <c r="M220">
        <v>21.5</v>
      </c>
    </row>
    <row r="221" spans="1:13" x14ac:dyDescent="0.3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10.5</v>
      </c>
      <c r="M221">
        <v>23</v>
      </c>
    </row>
    <row r="222" spans="1:13" x14ac:dyDescent="0.3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9.7100000000000009</v>
      </c>
      <c r="M222">
        <v>26.7</v>
      </c>
    </row>
    <row r="223" spans="1:13" x14ac:dyDescent="0.3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21.46</v>
      </c>
      <c r="M223">
        <v>21.7</v>
      </c>
    </row>
    <row r="224" spans="1:13" x14ac:dyDescent="0.3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9.93</v>
      </c>
      <c r="M224">
        <v>27.5</v>
      </c>
    </row>
    <row r="225" spans="1:13" x14ac:dyDescent="0.3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7.6</v>
      </c>
      <c r="M225">
        <v>30.1</v>
      </c>
    </row>
    <row r="226" spans="1:13" x14ac:dyDescent="0.3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4.1399999999999997</v>
      </c>
      <c r="M226">
        <v>44.8</v>
      </c>
    </row>
    <row r="227" spans="1:13" x14ac:dyDescent="0.3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4.63</v>
      </c>
      <c r="M227">
        <v>50</v>
      </c>
    </row>
    <row r="228" spans="1:13" x14ac:dyDescent="0.3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3.13</v>
      </c>
      <c r="M228">
        <v>37.6</v>
      </c>
    </row>
    <row r="229" spans="1:13" x14ac:dyDescent="0.3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6.36</v>
      </c>
      <c r="M229">
        <v>31.6</v>
      </c>
    </row>
    <row r="230" spans="1:13" x14ac:dyDescent="0.3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3.92</v>
      </c>
      <c r="M230">
        <v>46.7</v>
      </c>
    </row>
    <row r="231" spans="1:13" x14ac:dyDescent="0.3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3.76</v>
      </c>
      <c r="M231">
        <v>31.5</v>
      </c>
    </row>
    <row r="232" spans="1:13" x14ac:dyDescent="0.3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11.65</v>
      </c>
      <c r="M232">
        <v>24.3</v>
      </c>
    </row>
    <row r="233" spans="1:13" x14ac:dyDescent="0.3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5.25</v>
      </c>
      <c r="M233">
        <v>31.7</v>
      </c>
    </row>
    <row r="234" spans="1:13" x14ac:dyDescent="0.3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2.4700000000000002</v>
      </c>
      <c r="M234">
        <v>41.7</v>
      </c>
    </row>
    <row r="235" spans="1:13" x14ac:dyDescent="0.3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3.95</v>
      </c>
      <c r="M235">
        <v>48.3</v>
      </c>
    </row>
    <row r="236" spans="1:13" x14ac:dyDescent="0.3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8.0500000000000007</v>
      </c>
      <c r="M236">
        <v>29</v>
      </c>
    </row>
    <row r="237" spans="1:13" x14ac:dyDescent="0.3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10.88</v>
      </c>
      <c r="M237">
        <v>24</v>
      </c>
    </row>
    <row r="238" spans="1:13" x14ac:dyDescent="0.3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9.5399999999999991</v>
      </c>
      <c r="M238">
        <v>25.1</v>
      </c>
    </row>
    <row r="239" spans="1:13" x14ac:dyDescent="0.3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4.7300000000000004</v>
      </c>
      <c r="M239">
        <v>31.5</v>
      </c>
    </row>
    <row r="240" spans="1:13" x14ac:dyDescent="0.3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6.36</v>
      </c>
      <c r="M240">
        <v>23.7</v>
      </c>
    </row>
    <row r="241" spans="1:13" x14ac:dyDescent="0.3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7.37</v>
      </c>
      <c r="M241">
        <v>23.3</v>
      </c>
    </row>
    <row r="242" spans="1:13" x14ac:dyDescent="0.3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11.38</v>
      </c>
      <c r="M242">
        <v>22</v>
      </c>
    </row>
    <row r="243" spans="1:13" x14ac:dyDescent="0.3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12.4</v>
      </c>
      <c r="M243">
        <v>20.100000000000001</v>
      </c>
    </row>
    <row r="244" spans="1:13" x14ac:dyDescent="0.3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11.22</v>
      </c>
      <c r="M244">
        <v>22.2</v>
      </c>
    </row>
    <row r="245" spans="1:13" x14ac:dyDescent="0.3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5.19</v>
      </c>
      <c r="M245">
        <v>23.7</v>
      </c>
    </row>
    <row r="246" spans="1:13" x14ac:dyDescent="0.3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12.5</v>
      </c>
      <c r="M246">
        <v>17.600000000000001</v>
      </c>
    </row>
    <row r="247" spans="1:13" x14ac:dyDescent="0.3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18.46</v>
      </c>
      <c r="M247">
        <v>18.5</v>
      </c>
    </row>
    <row r="248" spans="1:13" x14ac:dyDescent="0.3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9.16</v>
      </c>
      <c r="M248">
        <v>24.3</v>
      </c>
    </row>
    <row r="249" spans="1:13" x14ac:dyDescent="0.3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10.15</v>
      </c>
      <c r="M249">
        <v>20.5</v>
      </c>
    </row>
    <row r="250" spans="1:13" x14ac:dyDescent="0.3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9.52</v>
      </c>
      <c r="M250">
        <v>24.5</v>
      </c>
    </row>
    <row r="251" spans="1:13" x14ac:dyDescent="0.3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6.56</v>
      </c>
      <c r="M251">
        <v>26.2</v>
      </c>
    </row>
    <row r="252" spans="1:13" x14ac:dyDescent="0.3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5.9</v>
      </c>
      <c r="M252">
        <v>24.4</v>
      </c>
    </row>
    <row r="253" spans="1:13" x14ac:dyDescent="0.3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3.59</v>
      </c>
      <c r="M253">
        <v>24.8</v>
      </c>
    </row>
    <row r="254" spans="1:13" x14ac:dyDescent="0.3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3.53</v>
      </c>
      <c r="M254">
        <v>29.6</v>
      </c>
    </row>
    <row r="255" spans="1:13" x14ac:dyDescent="0.3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3.54</v>
      </c>
      <c r="M255">
        <v>42.8</v>
      </c>
    </row>
    <row r="256" spans="1:13" x14ac:dyDescent="0.3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6.57</v>
      </c>
      <c r="M256">
        <v>21.9</v>
      </c>
    </row>
    <row r="257" spans="1:13" x14ac:dyDescent="0.3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9.25</v>
      </c>
      <c r="M257">
        <v>20.9</v>
      </c>
    </row>
    <row r="258" spans="1:13" x14ac:dyDescent="0.3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3.11</v>
      </c>
      <c r="M258">
        <v>44</v>
      </c>
    </row>
    <row r="259" spans="1:13" x14ac:dyDescent="0.3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5.12</v>
      </c>
      <c r="M259">
        <v>50</v>
      </c>
    </row>
    <row r="260" spans="1:13" x14ac:dyDescent="0.3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7.79</v>
      </c>
      <c r="M260">
        <v>36</v>
      </c>
    </row>
    <row r="261" spans="1:13" x14ac:dyDescent="0.3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6.9</v>
      </c>
      <c r="M261">
        <v>30.1</v>
      </c>
    </row>
    <row r="262" spans="1:13" x14ac:dyDescent="0.3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9.59</v>
      </c>
      <c r="M262">
        <v>33.799999999999997</v>
      </c>
    </row>
    <row r="263" spans="1:13" x14ac:dyDescent="0.3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7.26</v>
      </c>
      <c r="M263">
        <v>43.1</v>
      </c>
    </row>
    <row r="264" spans="1:13" x14ac:dyDescent="0.3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5.91</v>
      </c>
      <c r="M264">
        <v>48.8</v>
      </c>
    </row>
    <row r="265" spans="1:13" x14ac:dyDescent="0.3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11.25</v>
      </c>
      <c r="M265">
        <v>31</v>
      </c>
    </row>
    <row r="266" spans="1:13" x14ac:dyDescent="0.3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8.1</v>
      </c>
      <c r="M266">
        <v>36.5</v>
      </c>
    </row>
    <row r="267" spans="1:13" x14ac:dyDescent="0.3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10.45</v>
      </c>
      <c r="M267">
        <v>22.8</v>
      </c>
    </row>
    <row r="268" spans="1:13" x14ac:dyDescent="0.3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14.79</v>
      </c>
      <c r="M268">
        <v>30.7</v>
      </c>
    </row>
    <row r="269" spans="1:13" x14ac:dyDescent="0.3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7.44</v>
      </c>
      <c r="M269">
        <v>50</v>
      </c>
    </row>
    <row r="270" spans="1:13" x14ac:dyDescent="0.3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3.16</v>
      </c>
      <c r="M270">
        <v>43.5</v>
      </c>
    </row>
    <row r="271" spans="1:13" x14ac:dyDescent="0.3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13.65</v>
      </c>
      <c r="M271">
        <v>20.7</v>
      </c>
    </row>
    <row r="272" spans="1:13" x14ac:dyDescent="0.3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13</v>
      </c>
      <c r="M272">
        <v>21.1</v>
      </c>
    </row>
    <row r="273" spans="1:13" x14ac:dyDescent="0.3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6.59</v>
      </c>
      <c r="M273">
        <v>25.2</v>
      </c>
    </row>
    <row r="274" spans="1:13" x14ac:dyDescent="0.3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7.73</v>
      </c>
      <c r="M274">
        <v>24.4</v>
      </c>
    </row>
    <row r="275" spans="1:13" x14ac:dyDescent="0.3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6.58</v>
      </c>
      <c r="M275">
        <v>35.200000000000003</v>
      </c>
    </row>
    <row r="276" spans="1:13" x14ac:dyDescent="0.3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3.53</v>
      </c>
      <c r="M276">
        <v>32.4</v>
      </c>
    </row>
    <row r="277" spans="1:13" x14ac:dyDescent="0.3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2.98</v>
      </c>
      <c r="M277">
        <v>32</v>
      </c>
    </row>
    <row r="278" spans="1:13" x14ac:dyDescent="0.3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6.05</v>
      </c>
      <c r="M278">
        <v>33.200000000000003</v>
      </c>
    </row>
    <row r="279" spans="1:13" x14ac:dyDescent="0.3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4.16</v>
      </c>
      <c r="M279">
        <v>33.1</v>
      </c>
    </row>
    <row r="280" spans="1:13" x14ac:dyDescent="0.3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7.19</v>
      </c>
      <c r="M280">
        <v>29.1</v>
      </c>
    </row>
    <row r="281" spans="1:13" x14ac:dyDescent="0.3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4.8499999999999996</v>
      </c>
      <c r="M281">
        <v>35.1</v>
      </c>
    </row>
    <row r="282" spans="1:13" x14ac:dyDescent="0.3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3.76</v>
      </c>
      <c r="M282">
        <v>45.4</v>
      </c>
    </row>
    <row r="283" spans="1:13" x14ac:dyDescent="0.3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4.59</v>
      </c>
      <c r="M283">
        <v>35.4</v>
      </c>
    </row>
    <row r="284" spans="1:13" x14ac:dyDescent="0.3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3.01</v>
      </c>
      <c r="M284">
        <v>46</v>
      </c>
    </row>
    <row r="285" spans="1:13" x14ac:dyDescent="0.3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3.16</v>
      </c>
      <c r="M285">
        <v>50</v>
      </c>
    </row>
    <row r="286" spans="1:13" x14ac:dyDescent="0.3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7.85</v>
      </c>
      <c r="M286">
        <v>32.200000000000003</v>
      </c>
    </row>
    <row r="287" spans="1:13" x14ac:dyDescent="0.3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8.23</v>
      </c>
      <c r="M287">
        <v>22</v>
      </c>
    </row>
    <row r="288" spans="1:13" x14ac:dyDescent="0.3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12.93</v>
      </c>
      <c r="M288">
        <v>20.100000000000001</v>
      </c>
    </row>
    <row r="289" spans="1:13" x14ac:dyDescent="0.3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7.14</v>
      </c>
      <c r="M289">
        <v>23.2</v>
      </c>
    </row>
    <row r="290" spans="1:13" x14ac:dyDescent="0.3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7.6</v>
      </c>
      <c r="M290">
        <v>22.3</v>
      </c>
    </row>
    <row r="291" spans="1:13" x14ac:dyDescent="0.3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9.51</v>
      </c>
      <c r="M291">
        <v>24.8</v>
      </c>
    </row>
    <row r="292" spans="1:13" x14ac:dyDescent="0.3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3.33</v>
      </c>
      <c r="M292">
        <v>28.5</v>
      </c>
    </row>
    <row r="293" spans="1:13" x14ac:dyDescent="0.3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3.56</v>
      </c>
      <c r="M293">
        <v>37.299999999999997</v>
      </c>
    </row>
    <row r="294" spans="1:13" x14ac:dyDescent="0.3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4.7</v>
      </c>
      <c r="M294">
        <v>27.9</v>
      </c>
    </row>
    <row r="295" spans="1:13" x14ac:dyDescent="0.3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8.58</v>
      </c>
      <c r="M295">
        <v>23.9</v>
      </c>
    </row>
    <row r="296" spans="1:13" x14ac:dyDescent="0.3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10.4</v>
      </c>
      <c r="M296">
        <v>21.7</v>
      </c>
    </row>
    <row r="297" spans="1:13" x14ac:dyDescent="0.3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6.27</v>
      </c>
      <c r="M297">
        <v>28.6</v>
      </c>
    </row>
    <row r="298" spans="1:13" x14ac:dyDescent="0.3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7.39</v>
      </c>
      <c r="M298">
        <v>27.1</v>
      </c>
    </row>
    <row r="299" spans="1:13" x14ac:dyDescent="0.3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15.84</v>
      </c>
      <c r="M299">
        <v>20.3</v>
      </c>
    </row>
    <row r="300" spans="1:13" x14ac:dyDescent="0.3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4.97</v>
      </c>
      <c r="M300">
        <v>22.5</v>
      </c>
    </row>
    <row r="301" spans="1:13" x14ac:dyDescent="0.3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4.74</v>
      </c>
      <c r="M301">
        <v>29</v>
      </c>
    </row>
    <row r="302" spans="1:13" x14ac:dyDescent="0.3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6.07</v>
      </c>
      <c r="M302">
        <v>24.8</v>
      </c>
    </row>
    <row r="303" spans="1:13" x14ac:dyDescent="0.3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9.5</v>
      </c>
      <c r="M303">
        <v>22</v>
      </c>
    </row>
    <row r="304" spans="1:13" x14ac:dyDescent="0.3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8.67</v>
      </c>
      <c r="M304">
        <v>26.4</v>
      </c>
    </row>
    <row r="305" spans="1:13" x14ac:dyDescent="0.3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4.8600000000000003</v>
      </c>
      <c r="M305">
        <v>33.1</v>
      </c>
    </row>
    <row r="306" spans="1:13" x14ac:dyDescent="0.3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6.93</v>
      </c>
      <c r="M306">
        <v>36.1</v>
      </c>
    </row>
    <row r="307" spans="1:13" x14ac:dyDescent="0.3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8.93</v>
      </c>
      <c r="M307">
        <v>28.4</v>
      </c>
    </row>
    <row r="308" spans="1:13" x14ac:dyDescent="0.3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6.47</v>
      </c>
      <c r="M308">
        <v>33.4</v>
      </c>
    </row>
    <row r="309" spans="1:13" x14ac:dyDescent="0.3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7.53</v>
      </c>
      <c r="M309">
        <v>28.2</v>
      </c>
    </row>
    <row r="310" spans="1:13" x14ac:dyDescent="0.3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4.54</v>
      </c>
      <c r="M310">
        <v>22.8</v>
      </c>
    </row>
    <row r="311" spans="1:13" x14ac:dyDescent="0.3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9.9700000000000006</v>
      </c>
      <c r="M311">
        <v>20.3</v>
      </c>
    </row>
    <row r="312" spans="1:13" x14ac:dyDescent="0.3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12.64</v>
      </c>
      <c r="M312">
        <v>16.100000000000001</v>
      </c>
    </row>
    <row r="313" spans="1:13" x14ac:dyDescent="0.3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5.98</v>
      </c>
      <c r="M313">
        <v>22.1</v>
      </c>
    </row>
    <row r="314" spans="1:13" x14ac:dyDescent="0.3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11.72</v>
      </c>
      <c r="M314">
        <v>19.399999999999999</v>
      </c>
    </row>
    <row r="315" spans="1:13" x14ac:dyDescent="0.3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7.9</v>
      </c>
      <c r="M315">
        <v>21.6</v>
      </c>
    </row>
    <row r="316" spans="1:13" x14ac:dyDescent="0.3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9.2799999999999994</v>
      </c>
      <c r="M316">
        <v>23.8</v>
      </c>
    </row>
    <row r="317" spans="1:13" x14ac:dyDescent="0.3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11.5</v>
      </c>
      <c r="M317">
        <v>16.2</v>
      </c>
    </row>
    <row r="318" spans="1:13" x14ac:dyDescent="0.3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18.329999999999998</v>
      </c>
      <c r="M318">
        <v>17.8</v>
      </c>
    </row>
    <row r="319" spans="1:13" x14ac:dyDescent="0.3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15.94</v>
      </c>
      <c r="M319">
        <v>19.8</v>
      </c>
    </row>
    <row r="320" spans="1:13" x14ac:dyDescent="0.3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10.36</v>
      </c>
      <c r="M320">
        <v>23.1</v>
      </c>
    </row>
    <row r="321" spans="1:13" x14ac:dyDescent="0.3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12.73</v>
      </c>
      <c r="M321">
        <v>21</v>
      </c>
    </row>
    <row r="322" spans="1:13" x14ac:dyDescent="0.3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7.2</v>
      </c>
      <c r="M322">
        <v>23.8</v>
      </c>
    </row>
    <row r="323" spans="1:13" x14ac:dyDescent="0.3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6.87</v>
      </c>
      <c r="M323">
        <v>23.1</v>
      </c>
    </row>
    <row r="324" spans="1:13" x14ac:dyDescent="0.3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7.7</v>
      </c>
      <c r="M324">
        <v>20.399999999999999</v>
      </c>
    </row>
    <row r="325" spans="1:13" x14ac:dyDescent="0.3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11.74</v>
      </c>
      <c r="M325">
        <v>18.5</v>
      </c>
    </row>
    <row r="326" spans="1:13" x14ac:dyDescent="0.3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6.12</v>
      </c>
      <c r="M326">
        <v>25</v>
      </c>
    </row>
    <row r="327" spans="1:13" x14ac:dyDescent="0.3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5.08</v>
      </c>
      <c r="M327">
        <v>24.6</v>
      </c>
    </row>
    <row r="328" spans="1:13" x14ac:dyDescent="0.3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6.15</v>
      </c>
      <c r="M328">
        <v>23</v>
      </c>
    </row>
    <row r="329" spans="1:13" x14ac:dyDescent="0.3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12.79</v>
      </c>
      <c r="M329">
        <v>22.2</v>
      </c>
    </row>
    <row r="330" spans="1:13" x14ac:dyDescent="0.3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9.9700000000000006</v>
      </c>
      <c r="M330">
        <v>19.3</v>
      </c>
    </row>
    <row r="331" spans="1:13" x14ac:dyDescent="0.3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7.34</v>
      </c>
      <c r="M331">
        <v>22.6</v>
      </c>
    </row>
    <row r="332" spans="1:13" x14ac:dyDescent="0.3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9.09</v>
      </c>
      <c r="M332">
        <v>19.8</v>
      </c>
    </row>
    <row r="333" spans="1:13" x14ac:dyDescent="0.3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12.43</v>
      </c>
      <c r="M333">
        <v>17.100000000000001</v>
      </c>
    </row>
    <row r="334" spans="1:13" x14ac:dyDescent="0.3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7.83</v>
      </c>
      <c r="M334">
        <v>19.399999999999999</v>
      </c>
    </row>
    <row r="335" spans="1:13" x14ac:dyDescent="0.3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5.68</v>
      </c>
      <c r="M335">
        <v>22.2</v>
      </c>
    </row>
    <row r="336" spans="1:13" x14ac:dyDescent="0.3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6.75</v>
      </c>
      <c r="M336">
        <v>20.7</v>
      </c>
    </row>
    <row r="337" spans="1:13" x14ac:dyDescent="0.3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8.01</v>
      </c>
      <c r="M337">
        <v>21.1</v>
      </c>
    </row>
    <row r="338" spans="1:13" x14ac:dyDescent="0.3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9.8000000000000007</v>
      </c>
      <c r="M338">
        <v>19.5</v>
      </c>
    </row>
    <row r="339" spans="1:13" x14ac:dyDescent="0.3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10.56</v>
      </c>
      <c r="M339">
        <v>18.5</v>
      </c>
    </row>
    <row r="340" spans="1:13" x14ac:dyDescent="0.3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8.51</v>
      </c>
      <c r="M340">
        <v>20.6</v>
      </c>
    </row>
    <row r="341" spans="1:13" x14ac:dyDescent="0.3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9.74</v>
      </c>
      <c r="M341">
        <v>19</v>
      </c>
    </row>
    <row r="342" spans="1:13" x14ac:dyDescent="0.3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9.2899999999999991</v>
      </c>
      <c r="M342">
        <v>18.7</v>
      </c>
    </row>
    <row r="343" spans="1:13" x14ac:dyDescent="0.3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5.49</v>
      </c>
      <c r="M343">
        <v>32.700000000000003</v>
      </c>
    </row>
    <row r="344" spans="1:13" x14ac:dyDescent="0.3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8.65</v>
      </c>
      <c r="M344">
        <v>16.5</v>
      </c>
    </row>
    <row r="345" spans="1:13" x14ac:dyDescent="0.3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7.18</v>
      </c>
      <c r="M345">
        <v>23.9</v>
      </c>
    </row>
    <row r="346" spans="1:13" x14ac:dyDescent="0.3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4.6100000000000003</v>
      </c>
      <c r="M346">
        <v>31.2</v>
      </c>
    </row>
    <row r="347" spans="1:13" x14ac:dyDescent="0.3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10.53</v>
      </c>
      <c r="M347">
        <v>17.5</v>
      </c>
    </row>
    <row r="348" spans="1:13" x14ac:dyDescent="0.3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12.67</v>
      </c>
      <c r="M348">
        <v>17.2</v>
      </c>
    </row>
    <row r="349" spans="1:13" x14ac:dyDescent="0.3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6.36</v>
      </c>
      <c r="M349">
        <v>23.1</v>
      </c>
    </row>
    <row r="350" spans="1:13" x14ac:dyDescent="0.3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5.99</v>
      </c>
      <c r="M350">
        <v>24.5</v>
      </c>
    </row>
    <row r="351" spans="1:13" x14ac:dyDescent="0.3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5.89</v>
      </c>
      <c r="M351">
        <v>26.6</v>
      </c>
    </row>
    <row r="352" spans="1:13" x14ac:dyDescent="0.3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5.98</v>
      </c>
      <c r="M352">
        <v>22.9</v>
      </c>
    </row>
    <row r="353" spans="1:13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5.49</v>
      </c>
      <c r="M353">
        <v>24.1</v>
      </c>
    </row>
    <row r="354" spans="1:13" x14ac:dyDescent="0.3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7.79</v>
      </c>
      <c r="M354">
        <v>18.600000000000001</v>
      </c>
    </row>
    <row r="355" spans="1:13" x14ac:dyDescent="0.3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4.5</v>
      </c>
      <c r="M355">
        <v>30.1</v>
      </c>
    </row>
    <row r="356" spans="1:13" x14ac:dyDescent="0.3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8.0500000000000007</v>
      </c>
      <c r="M356">
        <v>18.2</v>
      </c>
    </row>
    <row r="357" spans="1:13" x14ac:dyDescent="0.3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5.57</v>
      </c>
      <c r="M357">
        <v>20.6</v>
      </c>
    </row>
    <row r="358" spans="1:13" x14ac:dyDescent="0.3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17.600000000000001</v>
      </c>
      <c r="M358">
        <v>17.8</v>
      </c>
    </row>
    <row r="359" spans="1:13" x14ac:dyDescent="0.3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13.27</v>
      </c>
      <c r="M359">
        <v>21.7</v>
      </c>
    </row>
    <row r="360" spans="1:13" x14ac:dyDescent="0.3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11.48</v>
      </c>
      <c r="M360">
        <v>22.7</v>
      </c>
    </row>
    <row r="361" spans="1:13" x14ac:dyDescent="0.3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12.67</v>
      </c>
      <c r="M361">
        <v>22.6</v>
      </c>
    </row>
    <row r="362" spans="1:13" x14ac:dyDescent="0.3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7.79</v>
      </c>
      <c r="M362">
        <v>25</v>
      </c>
    </row>
    <row r="363" spans="1:13" x14ac:dyDescent="0.3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14.19</v>
      </c>
      <c r="M363">
        <v>19.899999999999999</v>
      </c>
    </row>
    <row r="364" spans="1:13" x14ac:dyDescent="0.3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10.19</v>
      </c>
      <c r="M364">
        <v>20.8</v>
      </c>
    </row>
    <row r="365" spans="1:13" x14ac:dyDescent="0.3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14.64</v>
      </c>
      <c r="M365">
        <v>16.8</v>
      </c>
    </row>
    <row r="366" spans="1:13" x14ac:dyDescent="0.3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5.29</v>
      </c>
      <c r="M366">
        <v>21.9</v>
      </c>
    </row>
    <row r="367" spans="1:13" x14ac:dyDescent="0.3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7.12</v>
      </c>
      <c r="M367">
        <v>27.5</v>
      </c>
    </row>
    <row r="368" spans="1:13" x14ac:dyDescent="0.3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14</v>
      </c>
      <c r="M368">
        <v>21.9</v>
      </c>
    </row>
    <row r="369" spans="1:13" x14ac:dyDescent="0.3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13.33</v>
      </c>
      <c r="M369">
        <v>23.1</v>
      </c>
    </row>
    <row r="370" spans="1:13" x14ac:dyDescent="0.3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3.26</v>
      </c>
      <c r="M370">
        <v>50</v>
      </c>
    </row>
    <row r="371" spans="1:13" x14ac:dyDescent="0.3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3.73</v>
      </c>
      <c r="M371">
        <v>50</v>
      </c>
    </row>
    <row r="372" spans="1:13" x14ac:dyDescent="0.3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2.96</v>
      </c>
      <c r="M372">
        <v>50</v>
      </c>
    </row>
    <row r="373" spans="1:13" x14ac:dyDescent="0.3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9.5299999999999994</v>
      </c>
      <c r="M373">
        <v>50</v>
      </c>
    </row>
    <row r="374" spans="1:13" x14ac:dyDescent="0.3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8.8800000000000008</v>
      </c>
      <c r="M374">
        <v>50</v>
      </c>
    </row>
    <row r="375" spans="1:13" x14ac:dyDescent="0.3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34.770000000000003</v>
      </c>
      <c r="M375">
        <v>13.8</v>
      </c>
    </row>
    <row r="376" spans="1:13" x14ac:dyDescent="0.3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37.97</v>
      </c>
      <c r="M376">
        <v>13.8</v>
      </c>
    </row>
    <row r="377" spans="1:13" x14ac:dyDescent="0.3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13.44</v>
      </c>
      <c r="M377">
        <v>15</v>
      </c>
    </row>
    <row r="378" spans="1:13" x14ac:dyDescent="0.3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23.24</v>
      </c>
      <c r="M378">
        <v>13.9</v>
      </c>
    </row>
    <row r="379" spans="1:13" x14ac:dyDescent="0.3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21.24</v>
      </c>
      <c r="M379">
        <v>13.3</v>
      </c>
    </row>
    <row r="380" spans="1:13" x14ac:dyDescent="0.3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23.69</v>
      </c>
      <c r="M380">
        <v>13.1</v>
      </c>
    </row>
    <row r="381" spans="1:13" x14ac:dyDescent="0.3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21.78</v>
      </c>
      <c r="M381">
        <v>10.199999999999999</v>
      </c>
    </row>
    <row r="382" spans="1:13" x14ac:dyDescent="0.3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17.21</v>
      </c>
      <c r="M382">
        <v>10.4</v>
      </c>
    </row>
    <row r="383" spans="1:13" x14ac:dyDescent="0.3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21.08</v>
      </c>
      <c r="M383">
        <v>10.9</v>
      </c>
    </row>
    <row r="384" spans="1:13" x14ac:dyDescent="0.3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23.6</v>
      </c>
      <c r="M384">
        <v>11.3</v>
      </c>
    </row>
    <row r="385" spans="1:13" x14ac:dyDescent="0.3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24.56</v>
      </c>
      <c r="M385">
        <v>12.3</v>
      </c>
    </row>
    <row r="386" spans="1:13" x14ac:dyDescent="0.3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30.63</v>
      </c>
      <c r="M386">
        <v>8.8000000000000007</v>
      </c>
    </row>
    <row r="387" spans="1:13" x14ac:dyDescent="0.3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30.81</v>
      </c>
      <c r="M387">
        <v>7.2</v>
      </c>
    </row>
    <row r="388" spans="1:13" x14ac:dyDescent="0.3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28.28</v>
      </c>
      <c r="M388">
        <v>10.5</v>
      </c>
    </row>
    <row r="389" spans="1:13" x14ac:dyDescent="0.3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31.99</v>
      </c>
      <c r="M389">
        <v>7.4</v>
      </c>
    </row>
    <row r="390" spans="1:13" x14ac:dyDescent="0.3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30.62</v>
      </c>
      <c r="M390">
        <v>10.199999999999999</v>
      </c>
    </row>
    <row r="391" spans="1:13" x14ac:dyDescent="0.3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20.85</v>
      </c>
      <c r="M391">
        <v>11.5</v>
      </c>
    </row>
    <row r="392" spans="1:13" x14ac:dyDescent="0.3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17.11</v>
      </c>
      <c r="M392">
        <v>15.1</v>
      </c>
    </row>
    <row r="393" spans="1:13" x14ac:dyDescent="0.3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18.760000000000002</v>
      </c>
      <c r="M393">
        <v>23.2</v>
      </c>
    </row>
    <row r="394" spans="1:13" x14ac:dyDescent="0.3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25.68</v>
      </c>
      <c r="M394">
        <v>9.6999999999999993</v>
      </c>
    </row>
    <row r="395" spans="1:13" x14ac:dyDescent="0.3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15.17</v>
      </c>
      <c r="M395">
        <v>13.8</v>
      </c>
    </row>
    <row r="396" spans="1:13" x14ac:dyDescent="0.3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16.350000000000001</v>
      </c>
      <c r="M396">
        <v>12.7</v>
      </c>
    </row>
    <row r="397" spans="1:13" x14ac:dyDescent="0.3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17.12</v>
      </c>
      <c r="M397">
        <v>13.1</v>
      </c>
    </row>
    <row r="398" spans="1:13" x14ac:dyDescent="0.3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19.37</v>
      </c>
      <c r="M398">
        <v>12.5</v>
      </c>
    </row>
    <row r="399" spans="1:13" x14ac:dyDescent="0.3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19.920000000000002</v>
      </c>
      <c r="M399">
        <v>8.5</v>
      </c>
    </row>
    <row r="400" spans="1:13" x14ac:dyDescent="0.3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30.59</v>
      </c>
      <c r="M400">
        <v>5</v>
      </c>
    </row>
    <row r="401" spans="1:13" x14ac:dyDescent="0.3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29.97</v>
      </c>
      <c r="M401">
        <v>6.3</v>
      </c>
    </row>
    <row r="402" spans="1:13" x14ac:dyDescent="0.3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26.77</v>
      </c>
      <c r="M402">
        <v>5.6</v>
      </c>
    </row>
    <row r="403" spans="1:13" x14ac:dyDescent="0.3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20.32</v>
      </c>
      <c r="M403">
        <v>7.2</v>
      </c>
    </row>
    <row r="404" spans="1:13" x14ac:dyDescent="0.3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20.309999999999999</v>
      </c>
      <c r="M404">
        <v>12.1</v>
      </c>
    </row>
    <row r="405" spans="1:13" x14ac:dyDescent="0.3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19.77</v>
      </c>
      <c r="M405">
        <v>8.3000000000000007</v>
      </c>
    </row>
    <row r="406" spans="1:13" x14ac:dyDescent="0.3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27.38</v>
      </c>
      <c r="M406">
        <v>8.5</v>
      </c>
    </row>
    <row r="407" spans="1:13" x14ac:dyDescent="0.3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22.98</v>
      </c>
      <c r="M407">
        <v>5</v>
      </c>
    </row>
    <row r="408" spans="1:13" x14ac:dyDescent="0.3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23.34</v>
      </c>
      <c r="M408">
        <v>11.9</v>
      </c>
    </row>
    <row r="409" spans="1:13" x14ac:dyDescent="0.3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12.13</v>
      </c>
      <c r="M409">
        <v>27.9</v>
      </c>
    </row>
    <row r="410" spans="1:13" x14ac:dyDescent="0.3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26.4</v>
      </c>
      <c r="M410">
        <v>17.2</v>
      </c>
    </row>
    <row r="411" spans="1:13" x14ac:dyDescent="0.3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19.78</v>
      </c>
      <c r="M411">
        <v>27.5</v>
      </c>
    </row>
    <row r="412" spans="1:13" x14ac:dyDescent="0.3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10.11</v>
      </c>
      <c r="M412">
        <v>15</v>
      </c>
    </row>
    <row r="413" spans="1:13" x14ac:dyDescent="0.3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21.22</v>
      </c>
      <c r="M413">
        <v>17.2</v>
      </c>
    </row>
    <row r="414" spans="1:13" x14ac:dyDescent="0.3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34.369999999999997</v>
      </c>
      <c r="M414">
        <v>17.899999999999999</v>
      </c>
    </row>
    <row r="415" spans="1:13" x14ac:dyDescent="0.3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20.079999999999998</v>
      </c>
      <c r="M415">
        <v>16.3</v>
      </c>
    </row>
    <row r="416" spans="1:13" x14ac:dyDescent="0.3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36.979999999999997</v>
      </c>
      <c r="M416">
        <v>7</v>
      </c>
    </row>
    <row r="417" spans="1:13" x14ac:dyDescent="0.3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29.05</v>
      </c>
      <c r="M417">
        <v>7.2</v>
      </c>
    </row>
    <row r="418" spans="1:13" x14ac:dyDescent="0.3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25.79</v>
      </c>
      <c r="M418">
        <v>7.5</v>
      </c>
    </row>
    <row r="419" spans="1:13" x14ac:dyDescent="0.3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26.64</v>
      </c>
      <c r="M419">
        <v>10.4</v>
      </c>
    </row>
    <row r="420" spans="1:13" x14ac:dyDescent="0.3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20.62</v>
      </c>
      <c r="M420">
        <v>8.8000000000000007</v>
      </c>
    </row>
    <row r="421" spans="1:13" x14ac:dyDescent="0.3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22.74</v>
      </c>
      <c r="M421">
        <v>8.4</v>
      </c>
    </row>
    <row r="422" spans="1:13" x14ac:dyDescent="0.3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15.02</v>
      </c>
      <c r="M422">
        <v>16.7</v>
      </c>
    </row>
    <row r="423" spans="1:13" x14ac:dyDescent="0.3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15.7</v>
      </c>
      <c r="M423">
        <v>14.2</v>
      </c>
    </row>
    <row r="424" spans="1:13" x14ac:dyDescent="0.3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14.1</v>
      </c>
      <c r="M424">
        <v>20.8</v>
      </c>
    </row>
    <row r="425" spans="1:13" x14ac:dyDescent="0.3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23.29</v>
      </c>
      <c r="M425">
        <v>13.4</v>
      </c>
    </row>
    <row r="426" spans="1:13" x14ac:dyDescent="0.3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17.16</v>
      </c>
      <c r="M426">
        <v>11.7</v>
      </c>
    </row>
    <row r="427" spans="1:13" x14ac:dyDescent="0.3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24.39</v>
      </c>
      <c r="M427">
        <v>8.3000000000000007</v>
      </c>
    </row>
    <row r="428" spans="1:13" x14ac:dyDescent="0.3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15.69</v>
      </c>
      <c r="M428">
        <v>10.199999999999999</v>
      </c>
    </row>
    <row r="429" spans="1:13" x14ac:dyDescent="0.3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14.52</v>
      </c>
      <c r="M429">
        <v>10.9</v>
      </c>
    </row>
    <row r="430" spans="1:13" x14ac:dyDescent="0.3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21.52</v>
      </c>
      <c r="M430">
        <v>11</v>
      </c>
    </row>
    <row r="431" spans="1:13" x14ac:dyDescent="0.3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24.08</v>
      </c>
      <c r="M431">
        <v>9.5</v>
      </c>
    </row>
    <row r="432" spans="1:13" x14ac:dyDescent="0.3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17.64</v>
      </c>
      <c r="M432">
        <v>14.5</v>
      </c>
    </row>
    <row r="433" spans="1:13" x14ac:dyDescent="0.3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19.690000000000001</v>
      </c>
      <c r="M433">
        <v>14.1</v>
      </c>
    </row>
    <row r="434" spans="1:13" x14ac:dyDescent="0.3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12.03</v>
      </c>
      <c r="M434">
        <v>16.100000000000001</v>
      </c>
    </row>
    <row r="435" spans="1:13" x14ac:dyDescent="0.3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16.22</v>
      </c>
      <c r="M435">
        <v>14.3</v>
      </c>
    </row>
    <row r="436" spans="1:13" x14ac:dyDescent="0.3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15.17</v>
      </c>
      <c r="M436">
        <v>11.7</v>
      </c>
    </row>
    <row r="437" spans="1:13" x14ac:dyDescent="0.3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23.27</v>
      </c>
      <c r="M437">
        <v>13.4</v>
      </c>
    </row>
    <row r="438" spans="1:13" x14ac:dyDescent="0.3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18.05</v>
      </c>
      <c r="M438">
        <v>9.6</v>
      </c>
    </row>
    <row r="439" spans="1:13" x14ac:dyDescent="0.3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26.45</v>
      </c>
      <c r="M439">
        <v>8.6999999999999993</v>
      </c>
    </row>
    <row r="440" spans="1:13" x14ac:dyDescent="0.3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34.020000000000003</v>
      </c>
      <c r="M440">
        <v>8.4</v>
      </c>
    </row>
    <row r="441" spans="1:13" x14ac:dyDescent="0.3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22.88</v>
      </c>
      <c r="M441">
        <v>12.8</v>
      </c>
    </row>
    <row r="442" spans="1:13" x14ac:dyDescent="0.3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22.11</v>
      </c>
      <c r="M442">
        <v>10.5</v>
      </c>
    </row>
    <row r="443" spans="1:13" x14ac:dyDescent="0.3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19.52</v>
      </c>
      <c r="M443">
        <v>17.100000000000001</v>
      </c>
    </row>
    <row r="444" spans="1:13" x14ac:dyDescent="0.3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16.59</v>
      </c>
      <c r="M444">
        <v>18.399999999999999</v>
      </c>
    </row>
    <row r="445" spans="1:13" x14ac:dyDescent="0.3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18.850000000000001</v>
      </c>
      <c r="M445">
        <v>15.4</v>
      </c>
    </row>
    <row r="446" spans="1:13" x14ac:dyDescent="0.3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23.79</v>
      </c>
      <c r="M446">
        <v>10.8</v>
      </c>
    </row>
    <row r="447" spans="1:13" x14ac:dyDescent="0.3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23.98</v>
      </c>
      <c r="M447">
        <v>11.8</v>
      </c>
    </row>
    <row r="448" spans="1:13" x14ac:dyDescent="0.3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17.79</v>
      </c>
      <c r="M448">
        <v>14.9</v>
      </c>
    </row>
    <row r="449" spans="1:13" x14ac:dyDescent="0.3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16.440000000000001</v>
      </c>
      <c r="M449">
        <v>12.6</v>
      </c>
    </row>
    <row r="450" spans="1:13" x14ac:dyDescent="0.3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18.13</v>
      </c>
      <c r="M450">
        <v>14.1</v>
      </c>
    </row>
    <row r="451" spans="1:13" x14ac:dyDescent="0.3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19.309999999999999</v>
      </c>
      <c r="M451">
        <v>13</v>
      </c>
    </row>
    <row r="452" spans="1:13" x14ac:dyDescent="0.3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17.440000000000001</v>
      </c>
      <c r="M452">
        <v>13.4</v>
      </c>
    </row>
    <row r="453" spans="1:13" x14ac:dyDescent="0.3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17.73</v>
      </c>
      <c r="M453">
        <v>15.2</v>
      </c>
    </row>
    <row r="454" spans="1:13" x14ac:dyDescent="0.3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17.27</v>
      </c>
      <c r="M454">
        <v>16.100000000000001</v>
      </c>
    </row>
    <row r="455" spans="1:13" x14ac:dyDescent="0.3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16.739999999999998</v>
      </c>
      <c r="M455">
        <v>17.8</v>
      </c>
    </row>
    <row r="456" spans="1:13" x14ac:dyDescent="0.3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18.71</v>
      </c>
      <c r="M456">
        <v>14.9</v>
      </c>
    </row>
    <row r="457" spans="1:13" x14ac:dyDescent="0.3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18.13</v>
      </c>
      <c r="M457">
        <v>14.1</v>
      </c>
    </row>
    <row r="458" spans="1:13" x14ac:dyDescent="0.3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19.010000000000002</v>
      </c>
      <c r="M458">
        <v>12.7</v>
      </c>
    </row>
    <row r="459" spans="1:13" x14ac:dyDescent="0.3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16.940000000000001</v>
      </c>
      <c r="M459">
        <v>13.5</v>
      </c>
    </row>
    <row r="460" spans="1:13" x14ac:dyDescent="0.3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16.23</v>
      </c>
      <c r="M460">
        <v>14.9</v>
      </c>
    </row>
    <row r="461" spans="1:13" x14ac:dyDescent="0.3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14.7</v>
      </c>
      <c r="M461">
        <v>20</v>
      </c>
    </row>
    <row r="462" spans="1:13" x14ac:dyDescent="0.3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16.420000000000002</v>
      </c>
      <c r="M462">
        <v>16.399999999999999</v>
      </c>
    </row>
    <row r="463" spans="1:13" x14ac:dyDescent="0.3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14.65</v>
      </c>
      <c r="M463">
        <v>17.7</v>
      </c>
    </row>
    <row r="464" spans="1:13" x14ac:dyDescent="0.3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13.99</v>
      </c>
      <c r="M464">
        <v>19.5</v>
      </c>
    </row>
    <row r="465" spans="1:13" x14ac:dyDescent="0.3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10.29</v>
      </c>
      <c r="M465">
        <v>20.2</v>
      </c>
    </row>
    <row r="466" spans="1:13" x14ac:dyDescent="0.3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13.22</v>
      </c>
      <c r="M466">
        <v>21.4</v>
      </c>
    </row>
    <row r="467" spans="1:13" x14ac:dyDescent="0.3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14.13</v>
      </c>
      <c r="M467">
        <v>19.899999999999999</v>
      </c>
    </row>
    <row r="468" spans="1:13" x14ac:dyDescent="0.3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17.149999999999999</v>
      </c>
      <c r="M468">
        <v>19</v>
      </c>
    </row>
    <row r="469" spans="1:13" x14ac:dyDescent="0.3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21.32</v>
      </c>
      <c r="M469">
        <v>19.100000000000001</v>
      </c>
    </row>
    <row r="470" spans="1:13" x14ac:dyDescent="0.3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18.13</v>
      </c>
      <c r="M470">
        <v>19.100000000000001</v>
      </c>
    </row>
    <row r="471" spans="1:13" x14ac:dyDescent="0.3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14.76</v>
      </c>
      <c r="M471">
        <v>20.100000000000001</v>
      </c>
    </row>
    <row r="472" spans="1:13" x14ac:dyDescent="0.3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16.29</v>
      </c>
      <c r="M472">
        <v>19.899999999999999</v>
      </c>
    </row>
    <row r="473" spans="1:13" x14ac:dyDescent="0.3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12.87</v>
      </c>
      <c r="M473">
        <v>19.600000000000001</v>
      </c>
    </row>
    <row r="474" spans="1:13" x14ac:dyDescent="0.3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14.36</v>
      </c>
      <c r="M474">
        <v>23.2</v>
      </c>
    </row>
    <row r="475" spans="1:13" x14ac:dyDescent="0.3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11.66</v>
      </c>
      <c r="M475">
        <v>29.8</v>
      </c>
    </row>
    <row r="476" spans="1:13" x14ac:dyDescent="0.3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18.14</v>
      </c>
      <c r="M476">
        <v>13.8</v>
      </c>
    </row>
    <row r="477" spans="1:13" x14ac:dyDescent="0.3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24.1</v>
      </c>
      <c r="M477">
        <v>13.3</v>
      </c>
    </row>
    <row r="478" spans="1:13" x14ac:dyDescent="0.3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18.68</v>
      </c>
      <c r="M478">
        <v>16.7</v>
      </c>
    </row>
    <row r="479" spans="1:13" x14ac:dyDescent="0.3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24.91</v>
      </c>
      <c r="M479">
        <v>12</v>
      </c>
    </row>
    <row r="480" spans="1:13" x14ac:dyDescent="0.3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18.03</v>
      </c>
      <c r="M480">
        <v>14.6</v>
      </c>
    </row>
    <row r="481" spans="1:13" x14ac:dyDescent="0.3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13.11</v>
      </c>
      <c r="M481">
        <v>21.4</v>
      </c>
    </row>
    <row r="482" spans="1:13" x14ac:dyDescent="0.3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10.74</v>
      </c>
      <c r="M482">
        <v>23</v>
      </c>
    </row>
    <row r="483" spans="1:13" x14ac:dyDescent="0.3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7.74</v>
      </c>
      <c r="M483">
        <v>23.7</v>
      </c>
    </row>
    <row r="484" spans="1:13" x14ac:dyDescent="0.3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7.01</v>
      </c>
      <c r="M484">
        <v>25</v>
      </c>
    </row>
    <row r="485" spans="1:13" x14ac:dyDescent="0.3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10.42</v>
      </c>
      <c r="M485">
        <v>21.8</v>
      </c>
    </row>
    <row r="486" spans="1:13" x14ac:dyDescent="0.3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13.34</v>
      </c>
      <c r="M486">
        <v>20.6</v>
      </c>
    </row>
    <row r="487" spans="1:13" x14ac:dyDescent="0.3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10.58</v>
      </c>
      <c r="M487">
        <v>21.2</v>
      </c>
    </row>
    <row r="488" spans="1:13" x14ac:dyDescent="0.3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14.98</v>
      </c>
      <c r="M488">
        <v>19.100000000000001</v>
      </c>
    </row>
    <row r="489" spans="1:13" x14ac:dyDescent="0.3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11.45</v>
      </c>
      <c r="M489">
        <v>20.6</v>
      </c>
    </row>
    <row r="490" spans="1:13" x14ac:dyDescent="0.3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18.059999999999999</v>
      </c>
      <c r="M490">
        <v>15.2</v>
      </c>
    </row>
    <row r="491" spans="1:13" x14ac:dyDescent="0.3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23.97</v>
      </c>
      <c r="M491">
        <v>7</v>
      </c>
    </row>
    <row r="492" spans="1:13" x14ac:dyDescent="0.3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29.68</v>
      </c>
      <c r="M492">
        <v>8.1</v>
      </c>
    </row>
    <row r="493" spans="1:13" x14ac:dyDescent="0.3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18.07</v>
      </c>
      <c r="M493">
        <v>13.6</v>
      </c>
    </row>
    <row r="494" spans="1:13" x14ac:dyDescent="0.3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13.35</v>
      </c>
      <c r="M494">
        <v>20.100000000000001</v>
      </c>
    </row>
    <row r="495" spans="1:13" x14ac:dyDescent="0.3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12.01</v>
      </c>
      <c r="M495">
        <v>21.8</v>
      </c>
    </row>
    <row r="496" spans="1:13" x14ac:dyDescent="0.3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13.59</v>
      </c>
      <c r="M496">
        <v>24.5</v>
      </c>
    </row>
    <row r="497" spans="1:13" x14ac:dyDescent="0.3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17.600000000000001</v>
      </c>
      <c r="M497">
        <v>23.1</v>
      </c>
    </row>
    <row r="498" spans="1:13" x14ac:dyDescent="0.3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21.14</v>
      </c>
      <c r="M498">
        <v>19.7</v>
      </c>
    </row>
    <row r="499" spans="1:13" x14ac:dyDescent="0.3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14.1</v>
      </c>
      <c r="M499">
        <v>18.3</v>
      </c>
    </row>
    <row r="500" spans="1:13" x14ac:dyDescent="0.3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12.92</v>
      </c>
      <c r="M500">
        <v>21.2</v>
      </c>
    </row>
    <row r="501" spans="1:13" x14ac:dyDescent="0.3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15.1</v>
      </c>
      <c r="M501">
        <v>17.5</v>
      </c>
    </row>
    <row r="502" spans="1:13" x14ac:dyDescent="0.3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14.33</v>
      </c>
      <c r="M502">
        <v>16.8</v>
      </c>
    </row>
    <row r="503" spans="1:13" x14ac:dyDescent="0.3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9.67</v>
      </c>
      <c r="M503">
        <v>22.4</v>
      </c>
    </row>
    <row r="504" spans="1:13" x14ac:dyDescent="0.3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9.08</v>
      </c>
      <c r="M504">
        <v>20.6</v>
      </c>
    </row>
    <row r="505" spans="1:13" x14ac:dyDescent="0.3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5.64</v>
      </c>
      <c r="M505">
        <v>23.9</v>
      </c>
    </row>
    <row r="506" spans="1:13" x14ac:dyDescent="0.3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6.48</v>
      </c>
      <c r="M506">
        <v>22</v>
      </c>
    </row>
    <row r="507" spans="1:13" x14ac:dyDescent="0.3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7.88</v>
      </c>
      <c r="M507">
        <v>11.9</v>
      </c>
    </row>
  </sheetData>
  <conditionalFormatting sqref="A1:M507">
    <cfRule type="expression" priority="1">
      <formula>ISBLANK(A1)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D5E1-0741-4CE1-B65B-6093018FF1DF}">
  <sheetPr>
    <tabColor rgb="FFFF0000"/>
  </sheetPr>
  <dimension ref="A1:B50"/>
  <sheetViews>
    <sheetView workbookViewId="0">
      <selection activeCell="K27" sqref="K27"/>
    </sheetView>
  </sheetViews>
  <sheetFormatPr defaultRowHeight="14.4" x14ac:dyDescent="0.3"/>
  <cols>
    <col min="1" max="1" width="77.109375" style="14" bestFit="1" customWidth="1"/>
    <col min="2" max="2" width="48.88671875" style="14" bestFit="1" customWidth="1"/>
    <col min="3" max="16384" width="8.88671875" style="14"/>
  </cols>
  <sheetData>
    <row r="1" spans="1:2" x14ac:dyDescent="0.3">
      <c r="A1" s="13" t="s">
        <v>16</v>
      </c>
      <c r="B1" s="13" t="s">
        <v>17</v>
      </c>
    </row>
    <row r="2" spans="1:2" x14ac:dyDescent="0.3">
      <c r="A2" s="14" t="s">
        <v>18</v>
      </c>
    </row>
    <row r="4" spans="1:2" x14ac:dyDescent="0.3">
      <c r="A4" s="13" t="s">
        <v>19</v>
      </c>
    </row>
    <row r="5" spans="1:2" x14ac:dyDescent="0.3">
      <c r="A5" s="14" t="s">
        <v>20</v>
      </c>
      <c r="B5" s="39">
        <v>45939</v>
      </c>
    </row>
    <row r="6" spans="1:2" ht="28.8" x14ac:dyDescent="0.3">
      <c r="A6" s="14" t="s">
        <v>21</v>
      </c>
      <c r="B6" s="16" t="s">
        <v>99</v>
      </c>
    </row>
    <row r="7" spans="1:2" x14ac:dyDescent="0.3">
      <c r="A7" s="14" t="s">
        <v>22</v>
      </c>
      <c r="B7" s="14" t="s">
        <v>23</v>
      </c>
    </row>
    <row r="8" spans="1:2" x14ac:dyDescent="0.3">
      <c r="A8" s="14" t="s">
        <v>24</v>
      </c>
      <c r="B8" s="14" t="s">
        <v>25</v>
      </c>
    </row>
    <row r="9" spans="1:2" x14ac:dyDescent="0.3">
      <c r="A9" s="14" t="s">
        <v>101</v>
      </c>
      <c r="B9" s="14" t="s">
        <v>100</v>
      </c>
    </row>
    <row r="10" spans="1:2" x14ac:dyDescent="0.3">
      <c r="A10" s="14" t="s">
        <v>26</v>
      </c>
      <c r="B10" s="14" t="s">
        <v>102</v>
      </c>
    </row>
    <row r="11" spans="1:2" x14ac:dyDescent="0.3">
      <c r="A11" s="14" t="s">
        <v>27</v>
      </c>
      <c r="B11" s="14" t="s">
        <v>28</v>
      </c>
    </row>
    <row r="12" spans="1:2" x14ac:dyDescent="0.3">
      <c r="A12" s="14" t="s">
        <v>29</v>
      </c>
      <c r="B12" s="14" t="s">
        <v>30</v>
      </c>
    </row>
    <row r="15" spans="1:2" x14ac:dyDescent="0.3">
      <c r="A15" s="13" t="s">
        <v>31</v>
      </c>
    </row>
    <row r="16" spans="1:2" x14ac:dyDescent="0.3">
      <c r="A16" s="14" t="s">
        <v>32</v>
      </c>
      <c r="B16" s="14" t="s">
        <v>33</v>
      </c>
    </row>
    <row r="17" spans="1:2" x14ac:dyDescent="0.3">
      <c r="A17" s="14" t="s">
        <v>34</v>
      </c>
      <c r="B17" s="14" t="s">
        <v>103</v>
      </c>
    </row>
    <row r="18" spans="1:2" x14ac:dyDescent="0.3">
      <c r="A18" s="14" t="s">
        <v>35</v>
      </c>
      <c r="B18" s="14" t="s">
        <v>104</v>
      </c>
    </row>
    <row r="19" spans="1:2" x14ac:dyDescent="0.3">
      <c r="A19" s="14" t="s">
        <v>36</v>
      </c>
      <c r="B19" s="14" t="s">
        <v>104</v>
      </c>
    </row>
    <row r="21" spans="1:2" x14ac:dyDescent="0.3">
      <c r="A21" s="13" t="s">
        <v>37</v>
      </c>
    </row>
    <row r="22" spans="1:2" x14ac:dyDescent="0.3">
      <c r="A22" s="14" t="s">
        <v>38</v>
      </c>
      <c r="B22" s="14" t="s">
        <v>105</v>
      </c>
    </row>
    <row r="23" spans="1:2" x14ac:dyDescent="0.3">
      <c r="A23" s="14" t="s">
        <v>39</v>
      </c>
      <c r="B23" s="14" t="s">
        <v>40</v>
      </c>
    </row>
    <row r="24" spans="1:2" x14ac:dyDescent="0.3">
      <c r="A24" s="14" t="s">
        <v>41</v>
      </c>
      <c r="B24" s="14" t="s">
        <v>42</v>
      </c>
    </row>
    <row r="25" spans="1:2" x14ac:dyDescent="0.3">
      <c r="A25" s="14" t="s">
        <v>43</v>
      </c>
      <c r="B25" s="14" t="s">
        <v>44</v>
      </c>
    </row>
    <row r="26" spans="1:2" x14ac:dyDescent="0.3">
      <c r="A26" s="14" t="s">
        <v>45</v>
      </c>
      <c r="B26" s="14" t="s">
        <v>46</v>
      </c>
    </row>
    <row r="27" spans="1:2" x14ac:dyDescent="0.3">
      <c r="A27" s="14" t="s">
        <v>47</v>
      </c>
    </row>
    <row r="28" spans="1:2" x14ac:dyDescent="0.3">
      <c r="A28" s="13" t="s">
        <v>48</v>
      </c>
    </row>
    <row r="29" spans="1:2" x14ac:dyDescent="0.3">
      <c r="A29" s="14" t="s">
        <v>49</v>
      </c>
      <c r="B29" s="14" t="s">
        <v>50</v>
      </c>
    </row>
    <row r="30" spans="1:2" x14ac:dyDescent="0.3">
      <c r="A30" s="14" t="s">
        <v>51</v>
      </c>
      <c r="B30" s="40" t="s">
        <v>52</v>
      </c>
    </row>
    <row r="31" spans="1:2" x14ac:dyDescent="0.3">
      <c r="A31" s="14" t="s">
        <v>53</v>
      </c>
      <c r="B31" s="40" t="s">
        <v>54</v>
      </c>
    </row>
    <row r="32" spans="1:2" x14ac:dyDescent="0.3">
      <c r="A32" s="14" t="s">
        <v>55</v>
      </c>
      <c r="B32" s="40" t="s">
        <v>56</v>
      </c>
    </row>
    <row r="33" spans="1:2" x14ac:dyDescent="0.3">
      <c r="A33" s="14" t="s">
        <v>57</v>
      </c>
      <c r="B33" s="40" t="s">
        <v>58</v>
      </c>
    </row>
    <row r="34" spans="1:2" x14ac:dyDescent="0.3">
      <c r="A34" s="14" t="s">
        <v>59</v>
      </c>
      <c r="B34" s="40" t="s">
        <v>60</v>
      </c>
    </row>
    <row r="37" spans="1:2" x14ac:dyDescent="0.3">
      <c r="A37" s="13" t="s">
        <v>61</v>
      </c>
    </row>
    <row r="38" spans="1:2" x14ac:dyDescent="0.3">
      <c r="A38" s="14" t="s">
        <v>62</v>
      </c>
      <c r="B38" s="14" t="s">
        <v>63</v>
      </c>
    </row>
    <row r="39" spans="1:2" x14ac:dyDescent="0.3">
      <c r="A39" s="14" t="s">
        <v>64</v>
      </c>
      <c r="B39" s="14" t="s">
        <v>65</v>
      </c>
    </row>
    <row r="40" spans="1:2" x14ac:dyDescent="0.3">
      <c r="A40" s="14" t="s">
        <v>66</v>
      </c>
      <c r="B40" s="40" t="s">
        <v>67</v>
      </c>
    </row>
    <row r="41" spans="1:2" x14ac:dyDescent="0.3">
      <c r="A41" s="14" t="s">
        <v>68</v>
      </c>
      <c r="B41" s="40" t="s">
        <v>69</v>
      </c>
    </row>
    <row r="42" spans="1:2" x14ac:dyDescent="0.3">
      <c r="A42" s="14" t="s">
        <v>70</v>
      </c>
      <c r="B42" s="40" t="s">
        <v>69</v>
      </c>
    </row>
    <row r="45" spans="1:2" x14ac:dyDescent="0.3">
      <c r="A45" s="13" t="s">
        <v>75</v>
      </c>
    </row>
    <row r="46" spans="1:2" x14ac:dyDescent="0.3">
      <c r="A46" s="14" t="s">
        <v>62</v>
      </c>
      <c r="B46" s="14" t="s">
        <v>71</v>
      </c>
    </row>
    <row r="47" spans="1:2" x14ac:dyDescent="0.3">
      <c r="A47" s="14" t="s">
        <v>64</v>
      </c>
      <c r="B47" s="14" t="s">
        <v>72</v>
      </c>
    </row>
    <row r="48" spans="1:2" x14ac:dyDescent="0.3">
      <c r="A48" s="14" t="s">
        <v>66</v>
      </c>
      <c r="B48" s="40" t="s">
        <v>73</v>
      </c>
    </row>
    <row r="49" spans="1:2" x14ac:dyDescent="0.3">
      <c r="A49" s="14" t="s">
        <v>68</v>
      </c>
      <c r="B49" s="40" t="s">
        <v>74</v>
      </c>
    </row>
    <row r="50" spans="1:2" x14ac:dyDescent="0.3">
      <c r="A50" s="14" t="s">
        <v>70</v>
      </c>
      <c r="B50" s="40" t="s">
        <v>69</v>
      </c>
    </row>
  </sheetData>
  <sheetProtection selectLockedCells="1" selectUnlockedCells="1"/>
  <phoneticPr fontId="19" type="noConversion"/>
  <hyperlinks>
    <hyperlink ref="B31" r:id="rId1" xr:uid="{7570B90C-9A4D-4CAC-A370-0CA38900B948}"/>
    <hyperlink ref="B32" r:id="rId2" xr:uid="{2CFEA305-40D4-403A-B834-369B3737941F}"/>
    <hyperlink ref="B33" r:id="rId3" xr:uid="{529FD934-750F-4FC2-A21C-CDBF2B279E17}"/>
    <hyperlink ref="B34" r:id="rId4" xr:uid="{3ED0DE4A-BF58-417A-94C8-7C19731F2C91}"/>
    <hyperlink ref="B30" r:id="rId5" xr:uid="{72B86DF5-3F70-42E7-B3AB-717CB9867C66}"/>
    <hyperlink ref="B48" r:id="rId6" xr:uid="{E8539EEA-BE70-4760-8739-D67A3C9D8339}"/>
    <hyperlink ref="B49" r:id="rId7" xr:uid="{4D3B947F-E4C5-4A20-9C78-325EDE1D41BC}"/>
    <hyperlink ref="B40" r:id="rId8" xr:uid="{60BCC2B1-6583-4268-B289-905D3FD512E9}"/>
    <hyperlink ref="B41" r:id="rId9" xr:uid="{6767BF38-B933-423F-BA4A-9769F32AA23A}"/>
    <hyperlink ref="B42" r:id="rId10" xr:uid="{51F03D2D-F0B6-4048-AC7C-FAB47DE41967}"/>
    <hyperlink ref="B50" r:id="rId11" xr:uid="{31096DB3-5B85-4A99-A236-0CA409132B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1127-197F-41C7-AA0A-99A6CCA19370}">
  <sheetPr>
    <tabColor rgb="FFFF0000"/>
  </sheetPr>
  <dimension ref="A1:G14"/>
  <sheetViews>
    <sheetView workbookViewId="0">
      <selection activeCell="N22" sqref="N22"/>
    </sheetView>
  </sheetViews>
  <sheetFormatPr defaultRowHeight="14.4" x14ac:dyDescent="0.3"/>
  <cols>
    <col min="1" max="1" width="9.6640625" style="14" bestFit="1" customWidth="1"/>
    <col min="2" max="2" width="8.5546875" style="14" bestFit="1" customWidth="1"/>
    <col min="3" max="3" width="61" style="14" bestFit="1" customWidth="1"/>
    <col min="4" max="4" width="10.109375" style="14" bestFit="1" customWidth="1"/>
    <col min="5" max="5" width="13.6640625" style="14" customWidth="1"/>
    <col min="6" max="6" width="17.77734375" style="14" bestFit="1" customWidth="1"/>
    <col min="7" max="7" width="14.44140625" style="14" bestFit="1" customWidth="1"/>
    <col min="8" max="16384" width="8.88671875" style="14"/>
  </cols>
  <sheetData>
    <row r="1" spans="1:7" ht="86.4" x14ac:dyDescent="0.3">
      <c r="A1" s="16" t="s">
        <v>76</v>
      </c>
      <c r="B1" s="16" t="s">
        <v>77</v>
      </c>
      <c r="C1" s="14" t="s">
        <v>78</v>
      </c>
      <c r="D1" s="16" t="s">
        <v>79</v>
      </c>
      <c r="E1" s="16" t="s">
        <v>15</v>
      </c>
      <c r="F1" s="16" t="s">
        <v>96</v>
      </c>
      <c r="G1" s="16" t="s">
        <v>80</v>
      </c>
    </row>
    <row r="2" spans="1:7" x14ac:dyDescent="0.3">
      <c r="A2" s="14">
        <v>1</v>
      </c>
      <c r="B2" s="14" t="s">
        <v>0</v>
      </c>
      <c r="C2" s="14" t="s">
        <v>94</v>
      </c>
      <c r="D2" s="14" t="s">
        <v>81</v>
      </c>
      <c r="E2" s="14" t="s">
        <v>13</v>
      </c>
      <c r="F2" s="14" t="s">
        <v>97</v>
      </c>
      <c r="G2" s="14" t="s">
        <v>83</v>
      </c>
    </row>
    <row r="3" spans="1:7" x14ac:dyDescent="0.3">
      <c r="A3" s="14">
        <v>2</v>
      </c>
      <c r="B3" s="14" t="s">
        <v>1</v>
      </c>
      <c r="C3" s="14" t="s">
        <v>84</v>
      </c>
      <c r="D3" s="14" t="s">
        <v>81</v>
      </c>
      <c r="E3" s="14" t="s">
        <v>13</v>
      </c>
      <c r="F3" s="14" t="s">
        <v>97</v>
      </c>
      <c r="G3" s="14" t="s">
        <v>82</v>
      </c>
    </row>
    <row r="4" spans="1:7" x14ac:dyDescent="0.3">
      <c r="A4" s="14">
        <v>3</v>
      </c>
      <c r="B4" s="14" t="s">
        <v>2</v>
      </c>
      <c r="C4" s="14" t="s">
        <v>85</v>
      </c>
      <c r="D4" s="14" t="s">
        <v>81</v>
      </c>
      <c r="E4" s="14" t="s">
        <v>13</v>
      </c>
      <c r="F4" s="14" t="s">
        <v>97</v>
      </c>
      <c r="G4" s="14" t="s">
        <v>82</v>
      </c>
    </row>
    <row r="5" spans="1:7" x14ac:dyDescent="0.3">
      <c r="A5" s="14">
        <v>4</v>
      </c>
      <c r="B5" s="14" t="s">
        <v>3</v>
      </c>
      <c r="C5" s="14" t="s">
        <v>86</v>
      </c>
      <c r="D5" s="14" t="s">
        <v>81</v>
      </c>
      <c r="E5" s="14" t="s">
        <v>13</v>
      </c>
      <c r="F5" s="14" t="s">
        <v>98</v>
      </c>
      <c r="G5" s="14" t="s">
        <v>83</v>
      </c>
    </row>
    <row r="6" spans="1:7" x14ac:dyDescent="0.3">
      <c r="A6" s="14">
        <v>5</v>
      </c>
      <c r="B6" s="14" t="s">
        <v>4</v>
      </c>
      <c r="C6" s="14" t="s">
        <v>87</v>
      </c>
      <c r="D6" s="14" t="s">
        <v>81</v>
      </c>
      <c r="E6" s="14" t="s">
        <v>13</v>
      </c>
      <c r="F6" s="14" t="s">
        <v>97</v>
      </c>
      <c r="G6" s="14" t="s">
        <v>83</v>
      </c>
    </row>
    <row r="7" spans="1:7" x14ac:dyDescent="0.3">
      <c r="A7" s="14">
        <v>6</v>
      </c>
      <c r="B7" s="14" t="s">
        <v>5</v>
      </c>
      <c r="C7" s="14" t="s">
        <v>88</v>
      </c>
      <c r="D7" s="14" t="s">
        <v>81</v>
      </c>
      <c r="E7" s="14" t="s">
        <v>13</v>
      </c>
      <c r="F7" s="14" t="s">
        <v>97</v>
      </c>
      <c r="G7" s="14" t="s">
        <v>83</v>
      </c>
    </row>
    <row r="8" spans="1:7" x14ac:dyDescent="0.3">
      <c r="A8" s="14">
        <v>7</v>
      </c>
      <c r="B8" s="14" t="s">
        <v>6</v>
      </c>
      <c r="C8" s="14" t="s">
        <v>89</v>
      </c>
      <c r="D8" s="14" t="s">
        <v>81</v>
      </c>
      <c r="E8" s="14" t="s">
        <v>13</v>
      </c>
      <c r="F8" s="14" t="s">
        <v>97</v>
      </c>
      <c r="G8" s="14" t="s">
        <v>83</v>
      </c>
    </row>
    <row r="9" spans="1:7" x14ac:dyDescent="0.3">
      <c r="A9" s="14">
        <v>8</v>
      </c>
      <c r="B9" s="14" t="s">
        <v>7</v>
      </c>
      <c r="C9" s="16" t="s">
        <v>90</v>
      </c>
      <c r="D9" s="14" t="s">
        <v>81</v>
      </c>
      <c r="E9" s="14" t="s">
        <v>13</v>
      </c>
      <c r="F9" s="14" t="s">
        <v>97</v>
      </c>
      <c r="G9" s="14" t="s">
        <v>83</v>
      </c>
    </row>
    <row r="10" spans="1:7" x14ac:dyDescent="0.3">
      <c r="A10" s="14">
        <v>9</v>
      </c>
      <c r="B10" s="14" t="s">
        <v>8</v>
      </c>
      <c r="C10" s="14" t="s">
        <v>91</v>
      </c>
      <c r="D10" s="14" t="s">
        <v>81</v>
      </c>
      <c r="E10" s="14" t="s">
        <v>13</v>
      </c>
      <c r="F10" s="14" t="s">
        <v>98</v>
      </c>
      <c r="G10" s="14" t="s">
        <v>83</v>
      </c>
    </row>
    <row r="11" spans="1:7" x14ac:dyDescent="0.3">
      <c r="A11" s="14">
        <v>10</v>
      </c>
      <c r="B11" s="14" t="s">
        <v>9</v>
      </c>
      <c r="C11" s="14" t="s">
        <v>92</v>
      </c>
      <c r="D11" s="14" t="s">
        <v>81</v>
      </c>
      <c r="E11" s="14" t="s">
        <v>13</v>
      </c>
      <c r="F11" s="14" t="s">
        <v>98</v>
      </c>
      <c r="G11" s="14" t="s">
        <v>82</v>
      </c>
    </row>
    <row r="12" spans="1:7" x14ac:dyDescent="0.3">
      <c r="A12" s="14">
        <v>11</v>
      </c>
      <c r="B12" s="14" t="s">
        <v>10</v>
      </c>
      <c r="C12" s="14" t="s">
        <v>93</v>
      </c>
      <c r="D12" s="14" t="s">
        <v>81</v>
      </c>
      <c r="E12" s="14" t="s">
        <v>13</v>
      </c>
      <c r="F12" s="14" t="s">
        <v>97</v>
      </c>
      <c r="G12" s="14" t="s">
        <v>83</v>
      </c>
    </row>
    <row r="13" spans="1:7" x14ac:dyDescent="0.3">
      <c r="A13" s="14">
        <v>12</v>
      </c>
      <c r="B13" s="14" t="s">
        <v>11</v>
      </c>
      <c r="C13" s="14" t="s">
        <v>131</v>
      </c>
      <c r="D13" s="14" t="s">
        <v>81</v>
      </c>
      <c r="E13" s="14" t="s">
        <v>13</v>
      </c>
      <c r="F13" s="14" t="s">
        <v>97</v>
      </c>
      <c r="G13" s="14" t="s">
        <v>83</v>
      </c>
    </row>
    <row r="14" spans="1:7" x14ac:dyDescent="0.3">
      <c r="A14" s="14">
        <v>13</v>
      </c>
      <c r="B14" s="14" t="s">
        <v>12</v>
      </c>
      <c r="C14" s="14" t="s">
        <v>95</v>
      </c>
      <c r="D14" s="14" t="s">
        <v>81</v>
      </c>
      <c r="E14" s="14" t="s">
        <v>14</v>
      </c>
      <c r="F14" s="14" t="s">
        <v>97</v>
      </c>
      <c r="G14" s="14" t="s">
        <v>83</v>
      </c>
    </row>
  </sheetData>
  <sheetProtection selectLockedCells="1" selectUnlockedCells="1"/>
  <dataValidations count="4">
    <dataValidation type="list" allowBlank="1" showInputMessage="1" showErrorMessage="1" sqref="D2:D14" xr:uid="{6381E0AA-A479-4FFE-B99A-53AB8B4E86A6}">
      <formula1>"Constant,Variable"</formula1>
    </dataValidation>
    <dataValidation type="list" allowBlank="1" showInputMessage="1" showErrorMessage="1" sqref="E2:E14" xr:uid="{76C3B7AF-2539-48E5-BF41-5EE86C6DA989}">
      <formula1>"Independent,Dependent,Extraneous"</formula1>
    </dataValidation>
    <dataValidation type="list" allowBlank="1" showInputMessage="1" showErrorMessage="1" sqref="F2:F14" xr:uid="{91208632-45C5-4B65-8B88-99601C6F71F6}">
      <formula1>"Qualitative,Quant-Discrete,Quant-Continous,Date-Time"</formula1>
    </dataValidation>
    <dataValidation type="list" allowBlank="1" showInputMessage="1" showErrorMessage="1" sqref="G2:G14" xr:uid="{FAF13AEE-7DE4-45C7-A2AF-2FDDE7BA9993}">
      <formula1>"Nominal,Ordinal,Interval,Ratio"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0013-268C-448A-85DD-7E12D9BF45AF}">
  <sheetPr>
    <tabColor rgb="FFFFC000"/>
  </sheetPr>
  <dimension ref="A1:AB507"/>
  <sheetViews>
    <sheetView workbookViewId="0">
      <pane ySplit="1" topLeftCell="A2" activePane="bottomLeft" state="frozen"/>
      <selection pane="bottomLeft" activeCell="O23" sqref="O23"/>
    </sheetView>
  </sheetViews>
  <sheetFormatPr defaultRowHeight="14.4" x14ac:dyDescent="0.3"/>
  <cols>
    <col min="1" max="1" width="10.88671875" style="34" bestFit="1" customWidth="1"/>
    <col min="2" max="2" width="8.21875" style="27" bestFit="1" customWidth="1"/>
    <col min="3" max="3" width="12.109375" style="27" bestFit="1" customWidth="1"/>
    <col min="4" max="4" width="11.21875" style="35" bestFit="1" customWidth="1"/>
    <col min="5" max="5" width="9.88671875" style="36" bestFit="1" customWidth="1"/>
    <col min="6" max="6" width="8.6640625" style="36" bestFit="1" customWidth="1"/>
    <col min="7" max="7" width="9.5546875" style="25" bestFit="1" customWidth="1"/>
    <col min="8" max="8" width="9" style="37" bestFit="1" customWidth="1"/>
    <col min="9" max="9" width="9.77734375" style="35" customWidth="1"/>
    <col min="10" max="10" width="9.44140625" style="35" customWidth="1"/>
    <col min="11" max="11" width="14" style="25" bestFit="1" customWidth="1"/>
    <col min="12" max="12" width="11.44140625" style="27" bestFit="1" customWidth="1"/>
    <col min="13" max="13" width="11.33203125" style="27" bestFit="1" customWidth="1"/>
    <col min="14" max="14" width="14.77734375" style="14" bestFit="1" customWidth="1"/>
    <col min="15" max="15" width="15.21875" style="14" customWidth="1"/>
    <col min="16" max="17" width="12" style="14" bestFit="1" customWidth="1"/>
    <col min="18" max="18" width="12.109375" style="14" bestFit="1" customWidth="1"/>
    <col min="19" max="25" width="12" style="14" bestFit="1" customWidth="1"/>
    <col min="26" max="26" width="14" style="14" bestFit="1" customWidth="1"/>
    <col min="27" max="28" width="12" style="14" bestFit="1" customWidth="1"/>
    <col min="29" max="16384" width="8.88671875" style="14"/>
  </cols>
  <sheetData>
    <row r="1" spans="1:28" ht="18" thickBot="1" x14ac:dyDescent="0.35">
      <c r="A1" s="28" t="s">
        <v>0</v>
      </c>
      <c r="B1" s="26" t="s">
        <v>1</v>
      </c>
      <c r="C1" s="26" t="s">
        <v>2</v>
      </c>
      <c r="D1" s="29" t="s">
        <v>3</v>
      </c>
      <c r="E1" s="30" t="s">
        <v>4</v>
      </c>
      <c r="F1" s="30" t="s">
        <v>5</v>
      </c>
      <c r="G1" s="24" t="s">
        <v>6</v>
      </c>
      <c r="H1" s="31" t="s">
        <v>7</v>
      </c>
      <c r="I1" s="29" t="s">
        <v>8</v>
      </c>
      <c r="J1" s="29" t="s">
        <v>9</v>
      </c>
      <c r="K1" s="24" t="s">
        <v>10</v>
      </c>
      <c r="L1" s="26" t="s">
        <v>11</v>
      </c>
      <c r="M1" s="26" t="s">
        <v>12</v>
      </c>
      <c r="O1" s="32" t="s">
        <v>16</v>
      </c>
      <c r="P1" s="33" t="s">
        <v>0</v>
      </c>
      <c r="Q1" s="33" t="s">
        <v>1</v>
      </c>
      <c r="R1" s="33" t="s">
        <v>2</v>
      </c>
      <c r="S1" s="33" t="s">
        <v>3</v>
      </c>
      <c r="T1" s="33" t="s">
        <v>4</v>
      </c>
      <c r="U1" s="33" t="s">
        <v>5</v>
      </c>
      <c r="V1" s="33" t="s">
        <v>6</v>
      </c>
      <c r="W1" s="33" t="s">
        <v>7</v>
      </c>
      <c r="X1" s="33" t="s">
        <v>8</v>
      </c>
      <c r="Y1" s="33" t="s">
        <v>9</v>
      </c>
      <c r="Z1" s="33" t="s">
        <v>10</v>
      </c>
      <c r="AA1" s="33" t="s">
        <v>11</v>
      </c>
      <c r="AB1" s="33" t="s">
        <v>12</v>
      </c>
    </row>
    <row r="2" spans="1:28" ht="15" thickTop="1" x14ac:dyDescent="0.3">
      <c r="A2" s="34">
        <v>2.7629999999999998E-2</v>
      </c>
      <c r="B2" s="27">
        <v>31.25</v>
      </c>
      <c r="C2" s="27">
        <v>2.95</v>
      </c>
      <c r="D2" s="35">
        <v>0</v>
      </c>
      <c r="E2" s="36">
        <v>0.42799999999999999</v>
      </c>
      <c r="F2" s="36">
        <v>6.5949999999999998</v>
      </c>
      <c r="G2" s="25">
        <v>21.8</v>
      </c>
      <c r="H2" s="37">
        <v>5.4010999999999996</v>
      </c>
      <c r="I2" s="35">
        <v>3</v>
      </c>
      <c r="J2" s="35">
        <v>252</v>
      </c>
      <c r="K2" s="25">
        <v>18.3</v>
      </c>
      <c r="L2" s="27">
        <v>4.32</v>
      </c>
      <c r="M2" s="27">
        <v>30.8</v>
      </c>
      <c r="O2" s="14" t="s">
        <v>106</v>
      </c>
      <c r="P2" s="14">
        <f>AVERAGE(A2:A507)</f>
        <v>2.2250308695652175</v>
      </c>
      <c r="Q2" s="14">
        <f>AVERAGE('Phase 1.0-cleaned'!B2:B507)</f>
        <v>6.9634387351778653</v>
      </c>
      <c r="R2" s="14">
        <f>AVERAGE(C2:C507)</f>
        <v>11.136778656126515</v>
      </c>
      <c r="T2" s="14">
        <f t="shared" ref="T2:AB2" si="0">AVERAGE(E2:E507)</f>
        <v>0.55469505928853624</v>
      </c>
      <c r="U2" s="14">
        <f t="shared" si="0"/>
        <v>6.2753122529644321</v>
      </c>
      <c r="V2" s="14">
        <f t="shared" si="0"/>
        <v>68.574901185770798</v>
      </c>
      <c r="W2" s="14">
        <f t="shared" si="0"/>
        <v>3.7839468379446624</v>
      </c>
      <c r="X2" s="14">
        <f t="shared" si="0"/>
        <v>9.5494071146245059</v>
      </c>
      <c r="Y2" s="14">
        <f t="shared" si="0"/>
        <v>408.23715415019763</v>
      </c>
      <c r="Z2" s="14">
        <f t="shared" si="0"/>
        <v>18.463833992094898</v>
      </c>
      <c r="AA2" s="14">
        <f t="shared" si="0"/>
        <v>12.612010869565221</v>
      </c>
      <c r="AB2" s="14">
        <f t="shared" si="0"/>
        <v>21.877075098814224</v>
      </c>
    </row>
    <row r="3" spans="1:28" x14ac:dyDescent="0.3">
      <c r="A3" s="34">
        <v>3.3590000000000002E-2</v>
      </c>
      <c r="B3" s="27">
        <v>31.25</v>
      </c>
      <c r="C3" s="27">
        <v>2.95</v>
      </c>
      <c r="D3" s="35">
        <v>0</v>
      </c>
      <c r="E3" s="36">
        <v>0.42799999999999999</v>
      </c>
      <c r="F3" s="36">
        <v>7.024</v>
      </c>
      <c r="G3" s="25">
        <v>15.8</v>
      </c>
      <c r="H3" s="37">
        <v>5.4010999999999996</v>
      </c>
      <c r="I3" s="35">
        <v>3</v>
      </c>
      <c r="J3" s="35">
        <v>252</v>
      </c>
      <c r="K3" s="25">
        <v>18.3</v>
      </c>
      <c r="L3" s="27">
        <v>1.98</v>
      </c>
      <c r="M3" s="27">
        <v>34.9</v>
      </c>
      <c r="O3" s="14" t="s">
        <v>107</v>
      </c>
      <c r="P3" s="14">
        <f>MEDIAN(A2:A507)</f>
        <v>0.25651000000000002</v>
      </c>
      <c r="Q3" s="14">
        <f>MEDIAN(B2:B507)</f>
        <v>0</v>
      </c>
      <c r="R3" s="14">
        <f>MEDIAN(C2:C507)</f>
        <v>9.69</v>
      </c>
      <c r="T3" s="14">
        <f t="shared" ref="T3:AB3" si="1">MEDIAN(E2:E507)</f>
        <v>0.53800000000000003</v>
      </c>
      <c r="U3" s="14">
        <f t="shared" si="1"/>
        <v>6.2084999999999999</v>
      </c>
      <c r="V3" s="14">
        <f t="shared" si="1"/>
        <v>77.5</v>
      </c>
      <c r="W3" s="14">
        <f t="shared" si="1"/>
        <v>3.2074499999999997</v>
      </c>
      <c r="X3" s="14">
        <f t="shared" si="1"/>
        <v>5</v>
      </c>
      <c r="Y3" s="14">
        <f t="shared" si="1"/>
        <v>330</v>
      </c>
      <c r="Z3" s="14">
        <f t="shared" si="1"/>
        <v>19.05</v>
      </c>
      <c r="AA3" s="14">
        <f t="shared" si="1"/>
        <v>11.36</v>
      </c>
      <c r="AB3" s="14">
        <f t="shared" si="1"/>
        <v>21.2</v>
      </c>
    </row>
    <row r="4" spans="1:28" x14ac:dyDescent="0.3">
      <c r="A4" s="34">
        <v>1.3599999999999999E-2</v>
      </c>
      <c r="B4" s="27">
        <v>31.25</v>
      </c>
      <c r="C4" s="27">
        <v>4</v>
      </c>
      <c r="D4" s="35">
        <v>0</v>
      </c>
      <c r="E4" s="36">
        <v>0.41</v>
      </c>
      <c r="F4" s="36">
        <v>5.8879999999999999</v>
      </c>
      <c r="G4" s="25">
        <v>47.6</v>
      </c>
      <c r="H4" s="37">
        <v>7.3197000000000001</v>
      </c>
      <c r="I4" s="35">
        <v>3</v>
      </c>
      <c r="J4" s="35">
        <v>469</v>
      </c>
      <c r="K4" s="25">
        <v>21.1</v>
      </c>
      <c r="L4" s="27">
        <v>14.8</v>
      </c>
      <c r="M4" s="27">
        <v>18.899999999999999</v>
      </c>
      <c r="O4" s="14" t="s">
        <v>108</v>
      </c>
      <c r="P4" s="14">
        <f>MODE(A2:A507)</f>
        <v>9.0696300000000001</v>
      </c>
      <c r="Q4" s="14">
        <f>MODE(B2:B507)</f>
        <v>0</v>
      </c>
      <c r="R4" s="14">
        <f>MODE(C2:C507)</f>
        <v>18.100000000000001</v>
      </c>
      <c r="T4" s="14">
        <f t="shared" ref="T4:AB4" si="2">MODE(E2:E507)</f>
        <v>0.53800000000000003</v>
      </c>
      <c r="U4" s="14">
        <f t="shared" si="2"/>
        <v>7.7305000000000001</v>
      </c>
      <c r="V4" s="14">
        <f t="shared" si="2"/>
        <v>100</v>
      </c>
      <c r="W4" s="14">
        <f t="shared" si="2"/>
        <v>9.8208000000000002</v>
      </c>
      <c r="X4" s="14">
        <f t="shared" si="2"/>
        <v>24</v>
      </c>
      <c r="Y4" s="14">
        <f t="shared" si="2"/>
        <v>666</v>
      </c>
      <c r="Z4" s="14">
        <f t="shared" si="2"/>
        <v>20.2</v>
      </c>
      <c r="AA4" s="14">
        <f t="shared" si="2"/>
        <v>31.962499999999999</v>
      </c>
      <c r="AB4" s="14">
        <f t="shared" si="2"/>
        <v>36.962499999999999</v>
      </c>
    </row>
    <row r="5" spans="1:28" ht="28.8" x14ac:dyDescent="0.3">
      <c r="A5" s="34">
        <v>1.311E-2</v>
      </c>
      <c r="B5" s="27">
        <v>31.25</v>
      </c>
      <c r="C5" s="27">
        <v>1.22</v>
      </c>
      <c r="D5" s="35">
        <v>0</v>
      </c>
      <c r="E5" s="36">
        <v>0.40300000000000002</v>
      </c>
      <c r="F5" s="36">
        <v>7.2489999999999997</v>
      </c>
      <c r="G5" s="25">
        <v>21.9</v>
      </c>
      <c r="H5" s="37">
        <v>8.6966000000000001</v>
      </c>
      <c r="I5" s="35">
        <v>5</v>
      </c>
      <c r="J5" s="35">
        <v>226</v>
      </c>
      <c r="K5" s="25">
        <v>17.899999999999999</v>
      </c>
      <c r="L5" s="27">
        <v>4.8099999999999996</v>
      </c>
      <c r="M5" s="27">
        <v>35.4</v>
      </c>
      <c r="O5" s="16" t="s">
        <v>109</v>
      </c>
      <c r="P5" s="14">
        <f>_xlfn.STDEV.S(A2:A507)</f>
        <v>3.3133510121201559</v>
      </c>
      <c r="Q5" s="14">
        <f>_xlfn.STDEV.S(B2:B507)</f>
        <v>12.028787550450085</v>
      </c>
      <c r="R5" s="14">
        <f>_xlfn.STDEV.S(C2:C507)</f>
        <v>6.860352940897565</v>
      </c>
      <c r="T5" s="14">
        <f t="shared" ref="T5:AB5" si="3">_xlfn.STDEV.S(E2:E507)</f>
        <v>0.11587767566755962</v>
      </c>
      <c r="U5" s="14">
        <f t="shared" si="3"/>
        <v>0.63024237858966603</v>
      </c>
      <c r="V5" s="14">
        <f t="shared" si="3"/>
        <v>28.148861406903489</v>
      </c>
      <c r="W5" s="14">
        <f t="shared" si="3"/>
        <v>2.0697650418430436</v>
      </c>
      <c r="X5" s="14">
        <f t="shared" si="3"/>
        <v>8.7072593842393662</v>
      </c>
      <c r="Y5" s="14">
        <f t="shared" si="3"/>
        <v>168.53711605495897</v>
      </c>
      <c r="Z5" s="14">
        <f t="shared" si="3"/>
        <v>2.1439244860977986</v>
      </c>
      <c r="AA5" s="14">
        <f t="shared" si="3"/>
        <v>7.0168287733868953</v>
      </c>
      <c r="AB5" s="14">
        <f t="shared" si="3"/>
        <v>7.6029756187755799</v>
      </c>
    </row>
    <row r="6" spans="1:28" x14ac:dyDescent="0.3">
      <c r="A6" s="34">
        <v>2.0549999999999999E-2</v>
      </c>
      <c r="B6" s="27">
        <v>31.25</v>
      </c>
      <c r="C6" s="27">
        <v>0.74</v>
      </c>
      <c r="D6" s="35">
        <v>0</v>
      </c>
      <c r="E6" s="36">
        <v>0.41</v>
      </c>
      <c r="F6" s="36">
        <v>6.383</v>
      </c>
      <c r="G6" s="25">
        <v>35.700000000000003</v>
      </c>
      <c r="H6" s="37">
        <v>9.1875999999999998</v>
      </c>
      <c r="I6" s="35">
        <v>2</v>
      </c>
      <c r="J6" s="35">
        <v>313</v>
      </c>
      <c r="K6" s="25">
        <v>17.3</v>
      </c>
      <c r="L6" s="27">
        <v>5.77</v>
      </c>
      <c r="M6" s="27">
        <v>24.7</v>
      </c>
      <c r="O6" s="14" t="s">
        <v>239</v>
      </c>
      <c r="P6" s="14">
        <f>MIN(A2:A507)</f>
        <v>6.3200000000000001E-3</v>
      </c>
      <c r="Q6" s="14">
        <f>MIN(B2:B507)</f>
        <v>0</v>
      </c>
      <c r="R6" s="14">
        <f>MIN(C2:C507)</f>
        <v>0.46</v>
      </c>
      <c r="T6" s="14">
        <f t="shared" ref="T6:AB6" si="4">MIN(E2:E507)</f>
        <v>0.38500000000000001</v>
      </c>
      <c r="U6" s="14">
        <f t="shared" si="4"/>
        <v>4.7785000000000002</v>
      </c>
      <c r="V6" s="14">
        <f t="shared" si="4"/>
        <v>2.9</v>
      </c>
      <c r="W6" s="14">
        <f t="shared" si="4"/>
        <v>1.1295999999999999</v>
      </c>
      <c r="X6" s="14">
        <f t="shared" si="4"/>
        <v>1</v>
      </c>
      <c r="Y6" s="14">
        <f t="shared" si="4"/>
        <v>187</v>
      </c>
      <c r="Z6" s="14">
        <f t="shared" si="4"/>
        <v>13.2</v>
      </c>
      <c r="AA6" s="14">
        <f t="shared" si="4"/>
        <v>1.73</v>
      </c>
      <c r="AB6" s="14">
        <f t="shared" si="4"/>
        <v>5.0625</v>
      </c>
    </row>
    <row r="7" spans="1:28" x14ac:dyDescent="0.3">
      <c r="A7" s="34">
        <v>1.4319999999999999E-2</v>
      </c>
      <c r="B7" s="27">
        <v>31.25</v>
      </c>
      <c r="C7" s="27">
        <v>1.32</v>
      </c>
      <c r="D7" s="35">
        <v>0</v>
      </c>
      <c r="E7" s="36">
        <v>0.41099999999999998</v>
      </c>
      <c r="F7" s="36">
        <v>6.8159999999999998</v>
      </c>
      <c r="G7" s="25">
        <v>40.5</v>
      </c>
      <c r="H7" s="37">
        <v>8.3247999999999998</v>
      </c>
      <c r="I7" s="35">
        <v>5</v>
      </c>
      <c r="J7" s="35">
        <v>256</v>
      </c>
      <c r="K7" s="25">
        <v>15.1</v>
      </c>
      <c r="L7" s="27">
        <v>3.95</v>
      </c>
      <c r="M7" s="27">
        <v>31.6</v>
      </c>
      <c r="O7" s="14" t="s">
        <v>238</v>
      </c>
      <c r="P7" s="14">
        <f>MAX(A2:A507)</f>
        <v>9.0696300000000001</v>
      </c>
      <c r="Q7" s="14">
        <f>MAX(B2:B507)</f>
        <v>31.25</v>
      </c>
      <c r="R7" s="14">
        <f>MAX(C2:C507)</f>
        <v>27.74</v>
      </c>
      <c r="T7" s="14">
        <f t="shared" ref="T7:AB7" si="5">MAX(E2:E507)</f>
        <v>0.871</v>
      </c>
      <c r="U7" s="14">
        <f t="shared" si="5"/>
        <v>7.7305000000000001</v>
      </c>
      <c r="V7" s="14">
        <f t="shared" si="5"/>
        <v>100</v>
      </c>
      <c r="W7" s="14">
        <f t="shared" si="5"/>
        <v>9.8208000000000002</v>
      </c>
      <c r="X7" s="14">
        <f t="shared" si="5"/>
        <v>24</v>
      </c>
      <c r="Y7" s="14">
        <f t="shared" si="5"/>
        <v>711</v>
      </c>
      <c r="Z7" s="14">
        <f t="shared" si="5"/>
        <v>22</v>
      </c>
      <c r="AA7" s="14">
        <f t="shared" si="5"/>
        <v>31.962499999999999</v>
      </c>
      <c r="AB7" s="14">
        <f t="shared" si="5"/>
        <v>36.962499999999999</v>
      </c>
    </row>
    <row r="8" spans="1:28" x14ac:dyDescent="0.3">
      <c r="A8" s="34">
        <v>3.5839999999999997E-2</v>
      </c>
      <c r="B8" s="27">
        <v>31.25</v>
      </c>
      <c r="C8" s="27">
        <v>3.37</v>
      </c>
      <c r="D8" s="35">
        <v>0</v>
      </c>
      <c r="E8" s="36">
        <v>0.39800000000000002</v>
      </c>
      <c r="F8" s="36">
        <v>6.29</v>
      </c>
      <c r="G8" s="25">
        <v>17.8</v>
      </c>
      <c r="H8" s="37">
        <v>6.6115000000000004</v>
      </c>
      <c r="I8" s="35">
        <v>4</v>
      </c>
      <c r="J8" s="35">
        <v>337</v>
      </c>
      <c r="K8" s="25">
        <v>16.100000000000001</v>
      </c>
      <c r="L8" s="27">
        <v>4.67</v>
      </c>
      <c r="M8" s="27">
        <v>23.5</v>
      </c>
      <c r="O8" s="14" t="s">
        <v>117</v>
      </c>
      <c r="P8" s="14">
        <f t="shared" ref="P8:AB8" si="6">COUNTBLANK(A2:A507)</f>
        <v>0</v>
      </c>
      <c r="Q8" s="14">
        <f t="shared" si="6"/>
        <v>0</v>
      </c>
      <c r="R8" s="14">
        <f t="shared" si="6"/>
        <v>0</v>
      </c>
      <c r="S8" s="14">
        <f t="shared" si="6"/>
        <v>0</v>
      </c>
      <c r="T8" s="14">
        <f t="shared" si="6"/>
        <v>0</v>
      </c>
      <c r="U8" s="14">
        <f t="shared" si="6"/>
        <v>0</v>
      </c>
      <c r="V8" s="14">
        <f t="shared" si="6"/>
        <v>0</v>
      </c>
      <c r="W8" s="14">
        <f t="shared" si="6"/>
        <v>0</v>
      </c>
      <c r="X8" s="14">
        <f t="shared" si="6"/>
        <v>0</v>
      </c>
      <c r="Y8" s="14">
        <f t="shared" si="6"/>
        <v>0</v>
      </c>
      <c r="Z8" s="14">
        <f t="shared" si="6"/>
        <v>0</v>
      </c>
      <c r="AA8" s="14">
        <f t="shared" si="6"/>
        <v>0</v>
      </c>
      <c r="AB8" s="14">
        <f t="shared" si="6"/>
        <v>0</v>
      </c>
    </row>
    <row r="9" spans="1:28" x14ac:dyDescent="0.3">
      <c r="A9" s="34">
        <v>4.3790000000000003E-2</v>
      </c>
      <c r="B9" s="27">
        <v>31.25</v>
      </c>
      <c r="C9" s="27">
        <v>3.37</v>
      </c>
      <c r="D9" s="35">
        <v>0</v>
      </c>
      <c r="E9" s="36">
        <v>0.39800000000000002</v>
      </c>
      <c r="F9" s="36">
        <v>5.7869999999999999</v>
      </c>
      <c r="G9" s="25">
        <v>31.1</v>
      </c>
      <c r="H9" s="37">
        <v>6.6115000000000004</v>
      </c>
      <c r="I9" s="35">
        <v>4</v>
      </c>
      <c r="J9" s="35">
        <v>337</v>
      </c>
      <c r="K9" s="25">
        <v>16.100000000000001</v>
      </c>
      <c r="L9" s="27">
        <v>10.24</v>
      </c>
      <c r="M9" s="27">
        <v>19.399999999999999</v>
      </c>
      <c r="O9" s="14" t="s">
        <v>237</v>
      </c>
      <c r="P9" s="14">
        <f>QUARTILE(A2:A507,1)</f>
        <v>8.2044999999999993E-2</v>
      </c>
      <c r="Q9" s="14">
        <f>QUARTILE(B2:B507,1)</f>
        <v>0</v>
      </c>
      <c r="R9" s="14">
        <f>QUARTILE(C2:C507,1)</f>
        <v>5.19</v>
      </c>
      <c r="T9" s="14">
        <f t="shared" ref="T9:AB9" si="7">QUARTILE(E2:E507,1)</f>
        <v>0.44900000000000001</v>
      </c>
      <c r="U9" s="14">
        <f t="shared" si="7"/>
        <v>5.8854999999999995</v>
      </c>
      <c r="V9" s="14">
        <f t="shared" si="7"/>
        <v>45.024999999999999</v>
      </c>
      <c r="W9" s="14">
        <f t="shared" si="7"/>
        <v>2.1001750000000001</v>
      </c>
      <c r="X9" s="14">
        <f t="shared" si="7"/>
        <v>4</v>
      </c>
      <c r="Y9" s="14">
        <f t="shared" si="7"/>
        <v>279</v>
      </c>
      <c r="Z9" s="14">
        <f t="shared" si="7"/>
        <v>17.399999999999999</v>
      </c>
      <c r="AA9" s="14">
        <f t="shared" si="7"/>
        <v>6.9499999999999993</v>
      </c>
      <c r="AB9" s="14">
        <f t="shared" si="7"/>
        <v>17.024999999999999</v>
      </c>
    </row>
    <row r="10" spans="1:28" x14ac:dyDescent="0.3">
      <c r="A10" s="34">
        <v>7.8750000000000001E-2</v>
      </c>
      <c r="B10" s="27">
        <v>31.25</v>
      </c>
      <c r="C10" s="27">
        <v>3.44</v>
      </c>
      <c r="D10" s="35">
        <v>0</v>
      </c>
      <c r="E10" s="36">
        <v>0.437</v>
      </c>
      <c r="F10" s="36">
        <v>6.782</v>
      </c>
      <c r="G10" s="25">
        <v>41.1</v>
      </c>
      <c r="H10" s="37">
        <v>3.7886000000000002</v>
      </c>
      <c r="I10" s="35">
        <v>5</v>
      </c>
      <c r="J10" s="35">
        <v>398</v>
      </c>
      <c r="K10" s="25">
        <v>15.2</v>
      </c>
      <c r="L10" s="27">
        <v>6.68</v>
      </c>
      <c r="M10" s="27">
        <v>32</v>
      </c>
      <c r="O10" s="14" t="s">
        <v>236</v>
      </c>
      <c r="P10" s="14">
        <f>QUARTILE(A2:A507,3)</f>
        <v>3.6770825</v>
      </c>
      <c r="Q10" s="14">
        <f>QUARTILE(B2:B507,3)</f>
        <v>12.5</v>
      </c>
      <c r="R10" s="14">
        <f>QUARTILE(C2:C507,3)</f>
        <v>18.100000000000001</v>
      </c>
      <c r="T10" s="14">
        <f t="shared" ref="T10:AB10" si="8">QUARTILE(E2:E507,3)</f>
        <v>0.624</v>
      </c>
      <c r="U10" s="14">
        <f t="shared" si="8"/>
        <v>6.6234999999999999</v>
      </c>
      <c r="V10" s="14">
        <f t="shared" si="8"/>
        <v>94.074999999999989</v>
      </c>
      <c r="W10" s="14">
        <f t="shared" si="8"/>
        <v>5.1884250000000005</v>
      </c>
      <c r="X10" s="14">
        <f t="shared" si="8"/>
        <v>24</v>
      </c>
      <c r="Y10" s="14">
        <f t="shared" si="8"/>
        <v>666</v>
      </c>
      <c r="Z10" s="14">
        <f t="shared" si="8"/>
        <v>20.2</v>
      </c>
      <c r="AA10" s="14">
        <f t="shared" si="8"/>
        <v>16.955000000000002</v>
      </c>
      <c r="AB10" s="14">
        <f t="shared" si="8"/>
        <v>25</v>
      </c>
    </row>
    <row r="11" spans="1:28" ht="28.8" x14ac:dyDescent="0.3">
      <c r="A11" s="34">
        <v>0.12579000000000001</v>
      </c>
      <c r="B11" s="27">
        <v>31.25</v>
      </c>
      <c r="C11" s="27">
        <v>3.44</v>
      </c>
      <c r="D11" s="35">
        <v>0</v>
      </c>
      <c r="E11" s="36">
        <v>0.437</v>
      </c>
      <c r="F11" s="36">
        <v>6.556</v>
      </c>
      <c r="G11" s="25">
        <v>29.1</v>
      </c>
      <c r="H11" s="37">
        <v>4.5667</v>
      </c>
      <c r="I11" s="35">
        <v>5</v>
      </c>
      <c r="J11" s="35">
        <v>398</v>
      </c>
      <c r="K11" s="25">
        <v>15.2</v>
      </c>
      <c r="L11" s="27">
        <v>4.5599999999999996</v>
      </c>
      <c r="M11" s="27">
        <v>29.8</v>
      </c>
      <c r="O11" s="16" t="s">
        <v>235</v>
      </c>
      <c r="P11" s="14">
        <f>P10-P9</f>
        <v>3.5950375000000001</v>
      </c>
      <c r="Q11" s="14">
        <f>Q10-Q9</f>
        <v>12.5</v>
      </c>
      <c r="R11" s="14">
        <f>R10-R9</f>
        <v>12.91</v>
      </c>
      <c r="T11" s="14">
        <f t="shared" ref="T11:AB11" si="9">T10-T9</f>
        <v>0.17499999999999999</v>
      </c>
      <c r="U11" s="14">
        <f t="shared" si="9"/>
        <v>0.73800000000000043</v>
      </c>
      <c r="V11" s="14">
        <f t="shared" si="9"/>
        <v>49.04999999999999</v>
      </c>
      <c r="W11" s="14">
        <f t="shared" si="9"/>
        <v>3.0882500000000004</v>
      </c>
      <c r="X11" s="14">
        <f t="shared" si="9"/>
        <v>20</v>
      </c>
      <c r="Y11" s="14">
        <f t="shared" si="9"/>
        <v>387</v>
      </c>
      <c r="Z11" s="14">
        <f t="shared" si="9"/>
        <v>2.8000000000000007</v>
      </c>
      <c r="AA11" s="14">
        <f t="shared" si="9"/>
        <v>10.005000000000003</v>
      </c>
      <c r="AB11" s="14">
        <f t="shared" si="9"/>
        <v>7.9750000000000014</v>
      </c>
    </row>
    <row r="12" spans="1:28" ht="28.8" x14ac:dyDescent="0.3">
      <c r="A12" s="34">
        <v>8.3699999999999997E-2</v>
      </c>
      <c r="B12" s="27">
        <v>31.25</v>
      </c>
      <c r="C12" s="27">
        <v>3.44</v>
      </c>
      <c r="D12" s="35">
        <v>0</v>
      </c>
      <c r="E12" s="36">
        <v>0.437</v>
      </c>
      <c r="F12" s="36">
        <v>7.1849999999999996</v>
      </c>
      <c r="G12" s="25">
        <v>38.9</v>
      </c>
      <c r="H12" s="37">
        <v>4.5667</v>
      </c>
      <c r="I12" s="35">
        <v>5</v>
      </c>
      <c r="J12" s="35">
        <v>398</v>
      </c>
      <c r="K12" s="25">
        <v>15.2</v>
      </c>
      <c r="L12" s="27">
        <v>5.39</v>
      </c>
      <c r="M12" s="27">
        <v>34.9</v>
      </c>
      <c r="O12" s="16" t="s">
        <v>118</v>
      </c>
      <c r="P12" s="14">
        <f>P10+(1.5*P11)</f>
        <v>9.0696387499999993</v>
      </c>
      <c r="Q12" s="14">
        <f t="shared" ref="Q12:AB12" si="10">Q10+(1.5*Q11)</f>
        <v>31.25</v>
      </c>
      <c r="R12" s="14">
        <f t="shared" si="10"/>
        <v>37.465000000000003</v>
      </c>
      <c r="T12" s="14">
        <f t="shared" si="10"/>
        <v>0.88649999999999995</v>
      </c>
      <c r="U12" s="14">
        <f t="shared" si="10"/>
        <v>7.730500000000001</v>
      </c>
      <c r="V12" s="14">
        <f t="shared" si="10"/>
        <v>167.64999999999998</v>
      </c>
      <c r="W12" s="14">
        <f t="shared" si="10"/>
        <v>9.820800000000002</v>
      </c>
      <c r="X12" s="14">
        <f t="shared" si="10"/>
        <v>54</v>
      </c>
      <c r="Y12" s="14">
        <f t="shared" si="10"/>
        <v>1246.5</v>
      </c>
      <c r="Z12" s="14">
        <f t="shared" si="10"/>
        <v>24.4</v>
      </c>
      <c r="AA12" s="14">
        <f t="shared" si="10"/>
        <v>31.962500000000006</v>
      </c>
      <c r="AB12" s="14">
        <f t="shared" si="10"/>
        <v>36.962500000000006</v>
      </c>
    </row>
    <row r="13" spans="1:28" ht="28.8" x14ac:dyDescent="0.3">
      <c r="A13" s="34">
        <v>9.0679999999999997E-2</v>
      </c>
      <c r="B13" s="27">
        <v>31.25</v>
      </c>
      <c r="C13" s="27">
        <v>3.44</v>
      </c>
      <c r="D13" s="35">
        <v>0</v>
      </c>
      <c r="E13" s="36">
        <v>0.437</v>
      </c>
      <c r="F13" s="36">
        <v>6.9509999999999996</v>
      </c>
      <c r="G13" s="25">
        <v>21.5</v>
      </c>
      <c r="H13" s="37">
        <v>6.4798</v>
      </c>
      <c r="I13" s="35">
        <v>5</v>
      </c>
      <c r="J13" s="35">
        <v>398</v>
      </c>
      <c r="K13" s="25">
        <v>15.2</v>
      </c>
      <c r="L13" s="27">
        <v>5.0999999999999996</v>
      </c>
      <c r="M13" s="27">
        <v>36.962499999999999</v>
      </c>
      <c r="O13" s="16" t="s">
        <v>119</v>
      </c>
      <c r="P13" s="14">
        <f>P9-(1.5*P11)</f>
        <v>-5.3105112500000002</v>
      </c>
      <c r="Q13" s="14">
        <f>Q9-(1.5*Q11)</f>
        <v>-18.75</v>
      </c>
      <c r="R13" s="14">
        <f>R9-(1.5*R11)</f>
        <v>-14.175000000000001</v>
      </c>
      <c r="T13" s="14">
        <f t="shared" ref="T13:AB13" si="11">T9-(1.5*T11)</f>
        <v>0.18650000000000005</v>
      </c>
      <c r="U13" s="14">
        <f t="shared" si="11"/>
        <v>4.7784999999999993</v>
      </c>
      <c r="V13" s="14">
        <f t="shared" si="11"/>
        <v>-28.54999999999999</v>
      </c>
      <c r="W13" s="14">
        <f t="shared" si="11"/>
        <v>-2.5322000000000005</v>
      </c>
      <c r="X13" s="14">
        <f t="shared" si="11"/>
        <v>-26</v>
      </c>
      <c r="Y13" s="14">
        <f t="shared" si="11"/>
        <v>-301.5</v>
      </c>
      <c r="Z13" s="14">
        <f t="shared" si="11"/>
        <v>13.199999999999998</v>
      </c>
      <c r="AA13" s="14">
        <f t="shared" si="11"/>
        <v>-8.0575000000000045</v>
      </c>
      <c r="AB13" s="14">
        <f t="shared" si="11"/>
        <v>5.0624999999999964</v>
      </c>
    </row>
    <row r="14" spans="1:28" x14ac:dyDescent="0.3">
      <c r="A14" s="34">
        <v>6.9110000000000005E-2</v>
      </c>
      <c r="B14" s="27">
        <v>31.25</v>
      </c>
      <c r="C14" s="27">
        <v>3.44</v>
      </c>
      <c r="D14" s="35">
        <v>0</v>
      </c>
      <c r="E14" s="36">
        <v>0.437</v>
      </c>
      <c r="F14" s="36">
        <v>6.7389999999999999</v>
      </c>
      <c r="G14" s="25">
        <v>30.8</v>
      </c>
      <c r="H14" s="37">
        <v>6.4798</v>
      </c>
      <c r="I14" s="35">
        <v>5</v>
      </c>
      <c r="J14" s="35">
        <v>398</v>
      </c>
      <c r="K14" s="25">
        <v>15.2</v>
      </c>
      <c r="L14" s="27">
        <v>4.6900000000000004</v>
      </c>
      <c r="M14" s="27">
        <v>30.5</v>
      </c>
    </row>
    <row r="15" spans="1:28" x14ac:dyDescent="0.3">
      <c r="A15" s="34">
        <v>8.6639999999999995E-2</v>
      </c>
      <c r="B15" s="27">
        <v>31.25</v>
      </c>
      <c r="C15" s="27">
        <v>3.44</v>
      </c>
      <c r="D15" s="35">
        <v>0</v>
      </c>
      <c r="E15" s="36">
        <v>0.437</v>
      </c>
      <c r="F15" s="36">
        <v>7.1779999999999999</v>
      </c>
      <c r="G15" s="25">
        <v>26.3</v>
      </c>
      <c r="H15" s="37">
        <v>6.4798</v>
      </c>
      <c r="I15" s="35">
        <v>5</v>
      </c>
      <c r="J15" s="35">
        <v>398</v>
      </c>
      <c r="K15" s="25">
        <v>15.2</v>
      </c>
      <c r="L15" s="27">
        <v>2.87</v>
      </c>
      <c r="M15" s="27">
        <v>36.4</v>
      </c>
    </row>
    <row r="16" spans="1:28" x14ac:dyDescent="0.3">
      <c r="A16" s="34">
        <v>2.1870000000000001E-2</v>
      </c>
      <c r="B16" s="27">
        <v>31.25</v>
      </c>
      <c r="C16" s="27">
        <v>2.93</v>
      </c>
      <c r="D16" s="35">
        <v>0</v>
      </c>
      <c r="E16" s="36">
        <v>0.40100000000000002</v>
      </c>
      <c r="F16" s="36">
        <v>6.8</v>
      </c>
      <c r="G16" s="25">
        <v>9.9</v>
      </c>
      <c r="H16" s="37">
        <v>6.2195999999999998</v>
      </c>
      <c r="I16" s="35">
        <v>1</v>
      </c>
      <c r="J16" s="35">
        <v>265</v>
      </c>
      <c r="K16" s="25">
        <v>15.6</v>
      </c>
      <c r="L16" s="27">
        <v>5.03</v>
      </c>
      <c r="M16" s="27">
        <v>31.1</v>
      </c>
    </row>
    <row r="17" spans="1:13" x14ac:dyDescent="0.3">
      <c r="A17" s="34">
        <v>1.439E-2</v>
      </c>
      <c r="B17" s="27">
        <v>31.25</v>
      </c>
      <c r="C17" s="27">
        <v>2.93</v>
      </c>
      <c r="D17" s="35">
        <v>0</v>
      </c>
      <c r="E17" s="36">
        <v>0.40100000000000002</v>
      </c>
      <c r="F17" s="36">
        <v>6.6040000000000001</v>
      </c>
      <c r="G17" s="25">
        <v>18.8</v>
      </c>
      <c r="H17" s="37">
        <v>6.2195999999999998</v>
      </c>
      <c r="I17" s="35">
        <v>1</v>
      </c>
      <c r="J17" s="35">
        <v>265</v>
      </c>
      <c r="K17" s="25">
        <v>15.6</v>
      </c>
      <c r="L17" s="27">
        <v>4.38</v>
      </c>
      <c r="M17" s="27">
        <v>29.1</v>
      </c>
    </row>
    <row r="18" spans="1:13" x14ac:dyDescent="0.3">
      <c r="A18" s="34">
        <v>1.3809999999999999E-2</v>
      </c>
      <c r="B18" s="27">
        <v>31.25</v>
      </c>
      <c r="C18" s="27">
        <v>0.46</v>
      </c>
      <c r="D18" s="35">
        <v>0</v>
      </c>
      <c r="E18" s="36">
        <v>0.42199999999999999</v>
      </c>
      <c r="F18" s="36">
        <v>7.7305000000000001</v>
      </c>
      <c r="G18" s="25">
        <v>32</v>
      </c>
      <c r="H18" s="37">
        <v>5.6483999999999996</v>
      </c>
      <c r="I18" s="35">
        <v>4</v>
      </c>
      <c r="J18" s="35">
        <v>255</v>
      </c>
      <c r="K18" s="25">
        <v>14.4</v>
      </c>
      <c r="L18" s="27">
        <v>2.97</v>
      </c>
      <c r="M18" s="27">
        <v>36.962499999999999</v>
      </c>
    </row>
    <row r="19" spans="1:13" x14ac:dyDescent="0.3">
      <c r="A19" s="34">
        <v>4.011E-2</v>
      </c>
      <c r="B19" s="27">
        <v>31.25</v>
      </c>
      <c r="C19" s="27">
        <v>1.52</v>
      </c>
      <c r="D19" s="35">
        <v>0</v>
      </c>
      <c r="E19" s="36">
        <v>0.40400000000000003</v>
      </c>
      <c r="F19" s="36">
        <v>7.2869999999999999</v>
      </c>
      <c r="G19" s="25">
        <v>34.1</v>
      </c>
      <c r="H19" s="37">
        <v>7.3090000000000002</v>
      </c>
      <c r="I19" s="35">
        <v>2</v>
      </c>
      <c r="J19" s="35">
        <v>329</v>
      </c>
      <c r="K19" s="25">
        <v>13.2</v>
      </c>
      <c r="L19" s="27">
        <v>4.08</v>
      </c>
      <c r="M19" s="27">
        <v>33.299999999999997</v>
      </c>
    </row>
    <row r="20" spans="1:13" x14ac:dyDescent="0.3">
      <c r="A20" s="34">
        <v>4.666E-2</v>
      </c>
      <c r="B20" s="27">
        <v>31.25</v>
      </c>
      <c r="C20" s="27">
        <v>1.52</v>
      </c>
      <c r="D20" s="35">
        <v>0</v>
      </c>
      <c r="E20" s="36">
        <v>0.40400000000000003</v>
      </c>
      <c r="F20" s="36">
        <v>7.1070000000000002</v>
      </c>
      <c r="G20" s="25">
        <v>36.6</v>
      </c>
      <c r="H20" s="37">
        <v>7.3090000000000002</v>
      </c>
      <c r="I20" s="35">
        <v>2</v>
      </c>
      <c r="J20" s="35">
        <v>329</v>
      </c>
      <c r="K20" s="25">
        <v>13.2</v>
      </c>
      <c r="L20" s="27">
        <v>8.61</v>
      </c>
      <c r="M20" s="27">
        <v>30.3</v>
      </c>
    </row>
    <row r="21" spans="1:13" x14ac:dyDescent="0.3">
      <c r="A21" s="34">
        <v>3.7679999999999998E-2</v>
      </c>
      <c r="B21" s="27">
        <v>31.25</v>
      </c>
      <c r="C21" s="27">
        <v>1.52</v>
      </c>
      <c r="D21" s="35">
        <v>0</v>
      </c>
      <c r="E21" s="36">
        <v>0.40400000000000003</v>
      </c>
      <c r="F21" s="36">
        <v>7.274</v>
      </c>
      <c r="G21" s="25">
        <v>38.299999999999997</v>
      </c>
      <c r="H21" s="37">
        <v>7.3090000000000002</v>
      </c>
      <c r="I21" s="35">
        <v>2</v>
      </c>
      <c r="J21" s="35">
        <v>329</v>
      </c>
      <c r="K21" s="25">
        <v>13.2</v>
      </c>
      <c r="L21" s="27">
        <v>6.62</v>
      </c>
      <c r="M21" s="27">
        <v>34.6</v>
      </c>
    </row>
    <row r="22" spans="1:13" x14ac:dyDescent="0.3">
      <c r="A22" s="34">
        <v>3.15E-2</v>
      </c>
      <c r="B22" s="27">
        <v>31.25</v>
      </c>
      <c r="C22" s="27">
        <v>1.47</v>
      </c>
      <c r="D22" s="35">
        <v>0</v>
      </c>
      <c r="E22" s="36">
        <v>0.40300000000000002</v>
      </c>
      <c r="F22" s="36">
        <v>6.9749999999999996</v>
      </c>
      <c r="G22" s="25">
        <v>15.3</v>
      </c>
      <c r="H22" s="37">
        <v>7.6534000000000004</v>
      </c>
      <c r="I22" s="35">
        <v>3</v>
      </c>
      <c r="J22" s="35">
        <v>402</v>
      </c>
      <c r="K22" s="25">
        <v>17</v>
      </c>
      <c r="L22" s="27">
        <v>4.5599999999999996</v>
      </c>
      <c r="M22" s="27">
        <v>34.9</v>
      </c>
    </row>
    <row r="23" spans="1:13" x14ac:dyDescent="0.3">
      <c r="A23" s="34">
        <v>1.7780000000000001E-2</v>
      </c>
      <c r="B23" s="27">
        <v>31.25</v>
      </c>
      <c r="C23" s="27">
        <v>1.47</v>
      </c>
      <c r="D23" s="35">
        <v>0</v>
      </c>
      <c r="E23" s="36">
        <v>0.40300000000000002</v>
      </c>
      <c r="F23" s="36">
        <v>7.1349999999999998</v>
      </c>
      <c r="G23" s="25">
        <v>13.9</v>
      </c>
      <c r="H23" s="37">
        <v>7.6534000000000004</v>
      </c>
      <c r="I23" s="35">
        <v>3</v>
      </c>
      <c r="J23" s="35">
        <v>402</v>
      </c>
      <c r="K23" s="25">
        <v>17</v>
      </c>
      <c r="L23" s="27">
        <v>4.45</v>
      </c>
      <c r="M23" s="27">
        <v>32.9</v>
      </c>
    </row>
    <row r="24" spans="1:13" x14ac:dyDescent="0.3">
      <c r="A24" s="34">
        <v>3.4450000000000001E-2</v>
      </c>
      <c r="B24" s="27">
        <v>31.25</v>
      </c>
      <c r="C24" s="27">
        <v>2.0299999999999998</v>
      </c>
      <c r="D24" s="35">
        <v>0</v>
      </c>
      <c r="E24" s="36">
        <v>0.41499999999999998</v>
      </c>
      <c r="F24" s="36">
        <v>6.1619999999999999</v>
      </c>
      <c r="G24" s="25">
        <v>38.4</v>
      </c>
      <c r="H24" s="37">
        <v>6.27</v>
      </c>
      <c r="I24" s="35">
        <v>2</v>
      </c>
      <c r="J24" s="35">
        <v>348</v>
      </c>
      <c r="K24" s="25">
        <v>14.7</v>
      </c>
      <c r="L24" s="27">
        <v>7.43</v>
      </c>
      <c r="M24" s="27">
        <v>24.1</v>
      </c>
    </row>
    <row r="25" spans="1:13" x14ac:dyDescent="0.3">
      <c r="A25" s="34">
        <v>2.1770000000000001E-2</v>
      </c>
      <c r="B25" s="27">
        <v>31.25</v>
      </c>
      <c r="C25" s="27">
        <v>2.0299999999999998</v>
      </c>
      <c r="D25" s="35">
        <v>0</v>
      </c>
      <c r="E25" s="36">
        <v>0.41499999999999998</v>
      </c>
      <c r="F25" s="36">
        <v>7.61</v>
      </c>
      <c r="G25" s="25">
        <v>15.7</v>
      </c>
      <c r="H25" s="37">
        <v>6.27</v>
      </c>
      <c r="I25" s="35">
        <v>2</v>
      </c>
      <c r="J25" s="35">
        <v>348</v>
      </c>
      <c r="K25" s="25">
        <v>14.7</v>
      </c>
      <c r="L25" s="27">
        <v>3.11</v>
      </c>
      <c r="M25" s="27">
        <v>36.962499999999999</v>
      </c>
    </row>
    <row r="26" spans="1:13" x14ac:dyDescent="0.3">
      <c r="A26" s="34">
        <v>3.5099999999999999E-2</v>
      </c>
      <c r="B26" s="27">
        <v>31.25</v>
      </c>
      <c r="C26" s="27">
        <v>2.68</v>
      </c>
      <c r="D26" s="35">
        <v>0</v>
      </c>
      <c r="E26" s="36">
        <v>0.41610000000000003</v>
      </c>
      <c r="F26" s="36">
        <v>7.7305000000000001</v>
      </c>
      <c r="G26" s="25">
        <v>33.200000000000003</v>
      </c>
      <c r="H26" s="37">
        <v>5.1180000000000003</v>
      </c>
      <c r="I26" s="35">
        <v>4</v>
      </c>
      <c r="J26" s="35">
        <v>224</v>
      </c>
      <c r="K26" s="25">
        <v>14.7</v>
      </c>
      <c r="L26" s="27">
        <v>3.81</v>
      </c>
      <c r="M26" s="27">
        <v>36.962499999999999</v>
      </c>
    </row>
    <row r="27" spans="1:13" x14ac:dyDescent="0.3">
      <c r="A27" s="34">
        <v>2.009E-2</v>
      </c>
      <c r="B27" s="27">
        <v>31.25</v>
      </c>
      <c r="C27" s="27">
        <v>2.68</v>
      </c>
      <c r="D27" s="35">
        <v>0</v>
      </c>
      <c r="E27" s="36">
        <v>0.41610000000000003</v>
      </c>
      <c r="F27" s="36">
        <v>7.7305000000000001</v>
      </c>
      <c r="G27" s="25">
        <v>31.9</v>
      </c>
      <c r="H27" s="37">
        <v>5.1180000000000003</v>
      </c>
      <c r="I27" s="35">
        <v>4</v>
      </c>
      <c r="J27" s="35">
        <v>224</v>
      </c>
      <c r="K27" s="25">
        <v>14.7</v>
      </c>
      <c r="L27" s="27">
        <v>2.88</v>
      </c>
      <c r="M27" s="27">
        <v>36.962499999999999</v>
      </c>
    </row>
    <row r="28" spans="1:13" x14ac:dyDescent="0.3">
      <c r="A28" s="34">
        <v>4.8189999999999997E-2</v>
      </c>
      <c r="B28" s="27">
        <v>31.25</v>
      </c>
      <c r="C28" s="27">
        <v>3.64</v>
      </c>
      <c r="D28" s="35">
        <v>0</v>
      </c>
      <c r="E28" s="36">
        <v>0.39200000000000002</v>
      </c>
      <c r="F28" s="36">
        <v>6.1079999999999997</v>
      </c>
      <c r="G28" s="25">
        <v>32</v>
      </c>
      <c r="H28" s="37">
        <v>9.2202999999999999</v>
      </c>
      <c r="I28" s="35">
        <v>1</v>
      </c>
      <c r="J28" s="35">
        <v>315</v>
      </c>
      <c r="K28" s="25">
        <v>16.399999999999999</v>
      </c>
      <c r="L28" s="27">
        <v>6.57</v>
      </c>
      <c r="M28" s="27">
        <v>21.9</v>
      </c>
    </row>
    <row r="29" spans="1:13" x14ac:dyDescent="0.3">
      <c r="A29" s="34">
        <v>3.5479999999999998E-2</v>
      </c>
      <c r="B29" s="27">
        <v>31.25</v>
      </c>
      <c r="C29" s="27">
        <v>3.64</v>
      </c>
      <c r="D29" s="35">
        <v>0</v>
      </c>
      <c r="E29" s="36">
        <v>0.39200000000000002</v>
      </c>
      <c r="F29" s="36">
        <v>5.8760000000000003</v>
      </c>
      <c r="G29" s="25">
        <v>19.100000000000001</v>
      </c>
      <c r="H29" s="37">
        <v>9.2202999999999999</v>
      </c>
      <c r="I29" s="35">
        <v>1</v>
      </c>
      <c r="J29" s="35">
        <v>315</v>
      </c>
      <c r="K29" s="25">
        <v>16.399999999999999</v>
      </c>
      <c r="L29" s="27">
        <v>9.25</v>
      </c>
      <c r="M29" s="27">
        <v>20.9</v>
      </c>
    </row>
    <row r="30" spans="1:13" x14ac:dyDescent="0.3">
      <c r="A30" s="34">
        <v>1.538E-2</v>
      </c>
      <c r="B30" s="27">
        <v>31.25</v>
      </c>
      <c r="C30" s="27">
        <v>3.75</v>
      </c>
      <c r="D30" s="35">
        <v>0</v>
      </c>
      <c r="E30" s="36">
        <v>0.39400000000000002</v>
      </c>
      <c r="F30" s="36">
        <v>7.4539999999999997</v>
      </c>
      <c r="G30" s="25">
        <v>34.200000000000003</v>
      </c>
      <c r="H30" s="37">
        <v>6.3361000000000001</v>
      </c>
      <c r="I30" s="35">
        <v>3</v>
      </c>
      <c r="J30" s="35">
        <v>244</v>
      </c>
      <c r="K30" s="25">
        <v>15.9</v>
      </c>
      <c r="L30" s="27">
        <v>3.11</v>
      </c>
      <c r="M30" s="27">
        <v>36.962499999999999</v>
      </c>
    </row>
    <row r="31" spans="1:13" x14ac:dyDescent="0.3">
      <c r="A31" s="34">
        <v>5.6439999999999997E-2</v>
      </c>
      <c r="B31" s="27">
        <v>31.25</v>
      </c>
      <c r="C31" s="27">
        <v>6.41</v>
      </c>
      <c r="D31" s="35">
        <v>1</v>
      </c>
      <c r="E31" s="36">
        <v>0.44700000000000001</v>
      </c>
      <c r="F31" s="36">
        <v>6.758</v>
      </c>
      <c r="G31" s="25">
        <v>32.9</v>
      </c>
      <c r="H31" s="37">
        <v>4.0776000000000003</v>
      </c>
      <c r="I31" s="35">
        <v>4</v>
      </c>
      <c r="J31" s="35">
        <v>254</v>
      </c>
      <c r="K31" s="25">
        <v>17.600000000000001</v>
      </c>
      <c r="L31" s="27">
        <v>3.53</v>
      </c>
      <c r="M31" s="27">
        <v>32.4</v>
      </c>
    </row>
    <row r="32" spans="1:13" x14ac:dyDescent="0.3">
      <c r="A32" s="34">
        <v>9.604E-2</v>
      </c>
      <c r="B32" s="27">
        <v>31.25</v>
      </c>
      <c r="C32" s="27">
        <v>6.41</v>
      </c>
      <c r="D32" s="35">
        <v>0</v>
      </c>
      <c r="E32" s="36">
        <v>0.44700000000000001</v>
      </c>
      <c r="F32" s="36">
        <v>6.8540000000000001</v>
      </c>
      <c r="G32" s="25">
        <v>42.8</v>
      </c>
      <c r="H32" s="37">
        <v>4.2672999999999996</v>
      </c>
      <c r="I32" s="35">
        <v>4</v>
      </c>
      <c r="J32" s="35">
        <v>254</v>
      </c>
      <c r="K32" s="25">
        <v>17.600000000000001</v>
      </c>
      <c r="L32" s="27">
        <v>2.98</v>
      </c>
      <c r="M32" s="27">
        <v>32</v>
      </c>
    </row>
    <row r="33" spans="1:13" x14ac:dyDescent="0.3">
      <c r="A33" s="34">
        <v>0.10469000000000001</v>
      </c>
      <c r="B33" s="27">
        <v>31.25</v>
      </c>
      <c r="C33" s="27">
        <v>6.41</v>
      </c>
      <c r="D33" s="35">
        <v>1</v>
      </c>
      <c r="E33" s="36">
        <v>0.44700000000000001</v>
      </c>
      <c r="F33" s="36">
        <v>7.2670000000000003</v>
      </c>
      <c r="G33" s="25">
        <v>49</v>
      </c>
      <c r="H33" s="37">
        <v>4.7872000000000003</v>
      </c>
      <c r="I33" s="35">
        <v>4</v>
      </c>
      <c r="J33" s="35">
        <v>254</v>
      </c>
      <c r="K33" s="25">
        <v>17.600000000000001</v>
      </c>
      <c r="L33" s="27">
        <v>6.05</v>
      </c>
      <c r="M33" s="27">
        <v>33.200000000000003</v>
      </c>
    </row>
    <row r="34" spans="1:13" x14ac:dyDescent="0.3">
      <c r="A34" s="34">
        <v>6.1269999999999998E-2</v>
      </c>
      <c r="B34" s="27">
        <v>31.25</v>
      </c>
      <c r="C34" s="27">
        <v>6.41</v>
      </c>
      <c r="D34" s="35">
        <v>1</v>
      </c>
      <c r="E34" s="36">
        <v>0.44700000000000001</v>
      </c>
      <c r="F34" s="36">
        <v>6.8259999999999996</v>
      </c>
      <c r="G34" s="25">
        <v>27.6</v>
      </c>
      <c r="H34" s="37">
        <v>4.8628</v>
      </c>
      <c r="I34" s="35">
        <v>4</v>
      </c>
      <c r="J34" s="35">
        <v>254</v>
      </c>
      <c r="K34" s="25">
        <v>17.600000000000001</v>
      </c>
      <c r="L34" s="27">
        <v>4.16</v>
      </c>
      <c r="M34" s="27">
        <v>33.1</v>
      </c>
    </row>
    <row r="35" spans="1:13" x14ac:dyDescent="0.3">
      <c r="A35" s="34">
        <v>7.9780000000000004E-2</v>
      </c>
      <c r="B35" s="27">
        <v>31.25</v>
      </c>
      <c r="C35" s="27">
        <v>6.41</v>
      </c>
      <c r="D35" s="35">
        <v>0</v>
      </c>
      <c r="E35" s="36">
        <v>0.44700000000000001</v>
      </c>
      <c r="F35" s="36">
        <v>6.4820000000000002</v>
      </c>
      <c r="G35" s="25">
        <v>32.1</v>
      </c>
      <c r="H35" s="37">
        <v>4.1402999999999999</v>
      </c>
      <c r="I35" s="35">
        <v>4</v>
      </c>
      <c r="J35" s="35">
        <v>254</v>
      </c>
      <c r="K35" s="25">
        <v>17.600000000000001</v>
      </c>
      <c r="L35" s="27">
        <v>7.19</v>
      </c>
      <c r="M35" s="27">
        <v>29.1</v>
      </c>
    </row>
    <row r="36" spans="1:13" x14ac:dyDescent="0.3">
      <c r="A36" s="34">
        <v>1.5010000000000001E-2</v>
      </c>
      <c r="B36" s="27">
        <v>31.25</v>
      </c>
      <c r="C36" s="27">
        <v>1.21</v>
      </c>
      <c r="D36" s="35">
        <v>1</v>
      </c>
      <c r="E36" s="36">
        <v>0.40100000000000002</v>
      </c>
      <c r="F36" s="36">
        <v>7.7305000000000001</v>
      </c>
      <c r="G36" s="25">
        <v>24.8</v>
      </c>
      <c r="H36" s="37">
        <v>5.8849999999999998</v>
      </c>
      <c r="I36" s="35">
        <v>1</v>
      </c>
      <c r="J36" s="35">
        <v>198</v>
      </c>
      <c r="K36" s="25">
        <v>13.6</v>
      </c>
      <c r="L36" s="27">
        <v>3.16</v>
      </c>
      <c r="M36" s="27">
        <v>36.962499999999999</v>
      </c>
    </row>
    <row r="37" spans="1:13" x14ac:dyDescent="0.3">
      <c r="A37" s="34">
        <v>9.0600000000000003E-3</v>
      </c>
      <c r="B37" s="27">
        <v>31.25</v>
      </c>
      <c r="C37" s="27">
        <v>2.97</v>
      </c>
      <c r="D37" s="35">
        <v>0</v>
      </c>
      <c r="E37" s="36">
        <v>0.4</v>
      </c>
      <c r="F37" s="36">
        <v>7.0880000000000001</v>
      </c>
      <c r="G37" s="25">
        <v>20.8</v>
      </c>
      <c r="H37" s="37">
        <v>7.3072999999999997</v>
      </c>
      <c r="I37" s="35">
        <v>1</v>
      </c>
      <c r="J37" s="35">
        <v>285</v>
      </c>
      <c r="K37" s="25">
        <v>15.3</v>
      </c>
      <c r="L37" s="27">
        <v>7.85</v>
      </c>
      <c r="M37" s="27">
        <v>32.200000000000003</v>
      </c>
    </row>
    <row r="38" spans="1:13" x14ac:dyDescent="0.3">
      <c r="A38" s="34">
        <v>1.0959999999999999E-2</v>
      </c>
      <c r="B38" s="27">
        <v>31.25</v>
      </c>
      <c r="C38" s="27">
        <v>2.25</v>
      </c>
      <c r="D38" s="35">
        <v>0</v>
      </c>
      <c r="E38" s="36">
        <v>0.38900000000000001</v>
      </c>
      <c r="F38" s="36">
        <v>6.4530000000000003</v>
      </c>
      <c r="G38" s="25">
        <v>31.9</v>
      </c>
      <c r="H38" s="37">
        <v>7.3072999999999997</v>
      </c>
      <c r="I38" s="35">
        <v>1</v>
      </c>
      <c r="J38" s="35">
        <v>300</v>
      </c>
      <c r="K38" s="25">
        <v>15.3</v>
      </c>
      <c r="L38" s="27">
        <v>8.23</v>
      </c>
      <c r="M38" s="27">
        <v>22</v>
      </c>
    </row>
    <row r="39" spans="1:13" x14ac:dyDescent="0.3">
      <c r="A39" s="34">
        <v>1.9650000000000001E-2</v>
      </c>
      <c r="B39" s="27">
        <v>31.25</v>
      </c>
      <c r="C39" s="27">
        <v>1.76</v>
      </c>
      <c r="D39" s="35">
        <v>0</v>
      </c>
      <c r="E39" s="36">
        <v>0.38500000000000001</v>
      </c>
      <c r="F39" s="36">
        <v>6.23</v>
      </c>
      <c r="G39" s="25">
        <v>31.5</v>
      </c>
      <c r="H39" s="37">
        <v>9.0891999999999999</v>
      </c>
      <c r="I39" s="35">
        <v>1</v>
      </c>
      <c r="J39" s="35">
        <v>241</v>
      </c>
      <c r="K39" s="25">
        <v>18.2</v>
      </c>
      <c r="L39" s="27">
        <v>12.93</v>
      </c>
      <c r="M39" s="27">
        <v>20.100000000000001</v>
      </c>
    </row>
    <row r="40" spans="1:13" x14ac:dyDescent="0.3">
      <c r="A40" s="34">
        <v>3.8710000000000001E-2</v>
      </c>
      <c r="B40" s="27">
        <v>31.25</v>
      </c>
      <c r="C40" s="27">
        <v>5.32</v>
      </c>
      <c r="D40" s="35">
        <v>0</v>
      </c>
      <c r="E40" s="36">
        <v>0.40500000000000003</v>
      </c>
      <c r="F40" s="36">
        <v>6.2089999999999996</v>
      </c>
      <c r="G40" s="25">
        <v>31.3</v>
      </c>
      <c r="H40" s="37">
        <v>7.3171999999999997</v>
      </c>
      <c r="I40" s="35">
        <v>6</v>
      </c>
      <c r="J40" s="35">
        <v>293</v>
      </c>
      <c r="K40" s="25">
        <v>16.600000000000001</v>
      </c>
      <c r="L40" s="27">
        <v>7.14</v>
      </c>
      <c r="M40" s="27">
        <v>23.2</v>
      </c>
    </row>
    <row r="41" spans="1:13" x14ac:dyDescent="0.3">
      <c r="A41" s="34">
        <v>4.5900000000000003E-2</v>
      </c>
      <c r="B41" s="27">
        <v>31.25</v>
      </c>
      <c r="C41" s="27">
        <v>5.32</v>
      </c>
      <c r="D41" s="35">
        <v>0</v>
      </c>
      <c r="E41" s="36">
        <v>0.40500000000000003</v>
      </c>
      <c r="F41" s="36">
        <v>6.3150000000000004</v>
      </c>
      <c r="G41" s="25">
        <v>45.6</v>
      </c>
      <c r="H41" s="37">
        <v>7.3171999999999997</v>
      </c>
      <c r="I41" s="35">
        <v>6</v>
      </c>
      <c r="J41" s="35">
        <v>293</v>
      </c>
      <c r="K41" s="25">
        <v>16.600000000000001</v>
      </c>
      <c r="L41" s="27">
        <v>7.6</v>
      </c>
      <c r="M41" s="27">
        <v>22.3</v>
      </c>
    </row>
    <row r="42" spans="1:13" x14ac:dyDescent="0.3">
      <c r="A42" s="34">
        <v>4.2970000000000001E-2</v>
      </c>
      <c r="B42" s="27">
        <v>31.25</v>
      </c>
      <c r="C42" s="27">
        <v>5.32</v>
      </c>
      <c r="D42" s="35">
        <v>0</v>
      </c>
      <c r="E42" s="36">
        <v>0.40500000000000003</v>
      </c>
      <c r="F42" s="36">
        <v>6.5650000000000004</v>
      </c>
      <c r="G42" s="25">
        <v>22.9</v>
      </c>
      <c r="H42" s="37">
        <v>7.3171999999999997</v>
      </c>
      <c r="I42" s="35">
        <v>6</v>
      </c>
      <c r="J42" s="35">
        <v>293</v>
      </c>
      <c r="K42" s="25">
        <v>16.600000000000001</v>
      </c>
      <c r="L42" s="27">
        <v>9.51</v>
      </c>
      <c r="M42" s="27">
        <v>24.8</v>
      </c>
    </row>
    <row r="43" spans="1:13" x14ac:dyDescent="0.3">
      <c r="A43" s="34">
        <v>3.5020000000000003E-2</v>
      </c>
      <c r="B43" s="27">
        <v>31.25</v>
      </c>
      <c r="C43" s="27">
        <v>4.95</v>
      </c>
      <c r="D43" s="35">
        <v>0</v>
      </c>
      <c r="E43" s="36">
        <v>0.41099999999999998</v>
      </c>
      <c r="F43" s="36">
        <v>6.8609999999999998</v>
      </c>
      <c r="G43" s="25">
        <v>27.9</v>
      </c>
      <c r="H43" s="37">
        <v>5.1166999999999998</v>
      </c>
      <c r="I43" s="35">
        <v>4</v>
      </c>
      <c r="J43" s="35">
        <v>245</v>
      </c>
      <c r="K43" s="25">
        <v>19.2</v>
      </c>
      <c r="L43" s="27">
        <v>3.33</v>
      </c>
      <c r="M43" s="27">
        <v>28.5</v>
      </c>
    </row>
    <row r="44" spans="1:13" x14ac:dyDescent="0.3">
      <c r="A44" s="34">
        <v>7.886E-2</v>
      </c>
      <c r="B44" s="27">
        <v>31.25</v>
      </c>
      <c r="C44" s="27">
        <v>4.95</v>
      </c>
      <c r="D44" s="35">
        <v>0</v>
      </c>
      <c r="E44" s="36">
        <v>0.41099999999999998</v>
      </c>
      <c r="F44" s="36">
        <v>7.1479999999999997</v>
      </c>
      <c r="G44" s="25">
        <v>27.7</v>
      </c>
      <c r="H44" s="37">
        <v>5.1166999999999998</v>
      </c>
      <c r="I44" s="35">
        <v>4</v>
      </c>
      <c r="J44" s="35">
        <v>245</v>
      </c>
      <c r="K44" s="25">
        <v>19.2</v>
      </c>
      <c r="L44" s="27">
        <v>3.56</v>
      </c>
      <c r="M44" s="27">
        <v>36.962499999999999</v>
      </c>
    </row>
    <row r="45" spans="1:13" x14ac:dyDescent="0.3">
      <c r="A45" s="34">
        <v>3.6150000000000002E-2</v>
      </c>
      <c r="B45" s="27">
        <v>31.25</v>
      </c>
      <c r="C45" s="27">
        <v>4.95</v>
      </c>
      <c r="D45" s="35">
        <v>0</v>
      </c>
      <c r="E45" s="36">
        <v>0.41099999999999998</v>
      </c>
      <c r="F45" s="36">
        <v>6.63</v>
      </c>
      <c r="G45" s="25">
        <v>23.4</v>
      </c>
      <c r="H45" s="37">
        <v>5.1166999999999998</v>
      </c>
      <c r="I45" s="35">
        <v>4</v>
      </c>
      <c r="J45" s="35">
        <v>245</v>
      </c>
      <c r="K45" s="25">
        <v>19.2</v>
      </c>
      <c r="L45" s="27">
        <v>4.7</v>
      </c>
      <c r="M45" s="27">
        <v>27.9</v>
      </c>
    </row>
    <row r="46" spans="1:13" x14ac:dyDescent="0.3">
      <c r="A46" s="34">
        <v>6.4659999999999995E-2</v>
      </c>
      <c r="B46" s="27">
        <v>31.25</v>
      </c>
      <c r="C46" s="27">
        <v>2.2400000000000002</v>
      </c>
      <c r="D46" s="35">
        <v>0</v>
      </c>
      <c r="E46" s="36">
        <v>0.4</v>
      </c>
      <c r="F46" s="36">
        <v>6.3449999999999998</v>
      </c>
      <c r="G46" s="25">
        <v>20.100000000000001</v>
      </c>
      <c r="H46" s="37">
        <v>7.8277999999999999</v>
      </c>
      <c r="I46" s="35">
        <v>5</v>
      </c>
      <c r="J46" s="35">
        <v>358</v>
      </c>
      <c r="K46" s="25">
        <v>14.8</v>
      </c>
      <c r="L46" s="27">
        <v>4.97</v>
      </c>
      <c r="M46" s="27">
        <v>22.5</v>
      </c>
    </row>
    <row r="47" spans="1:13" x14ac:dyDescent="0.3">
      <c r="A47" s="34">
        <v>5.561E-2</v>
      </c>
      <c r="B47" s="27">
        <v>31.25</v>
      </c>
      <c r="C47" s="27">
        <v>2.2400000000000002</v>
      </c>
      <c r="D47" s="35">
        <v>0</v>
      </c>
      <c r="E47" s="36">
        <v>0.4</v>
      </c>
      <c r="F47" s="36">
        <v>7.0410000000000004</v>
      </c>
      <c r="G47" s="25">
        <v>10</v>
      </c>
      <c r="H47" s="37">
        <v>7.8277999999999999</v>
      </c>
      <c r="I47" s="35">
        <v>5</v>
      </c>
      <c r="J47" s="35">
        <v>358</v>
      </c>
      <c r="K47" s="25">
        <v>14.8</v>
      </c>
      <c r="L47" s="27">
        <v>4.74</v>
      </c>
      <c r="M47" s="27">
        <v>29</v>
      </c>
    </row>
    <row r="48" spans="1:13" x14ac:dyDescent="0.3">
      <c r="A48" s="34">
        <v>4.4170000000000001E-2</v>
      </c>
      <c r="B48" s="27">
        <v>31.25</v>
      </c>
      <c r="C48" s="27">
        <v>2.2400000000000002</v>
      </c>
      <c r="D48" s="35">
        <v>0</v>
      </c>
      <c r="E48" s="36">
        <v>0.4</v>
      </c>
      <c r="F48" s="36">
        <v>6.8710000000000004</v>
      </c>
      <c r="G48" s="25">
        <v>47.4</v>
      </c>
      <c r="H48" s="37">
        <v>7.8277999999999999</v>
      </c>
      <c r="I48" s="35">
        <v>5</v>
      </c>
      <c r="J48" s="35">
        <v>358</v>
      </c>
      <c r="K48" s="25">
        <v>14.8</v>
      </c>
      <c r="L48" s="27">
        <v>6.07</v>
      </c>
      <c r="M48" s="27">
        <v>24.8</v>
      </c>
    </row>
    <row r="49" spans="1:13" x14ac:dyDescent="0.3">
      <c r="A49" s="34">
        <v>3.5369999999999999E-2</v>
      </c>
      <c r="B49" s="27">
        <v>31.25</v>
      </c>
      <c r="C49" s="27">
        <v>6.09</v>
      </c>
      <c r="D49" s="35">
        <v>0</v>
      </c>
      <c r="E49" s="36">
        <v>0.433</v>
      </c>
      <c r="F49" s="36">
        <v>6.59</v>
      </c>
      <c r="G49" s="25">
        <v>40.4</v>
      </c>
      <c r="H49" s="37">
        <v>5.4916999999999998</v>
      </c>
      <c r="I49" s="35">
        <v>7</v>
      </c>
      <c r="J49" s="35">
        <v>329</v>
      </c>
      <c r="K49" s="25">
        <v>16.100000000000001</v>
      </c>
      <c r="L49" s="27">
        <v>9.5</v>
      </c>
      <c r="M49" s="27">
        <v>22</v>
      </c>
    </row>
    <row r="50" spans="1:13" x14ac:dyDescent="0.3">
      <c r="A50" s="34">
        <v>9.2660000000000006E-2</v>
      </c>
      <c r="B50" s="27">
        <v>31.25</v>
      </c>
      <c r="C50" s="27">
        <v>6.09</v>
      </c>
      <c r="D50" s="35">
        <v>0</v>
      </c>
      <c r="E50" s="36">
        <v>0.433</v>
      </c>
      <c r="F50" s="36">
        <v>6.4950000000000001</v>
      </c>
      <c r="G50" s="25">
        <v>18.399999999999999</v>
      </c>
      <c r="H50" s="37">
        <v>5.4916999999999998</v>
      </c>
      <c r="I50" s="35">
        <v>7</v>
      </c>
      <c r="J50" s="35">
        <v>329</v>
      </c>
      <c r="K50" s="25">
        <v>16.100000000000001</v>
      </c>
      <c r="L50" s="27">
        <v>8.67</v>
      </c>
      <c r="M50" s="27">
        <v>26.4</v>
      </c>
    </row>
    <row r="51" spans="1:13" x14ac:dyDescent="0.3">
      <c r="A51" s="34">
        <v>0.1</v>
      </c>
      <c r="B51" s="27">
        <v>31.25</v>
      </c>
      <c r="C51" s="27">
        <v>6.09</v>
      </c>
      <c r="D51" s="35">
        <v>0</v>
      </c>
      <c r="E51" s="36">
        <v>0.433</v>
      </c>
      <c r="F51" s="36">
        <v>6.9820000000000002</v>
      </c>
      <c r="G51" s="25">
        <v>17.7</v>
      </c>
      <c r="H51" s="37">
        <v>5.4916999999999998</v>
      </c>
      <c r="I51" s="35">
        <v>7</v>
      </c>
      <c r="J51" s="35">
        <v>329</v>
      </c>
      <c r="K51" s="25">
        <v>16.100000000000001</v>
      </c>
      <c r="L51" s="27">
        <v>4.8600000000000003</v>
      </c>
      <c r="M51" s="27">
        <v>33.1</v>
      </c>
    </row>
    <row r="52" spans="1:13" x14ac:dyDescent="0.3">
      <c r="A52" s="34">
        <v>5.5149999999999998E-2</v>
      </c>
      <c r="B52" s="27">
        <v>31.25</v>
      </c>
      <c r="C52" s="27">
        <v>2.1800000000000002</v>
      </c>
      <c r="D52" s="35">
        <v>0</v>
      </c>
      <c r="E52" s="36">
        <v>0.47199999999999998</v>
      </c>
      <c r="F52" s="36">
        <v>7.2359999999999998</v>
      </c>
      <c r="G52" s="25">
        <v>41.1</v>
      </c>
      <c r="H52" s="37">
        <v>4.0220000000000002</v>
      </c>
      <c r="I52" s="35">
        <v>7</v>
      </c>
      <c r="J52" s="35">
        <v>222</v>
      </c>
      <c r="K52" s="25">
        <v>18.399999999999999</v>
      </c>
      <c r="L52" s="27">
        <v>6.93</v>
      </c>
      <c r="M52" s="27">
        <v>36.1</v>
      </c>
    </row>
    <row r="53" spans="1:13" x14ac:dyDescent="0.3">
      <c r="A53" s="34">
        <v>5.4789999999999998E-2</v>
      </c>
      <c r="B53" s="27">
        <v>31.25</v>
      </c>
      <c r="C53" s="27">
        <v>2.1800000000000002</v>
      </c>
      <c r="D53" s="35">
        <v>0</v>
      </c>
      <c r="E53" s="36">
        <v>0.47199999999999998</v>
      </c>
      <c r="F53" s="36">
        <v>6.6159999999999997</v>
      </c>
      <c r="G53" s="25">
        <v>58.1</v>
      </c>
      <c r="H53" s="37">
        <v>3.37</v>
      </c>
      <c r="I53" s="35">
        <v>7</v>
      </c>
      <c r="J53" s="35">
        <v>222</v>
      </c>
      <c r="K53" s="25">
        <v>18.399999999999999</v>
      </c>
      <c r="L53" s="27">
        <v>8.93</v>
      </c>
      <c r="M53" s="27">
        <v>28.4</v>
      </c>
    </row>
    <row r="54" spans="1:13" x14ac:dyDescent="0.3">
      <c r="A54" s="34">
        <v>7.5029999999999999E-2</v>
      </c>
      <c r="B54" s="27">
        <v>31.25</v>
      </c>
      <c r="C54" s="27">
        <v>2.1800000000000002</v>
      </c>
      <c r="D54" s="35">
        <v>0</v>
      </c>
      <c r="E54" s="36">
        <v>0.47199999999999998</v>
      </c>
      <c r="F54" s="36">
        <v>7.42</v>
      </c>
      <c r="G54" s="25">
        <v>71.900000000000006</v>
      </c>
      <c r="H54" s="37">
        <v>3.0992000000000002</v>
      </c>
      <c r="I54" s="35">
        <v>7</v>
      </c>
      <c r="J54" s="35">
        <v>222</v>
      </c>
      <c r="K54" s="25">
        <v>18.399999999999999</v>
      </c>
      <c r="L54" s="27">
        <v>6.47</v>
      </c>
      <c r="M54" s="27">
        <v>33.4</v>
      </c>
    </row>
    <row r="55" spans="1:13" x14ac:dyDescent="0.3">
      <c r="A55" s="34">
        <v>4.9320000000000003E-2</v>
      </c>
      <c r="B55" s="27">
        <v>31.25</v>
      </c>
      <c r="C55" s="27">
        <v>2.1800000000000002</v>
      </c>
      <c r="D55" s="35">
        <v>0</v>
      </c>
      <c r="E55" s="36">
        <v>0.47199999999999998</v>
      </c>
      <c r="F55" s="36">
        <v>6.8490000000000002</v>
      </c>
      <c r="G55" s="25">
        <v>70.3</v>
      </c>
      <c r="H55" s="37">
        <v>3.1827000000000001</v>
      </c>
      <c r="I55" s="35">
        <v>7</v>
      </c>
      <c r="J55" s="35">
        <v>222</v>
      </c>
      <c r="K55" s="25">
        <v>18.399999999999999</v>
      </c>
      <c r="L55" s="27">
        <v>7.53</v>
      </c>
      <c r="M55" s="27">
        <v>28.2</v>
      </c>
    </row>
    <row r="56" spans="1:13" x14ac:dyDescent="0.3">
      <c r="A56" s="34">
        <v>5.0229999999999997E-2</v>
      </c>
      <c r="B56" s="27">
        <v>31.25</v>
      </c>
      <c r="C56" s="27">
        <v>6.06</v>
      </c>
      <c r="D56" s="35">
        <v>0</v>
      </c>
      <c r="E56" s="36">
        <v>0.43790000000000001</v>
      </c>
      <c r="F56" s="36">
        <v>5.7060000000000004</v>
      </c>
      <c r="G56" s="25">
        <v>28.4</v>
      </c>
      <c r="H56" s="37">
        <v>6.6406999999999998</v>
      </c>
      <c r="I56" s="35">
        <v>1</v>
      </c>
      <c r="J56" s="35">
        <v>304</v>
      </c>
      <c r="K56" s="25">
        <v>16.899999999999999</v>
      </c>
      <c r="L56" s="27">
        <v>12.43</v>
      </c>
      <c r="M56" s="27">
        <v>17.100000000000001</v>
      </c>
    </row>
    <row r="57" spans="1:13" x14ac:dyDescent="0.3">
      <c r="A57" s="34">
        <v>3.4660000000000003E-2</v>
      </c>
      <c r="B57" s="27">
        <v>31.25</v>
      </c>
      <c r="C57" s="27">
        <v>6.06</v>
      </c>
      <c r="D57" s="35">
        <v>0</v>
      </c>
      <c r="E57" s="36">
        <v>0.43790000000000001</v>
      </c>
      <c r="F57" s="36">
        <v>6.0309999999999997</v>
      </c>
      <c r="G57" s="25">
        <v>23.3</v>
      </c>
      <c r="H57" s="37">
        <v>6.6406999999999998</v>
      </c>
      <c r="I57" s="35">
        <v>1</v>
      </c>
      <c r="J57" s="35">
        <v>304</v>
      </c>
      <c r="K57" s="25">
        <v>16.899999999999999</v>
      </c>
      <c r="L57" s="27">
        <v>7.83</v>
      </c>
      <c r="M57" s="27">
        <v>19.399999999999999</v>
      </c>
    </row>
    <row r="58" spans="1:13" x14ac:dyDescent="0.3">
      <c r="A58" s="34">
        <v>1.3010000000000001E-2</v>
      </c>
      <c r="B58" s="27">
        <v>31.25</v>
      </c>
      <c r="C58" s="27">
        <v>1.52</v>
      </c>
      <c r="D58" s="35">
        <v>0</v>
      </c>
      <c r="E58" s="36">
        <v>0.442</v>
      </c>
      <c r="F58" s="36">
        <v>7.2409999999999997</v>
      </c>
      <c r="G58" s="25">
        <v>49.3</v>
      </c>
      <c r="H58" s="37">
        <v>7.0378999999999996</v>
      </c>
      <c r="I58" s="35">
        <v>1</v>
      </c>
      <c r="J58" s="35">
        <v>284</v>
      </c>
      <c r="K58" s="25">
        <v>15.5</v>
      </c>
      <c r="L58" s="27">
        <v>5.49</v>
      </c>
      <c r="M58" s="27">
        <v>32.700000000000003</v>
      </c>
    </row>
    <row r="59" spans="1:13" x14ac:dyDescent="0.3">
      <c r="A59" s="34">
        <v>2.5430000000000001E-2</v>
      </c>
      <c r="B59" s="27">
        <v>31.25</v>
      </c>
      <c r="C59" s="27">
        <v>3.78</v>
      </c>
      <c r="D59" s="35">
        <v>0</v>
      </c>
      <c r="E59" s="36">
        <v>0.48399999999999999</v>
      </c>
      <c r="F59" s="36">
        <v>6.6959999999999997</v>
      </c>
      <c r="G59" s="25">
        <v>56.4</v>
      </c>
      <c r="H59" s="37">
        <v>5.7321</v>
      </c>
      <c r="I59" s="35">
        <v>5</v>
      </c>
      <c r="J59" s="35">
        <v>370</v>
      </c>
      <c r="K59" s="25">
        <v>17.600000000000001</v>
      </c>
      <c r="L59" s="27">
        <v>7.18</v>
      </c>
      <c r="M59" s="27">
        <v>23.9</v>
      </c>
    </row>
    <row r="60" spans="1:13" x14ac:dyDescent="0.3">
      <c r="A60" s="34">
        <v>3.049E-2</v>
      </c>
      <c r="B60" s="27">
        <v>31.25</v>
      </c>
      <c r="C60" s="27">
        <v>3.78</v>
      </c>
      <c r="D60" s="35">
        <v>0</v>
      </c>
      <c r="E60" s="36">
        <v>0.48399999999999999</v>
      </c>
      <c r="F60" s="36">
        <v>6.8739999999999997</v>
      </c>
      <c r="G60" s="25">
        <v>28.1</v>
      </c>
      <c r="H60" s="37">
        <v>6.4653999999999998</v>
      </c>
      <c r="I60" s="35">
        <v>5</v>
      </c>
      <c r="J60" s="35">
        <v>370</v>
      </c>
      <c r="K60" s="25">
        <v>17.600000000000001</v>
      </c>
      <c r="L60" s="27">
        <v>4.6100000000000003</v>
      </c>
      <c r="M60" s="27">
        <v>31.2</v>
      </c>
    </row>
    <row r="61" spans="1:13" x14ac:dyDescent="0.3">
      <c r="A61" s="34">
        <v>1.8700000000000001E-2</v>
      </c>
      <c r="B61" s="27">
        <v>31.25</v>
      </c>
      <c r="C61" s="27">
        <v>4.1500000000000004</v>
      </c>
      <c r="D61" s="35">
        <v>0</v>
      </c>
      <c r="E61" s="36">
        <v>0.42899999999999999</v>
      </c>
      <c r="F61" s="36">
        <v>6.516</v>
      </c>
      <c r="G61" s="25">
        <v>27.7</v>
      </c>
      <c r="H61" s="37">
        <v>8.5352999999999994</v>
      </c>
      <c r="I61" s="35">
        <v>4</v>
      </c>
      <c r="J61" s="35">
        <v>351</v>
      </c>
      <c r="K61" s="25">
        <v>17.899999999999999</v>
      </c>
      <c r="L61" s="27">
        <v>6.36</v>
      </c>
      <c r="M61" s="27">
        <v>23.1</v>
      </c>
    </row>
    <row r="62" spans="1:13" x14ac:dyDescent="0.3">
      <c r="A62" s="34">
        <v>1.5010000000000001E-2</v>
      </c>
      <c r="B62" s="27">
        <v>31.25</v>
      </c>
      <c r="C62" s="27">
        <v>2.0099999999999998</v>
      </c>
      <c r="D62" s="35">
        <v>0</v>
      </c>
      <c r="E62" s="36">
        <v>0.435</v>
      </c>
      <c r="F62" s="36">
        <v>6.6349999999999998</v>
      </c>
      <c r="G62" s="25">
        <v>29.7</v>
      </c>
      <c r="H62" s="37">
        <v>8.3439999999999994</v>
      </c>
      <c r="I62" s="35">
        <v>4</v>
      </c>
      <c r="J62" s="35">
        <v>280</v>
      </c>
      <c r="K62" s="25">
        <v>17</v>
      </c>
      <c r="L62" s="27">
        <v>5.99</v>
      </c>
      <c r="M62" s="27">
        <v>24.5</v>
      </c>
    </row>
    <row r="63" spans="1:13" x14ac:dyDescent="0.3">
      <c r="A63" s="34">
        <v>2.8989999999999998E-2</v>
      </c>
      <c r="B63" s="27">
        <v>31.25</v>
      </c>
      <c r="C63" s="27">
        <v>1.25</v>
      </c>
      <c r="D63" s="35">
        <v>0</v>
      </c>
      <c r="E63" s="36">
        <v>0.42899999999999999</v>
      </c>
      <c r="F63" s="36">
        <v>6.9390000000000001</v>
      </c>
      <c r="G63" s="25">
        <v>34.5</v>
      </c>
      <c r="H63" s="37">
        <v>8.7920999999999996</v>
      </c>
      <c r="I63" s="35">
        <v>1</v>
      </c>
      <c r="J63" s="35">
        <v>335</v>
      </c>
      <c r="K63" s="25">
        <v>19.7</v>
      </c>
      <c r="L63" s="27">
        <v>5.89</v>
      </c>
      <c r="M63" s="27">
        <v>26.6</v>
      </c>
    </row>
    <row r="64" spans="1:13" x14ac:dyDescent="0.3">
      <c r="A64" s="34">
        <v>6.2109999999999999E-2</v>
      </c>
      <c r="B64" s="27">
        <v>31.25</v>
      </c>
      <c r="C64" s="27">
        <v>1.25</v>
      </c>
      <c r="D64" s="35">
        <v>0</v>
      </c>
      <c r="E64" s="36">
        <v>0.42899999999999999</v>
      </c>
      <c r="F64" s="36">
        <v>6.49</v>
      </c>
      <c r="G64" s="25">
        <v>44.4</v>
      </c>
      <c r="H64" s="37">
        <v>8.7920999999999996</v>
      </c>
      <c r="I64" s="35">
        <v>1</v>
      </c>
      <c r="J64" s="35">
        <v>335</v>
      </c>
      <c r="K64" s="25">
        <v>19.7</v>
      </c>
      <c r="L64" s="27">
        <v>5.98</v>
      </c>
      <c r="M64" s="27">
        <v>22.9</v>
      </c>
    </row>
    <row r="65" spans="1:13" x14ac:dyDescent="0.3">
      <c r="A65" s="34">
        <v>7.9500000000000001E-2</v>
      </c>
      <c r="B65" s="27">
        <v>31.25</v>
      </c>
      <c r="C65" s="27">
        <v>1.69</v>
      </c>
      <c r="D65" s="35">
        <v>0</v>
      </c>
      <c r="E65" s="36">
        <v>0.41099999999999998</v>
      </c>
      <c r="F65" s="36">
        <v>6.5789999999999997</v>
      </c>
      <c r="G65" s="25">
        <v>35.9</v>
      </c>
      <c r="H65" s="37">
        <v>9.8208000000000002</v>
      </c>
      <c r="I65" s="35">
        <v>4</v>
      </c>
      <c r="J65" s="35">
        <v>411</v>
      </c>
      <c r="K65" s="25">
        <v>18.3</v>
      </c>
      <c r="L65" s="27">
        <v>5.49</v>
      </c>
      <c r="M65" s="27">
        <v>24.1</v>
      </c>
    </row>
    <row r="66" spans="1:13" x14ac:dyDescent="0.3">
      <c r="A66" s="34">
        <v>7.2440000000000004E-2</v>
      </c>
      <c r="B66" s="27">
        <v>31.25</v>
      </c>
      <c r="C66" s="27">
        <v>1.69</v>
      </c>
      <c r="D66" s="35">
        <v>0</v>
      </c>
      <c r="E66" s="36">
        <v>0.41099999999999998</v>
      </c>
      <c r="F66" s="36">
        <v>5.8840000000000003</v>
      </c>
      <c r="G66" s="25">
        <v>18.5</v>
      </c>
      <c r="H66" s="37">
        <v>9.8208000000000002</v>
      </c>
      <c r="I66" s="35">
        <v>4</v>
      </c>
      <c r="J66" s="35">
        <v>411</v>
      </c>
      <c r="K66" s="25">
        <v>18.3</v>
      </c>
      <c r="L66" s="27">
        <v>7.79</v>
      </c>
      <c r="M66" s="27">
        <v>18.600000000000001</v>
      </c>
    </row>
    <row r="67" spans="1:13" x14ac:dyDescent="0.3">
      <c r="A67" s="34">
        <v>1.7090000000000001E-2</v>
      </c>
      <c r="B67" s="27">
        <v>31.25</v>
      </c>
      <c r="C67" s="27">
        <v>2.02</v>
      </c>
      <c r="D67" s="35">
        <v>0</v>
      </c>
      <c r="E67" s="36">
        <v>0.41</v>
      </c>
      <c r="F67" s="36">
        <v>6.7279999999999998</v>
      </c>
      <c r="G67" s="25">
        <v>36.1</v>
      </c>
      <c r="H67" s="37">
        <v>9.8208000000000002</v>
      </c>
      <c r="I67" s="35">
        <v>5</v>
      </c>
      <c r="J67" s="35">
        <v>187</v>
      </c>
      <c r="K67" s="25">
        <v>17</v>
      </c>
      <c r="L67" s="27">
        <v>4.5</v>
      </c>
      <c r="M67" s="27">
        <v>30.1</v>
      </c>
    </row>
    <row r="68" spans="1:13" x14ac:dyDescent="0.3">
      <c r="A68" s="34">
        <v>4.301E-2</v>
      </c>
      <c r="B68" s="27">
        <v>31.25</v>
      </c>
      <c r="C68" s="27">
        <v>1.91</v>
      </c>
      <c r="D68" s="35">
        <v>0</v>
      </c>
      <c r="E68" s="36">
        <v>0.41299999999999998</v>
      </c>
      <c r="F68" s="36">
        <v>5.6630000000000003</v>
      </c>
      <c r="G68" s="25">
        <v>21.9</v>
      </c>
      <c r="H68" s="37">
        <v>9.8208000000000002</v>
      </c>
      <c r="I68" s="35">
        <v>4</v>
      </c>
      <c r="J68" s="35">
        <v>334</v>
      </c>
      <c r="K68" s="25">
        <v>22</v>
      </c>
      <c r="L68" s="27">
        <v>8.0500000000000007</v>
      </c>
      <c r="M68" s="27">
        <v>18.2</v>
      </c>
    </row>
    <row r="69" spans="1:13" x14ac:dyDescent="0.3">
      <c r="A69" s="34">
        <v>0.10659</v>
      </c>
      <c r="B69" s="27">
        <v>31.25</v>
      </c>
      <c r="C69" s="27">
        <v>1.91</v>
      </c>
      <c r="D69" s="35">
        <v>0</v>
      </c>
      <c r="E69" s="36">
        <v>0.41299999999999998</v>
      </c>
      <c r="F69" s="36">
        <v>5.9359999999999999</v>
      </c>
      <c r="G69" s="25">
        <v>19.5</v>
      </c>
      <c r="H69" s="37">
        <v>9.8208000000000002</v>
      </c>
      <c r="I69" s="35">
        <v>4</v>
      </c>
      <c r="J69" s="35">
        <v>334</v>
      </c>
      <c r="K69" s="25">
        <v>22</v>
      </c>
      <c r="L69" s="27">
        <v>5.57</v>
      </c>
      <c r="M69" s="27">
        <v>20.6</v>
      </c>
    </row>
    <row r="70" spans="1:13" x14ac:dyDescent="0.3">
      <c r="A70" s="34">
        <v>9.0696300000000001</v>
      </c>
      <c r="B70" s="27">
        <v>0</v>
      </c>
      <c r="C70" s="27">
        <v>18.100000000000001</v>
      </c>
      <c r="D70" s="35">
        <v>0</v>
      </c>
      <c r="E70" s="36">
        <v>0.63100000000000001</v>
      </c>
      <c r="F70" s="36">
        <v>4.7785000000000002</v>
      </c>
      <c r="G70" s="25">
        <v>100</v>
      </c>
      <c r="H70" s="37">
        <v>1.5105999999999999</v>
      </c>
      <c r="I70" s="35">
        <v>24</v>
      </c>
      <c r="J70" s="35">
        <v>666</v>
      </c>
      <c r="K70" s="25">
        <v>20.2</v>
      </c>
      <c r="L70" s="27">
        <v>13.33</v>
      </c>
      <c r="M70" s="27">
        <v>23.1</v>
      </c>
    </row>
    <row r="71" spans="1:13" x14ac:dyDescent="0.3">
      <c r="A71" s="34">
        <v>9.0696300000000001</v>
      </c>
      <c r="B71" s="27">
        <v>0</v>
      </c>
      <c r="C71" s="27">
        <v>18.100000000000001</v>
      </c>
      <c r="D71" s="35">
        <v>0</v>
      </c>
      <c r="E71" s="36">
        <v>0.63100000000000001</v>
      </c>
      <c r="F71" s="36">
        <v>6.2160000000000002</v>
      </c>
      <c r="G71" s="25">
        <v>100</v>
      </c>
      <c r="H71" s="37">
        <v>1.1691</v>
      </c>
      <c r="I71" s="35">
        <v>24</v>
      </c>
      <c r="J71" s="35">
        <v>666</v>
      </c>
      <c r="K71" s="25">
        <v>20.2</v>
      </c>
      <c r="L71" s="27">
        <v>9.5299999999999994</v>
      </c>
      <c r="M71" s="27">
        <v>36.962499999999999</v>
      </c>
    </row>
    <row r="72" spans="1:13" x14ac:dyDescent="0.3">
      <c r="A72" s="34">
        <v>9.0696300000000001</v>
      </c>
      <c r="B72" s="27">
        <v>0</v>
      </c>
      <c r="C72" s="27">
        <v>18.100000000000001</v>
      </c>
      <c r="D72" s="35">
        <v>0</v>
      </c>
      <c r="E72" s="36">
        <v>0.66800000000000004</v>
      </c>
      <c r="F72" s="36">
        <v>4.9059999999999997</v>
      </c>
      <c r="G72" s="25">
        <v>100</v>
      </c>
      <c r="H72" s="37">
        <v>1.1741999999999999</v>
      </c>
      <c r="I72" s="35">
        <v>24</v>
      </c>
      <c r="J72" s="35">
        <v>666</v>
      </c>
      <c r="K72" s="25">
        <v>20.2</v>
      </c>
      <c r="L72" s="27">
        <v>31.962499999999999</v>
      </c>
      <c r="M72" s="27">
        <v>13.8</v>
      </c>
    </row>
    <row r="73" spans="1:13" x14ac:dyDescent="0.3">
      <c r="A73" s="34">
        <v>9.0696300000000001</v>
      </c>
      <c r="B73" s="27">
        <v>0</v>
      </c>
      <c r="C73" s="27">
        <v>18.100000000000001</v>
      </c>
      <c r="D73" s="35">
        <v>0</v>
      </c>
      <c r="E73" s="36">
        <v>0.66800000000000004</v>
      </c>
      <c r="F73" s="36">
        <v>4.7785000000000002</v>
      </c>
      <c r="G73" s="25">
        <v>100</v>
      </c>
      <c r="H73" s="37">
        <v>1.137</v>
      </c>
      <c r="I73" s="35">
        <v>24</v>
      </c>
      <c r="J73" s="35">
        <v>666</v>
      </c>
      <c r="K73" s="25">
        <v>20.2</v>
      </c>
      <c r="L73" s="27">
        <v>31.962499999999999</v>
      </c>
      <c r="M73" s="27">
        <v>13.8</v>
      </c>
    </row>
    <row r="74" spans="1:13" x14ac:dyDescent="0.3">
      <c r="A74" s="34">
        <v>9.0696300000000001</v>
      </c>
      <c r="B74" s="27">
        <v>0</v>
      </c>
      <c r="C74" s="27">
        <v>18.100000000000001</v>
      </c>
      <c r="D74" s="35">
        <v>0</v>
      </c>
      <c r="E74" s="36">
        <v>0.67100000000000004</v>
      </c>
      <c r="F74" s="36">
        <v>7.3129999999999997</v>
      </c>
      <c r="G74" s="25">
        <v>97.9</v>
      </c>
      <c r="H74" s="37">
        <v>1.3163</v>
      </c>
      <c r="I74" s="35">
        <v>24</v>
      </c>
      <c r="J74" s="35">
        <v>666</v>
      </c>
      <c r="K74" s="25">
        <v>20.2</v>
      </c>
      <c r="L74" s="27">
        <v>13.44</v>
      </c>
      <c r="M74" s="27">
        <v>15</v>
      </c>
    </row>
    <row r="75" spans="1:13" x14ac:dyDescent="0.3">
      <c r="A75" s="34">
        <v>9.0696300000000001</v>
      </c>
      <c r="B75" s="27">
        <v>0</v>
      </c>
      <c r="C75" s="27">
        <v>18.100000000000001</v>
      </c>
      <c r="D75" s="35">
        <v>0</v>
      </c>
      <c r="E75" s="36">
        <v>0.67100000000000004</v>
      </c>
      <c r="F75" s="36">
        <v>6.649</v>
      </c>
      <c r="G75" s="25">
        <v>93.3</v>
      </c>
      <c r="H75" s="37">
        <v>1.3449</v>
      </c>
      <c r="I75" s="35">
        <v>24</v>
      </c>
      <c r="J75" s="35">
        <v>666</v>
      </c>
      <c r="K75" s="25">
        <v>20.2</v>
      </c>
      <c r="L75" s="27">
        <v>23.24</v>
      </c>
      <c r="M75" s="27">
        <v>13.9</v>
      </c>
    </row>
    <row r="76" spans="1:13" x14ac:dyDescent="0.3">
      <c r="A76" s="34">
        <v>9.0696300000000001</v>
      </c>
      <c r="B76" s="27">
        <v>0</v>
      </c>
      <c r="C76" s="27">
        <v>18.100000000000001</v>
      </c>
      <c r="D76" s="35">
        <v>0</v>
      </c>
      <c r="E76" s="36">
        <v>0.67100000000000004</v>
      </c>
      <c r="F76" s="36">
        <v>6.7939999999999996</v>
      </c>
      <c r="G76" s="25">
        <v>98.8</v>
      </c>
      <c r="H76" s="37">
        <v>1.3580000000000001</v>
      </c>
      <c r="I76" s="35">
        <v>24</v>
      </c>
      <c r="J76" s="35">
        <v>666</v>
      </c>
      <c r="K76" s="25">
        <v>20.2</v>
      </c>
      <c r="L76" s="27">
        <v>21.24</v>
      </c>
      <c r="M76" s="27">
        <v>13.3</v>
      </c>
    </row>
    <row r="77" spans="1:13" x14ac:dyDescent="0.3">
      <c r="A77" s="34">
        <v>9.0696300000000001</v>
      </c>
      <c r="B77" s="27">
        <v>0</v>
      </c>
      <c r="C77" s="27">
        <v>18.100000000000001</v>
      </c>
      <c r="D77" s="35">
        <v>0</v>
      </c>
      <c r="E77" s="36">
        <v>0.67100000000000004</v>
      </c>
      <c r="F77" s="36">
        <v>6.38</v>
      </c>
      <c r="G77" s="25">
        <v>96.2</v>
      </c>
      <c r="H77" s="37">
        <v>1.3861000000000001</v>
      </c>
      <c r="I77" s="35">
        <v>24</v>
      </c>
      <c r="J77" s="35">
        <v>666</v>
      </c>
      <c r="K77" s="25">
        <v>20.2</v>
      </c>
      <c r="L77" s="27">
        <v>23.69</v>
      </c>
      <c r="M77" s="27">
        <v>13.1</v>
      </c>
    </row>
    <row r="78" spans="1:13" x14ac:dyDescent="0.3">
      <c r="A78" s="34">
        <v>9.0696300000000001</v>
      </c>
      <c r="B78" s="27">
        <v>0</v>
      </c>
      <c r="C78" s="27">
        <v>18.100000000000001</v>
      </c>
      <c r="D78" s="35">
        <v>0</v>
      </c>
      <c r="E78" s="36">
        <v>0.67100000000000004</v>
      </c>
      <c r="F78" s="36">
        <v>6.2229999999999999</v>
      </c>
      <c r="G78" s="25">
        <v>100</v>
      </c>
      <c r="H78" s="37">
        <v>1.3861000000000001</v>
      </c>
      <c r="I78" s="35">
        <v>24</v>
      </c>
      <c r="J78" s="35">
        <v>666</v>
      </c>
      <c r="K78" s="25">
        <v>20.2</v>
      </c>
      <c r="L78" s="27">
        <v>21.78</v>
      </c>
      <c r="M78" s="27">
        <v>10.199999999999999</v>
      </c>
    </row>
    <row r="79" spans="1:13" x14ac:dyDescent="0.3">
      <c r="A79" s="34">
        <v>9.0696300000000001</v>
      </c>
      <c r="B79" s="27">
        <v>0</v>
      </c>
      <c r="C79" s="27">
        <v>18.100000000000001</v>
      </c>
      <c r="D79" s="35">
        <v>0</v>
      </c>
      <c r="E79" s="36">
        <v>0.67100000000000004</v>
      </c>
      <c r="F79" s="36">
        <v>6.968</v>
      </c>
      <c r="G79" s="25">
        <v>91.9</v>
      </c>
      <c r="H79" s="37">
        <v>1.4165000000000001</v>
      </c>
      <c r="I79" s="35">
        <v>24</v>
      </c>
      <c r="J79" s="35">
        <v>666</v>
      </c>
      <c r="K79" s="25">
        <v>20.2</v>
      </c>
      <c r="L79" s="27">
        <v>17.21</v>
      </c>
      <c r="M79" s="27">
        <v>10.4</v>
      </c>
    </row>
    <row r="80" spans="1:13" x14ac:dyDescent="0.3">
      <c r="A80" s="34">
        <v>9.0696300000000001</v>
      </c>
      <c r="B80" s="27">
        <v>0</v>
      </c>
      <c r="C80" s="27">
        <v>18.100000000000001</v>
      </c>
      <c r="D80" s="35">
        <v>0</v>
      </c>
      <c r="E80" s="36">
        <v>0.67100000000000004</v>
      </c>
      <c r="F80" s="36">
        <v>6.5449999999999999</v>
      </c>
      <c r="G80" s="25">
        <v>99.1</v>
      </c>
      <c r="H80" s="37">
        <v>1.5192000000000001</v>
      </c>
      <c r="I80" s="35">
        <v>24</v>
      </c>
      <c r="J80" s="35">
        <v>666</v>
      </c>
      <c r="K80" s="25">
        <v>20.2</v>
      </c>
      <c r="L80" s="27">
        <v>21.08</v>
      </c>
      <c r="M80" s="27">
        <v>10.9</v>
      </c>
    </row>
    <row r="81" spans="1:13" x14ac:dyDescent="0.3">
      <c r="A81" s="34">
        <v>9.0696300000000001</v>
      </c>
      <c r="B81" s="27">
        <v>0</v>
      </c>
      <c r="C81" s="27">
        <v>18.100000000000001</v>
      </c>
      <c r="D81" s="35">
        <v>0</v>
      </c>
      <c r="E81" s="36">
        <v>0.7</v>
      </c>
      <c r="F81" s="36">
        <v>5.5359999999999996</v>
      </c>
      <c r="G81" s="25">
        <v>100</v>
      </c>
      <c r="H81" s="37">
        <v>1.5804</v>
      </c>
      <c r="I81" s="35">
        <v>24</v>
      </c>
      <c r="J81" s="35">
        <v>666</v>
      </c>
      <c r="K81" s="25">
        <v>20.2</v>
      </c>
      <c r="L81" s="27">
        <v>23.6</v>
      </c>
      <c r="M81" s="27">
        <v>11.3</v>
      </c>
    </row>
    <row r="82" spans="1:13" x14ac:dyDescent="0.3">
      <c r="A82" s="34">
        <v>9.0696300000000001</v>
      </c>
      <c r="B82" s="27">
        <v>0</v>
      </c>
      <c r="C82" s="27">
        <v>18.100000000000001</v>
      </c>
      <c r="D82" s="35">
        <v>0</v>
      </c>
      <c r="E82" s="36">
        <v>0.7</v>
      </c>
      <c r="F82" s="36">
        <v>4.7785000000000002</v>
      </c>
      <c r="G82" s="25">
        <v>91.2</v>
      </c>
      <c r="H82" s="37">
        <v>1.4395</v>
      </c>
      <c r="I82" s="35">
        <v>24</v>
      </c>
      <c r="J82" s="35">
        <v>666</v>
      </c>
      <c r="K82" s="25">
        <v>20.2</v>
      </c>
      <c r="L82" s="27">
        <v>30.63</v>
      </c>
      <c r="M82" s="27">
        <v>8.8000000000000007</v>
      </c>
    </row>
    <row r="83" spans="1:13" x14ac:dyDescent="0.3">
      <c r="A83" s="34">
        <v>9.0696300000000001</v>
      </c>
      <c r="B83" s="27">
        <v>0</v>
      </c>
      <c r="C83" s="27">
        <v>18.100000000000001</v>
      </c>
      <c r="D83" s="35">
        <v>0</v>
      </c>
      <c r="E83" s="36">
        <v>0.7</v>
      </c>
      <c r="F83" s="36">
        <v>5.2770000000000001</v>
      </c>
      <c r="G83" s="25">
        <v>98.1</v>
      </c>
      <c r="H83" s="37">
        <v>1.4260999999999999</v>
      </c>
      <c r="I83" s="35">
        <v>24</v>
      </c>
      <c r="J83" s="35">
        <v>666</v>
      </c>
      <c r="K83" s="25">
        <v>20.2</v>
      </c>
      <c r="L83" s="27">
        <v>30.81</v>
      </c>
      <c r="M83" s="27">
        <v>7.2</v>
      </c>
    </row>
    <row r="84" spans="1:13" x14ac:dyDescent="0.3">
      <c r="A84" s="34">
        <v>9.0696300000000001</v>
      </c>
      <c r="B84" s="27">
        <v>0</v>
      </c>
      <c r="C84" s="27">
        <v>18.100000000000001</v>
      </c>
      <c r="D84" s="35">
        <v>0</v>
      </c>
      <c r="E84" s="36">
        <v>0.7</v>
      </c>
      <c r="F84" s="36">
        <v>4.7785000000000002</v>
      </c>
      <c r="G84" s="25">
        <v>100</v>
      </c>
      <c r="H84" s="37">
        <v>1.4672000000000001</v>
      </c>
      <c r="I84" s="35">
        <v>24</v>
      </c>
      <c r="J84" s="35">
        <v>666</v>
      </c>
      <c r="K84" s="25">
        <v>20.2</v>
      </c>
      <c r="L84" s="27">
        <v>28.28</v>
      </c>
      <c r="M84" s="27">
        <v>10.5</v>
      </c>
    </row>
    <row r="85" spans="1:13" x14ac:dyDescent="0.3">
      <c r="A85" s="34">
        <v>9.0696300000000001</v>
      </c>
      <c r="B85" s="27">
        <v>0</v>
      </c>
      <c r="C85" s="27">
        <v>18.100000000000001</v>
      </c>
      <c r="D85" s="35">
        <v>0</v>
      </c>
      <c r="E85" s="36">
        <v>0.7</v>
      </c>
      <c r="F85" s="36">
        <v>5</v>
      </c>
      <c r="G85" s="25">
        <v>89.5</v>
      </c>
      <c r="H85" s="37">
        <v>1.5184</v>
      </c>
      <c r="I85" s="35">
        <v>24</v>
      </c>
      <c r="J85" s="35">
        <v>666</v>
      </c>
      <c r="K85" s="25">
        <v>20.2</v>
      </c>
      <c r="L85" s="27">
        <v>31.962499999999999</v>
      </c>
      <c r="M85" s="27">
        <v>7.4</v>
      </c>
    </row>
    <row r="86" spans="1:13" x14ac:dyDescent="0.3">
      <c r="A86" s="34">
        <v>9.0696300000000001</v>
      </c>
      <c r="B86" s="27">
        <v>0</v>
      </c>
      <c r="C86" s="27">
        <v>18.100000000000001</v>
      </c>
      <c r="D86" s="35">
        <v>0</v>
      </c>
      <c r="E86" s="36">
        <v>0.7</v>
      </c>
      <c r="F86" s="36">
        <v>4.88</v>
      </c>
      <c r="G86" s="25">
        <v>100</v>
      </c>
      <c r="H86" s="37">
        <v>1.5894999999999999</v>
      </c>
      <c r="I86" s="35">
        <v>24</v>
      </c>
      <c r="J86" s="35">
        <v>666</v>
      </c>
      <c r="K86" s="25">
        <v>20.2</v>
      </c>
      <c r="L86" s="27">
        <v>30.62</v>
      </c>
      <c r="M86" s="27">
        <v>10.199999999999999</v>
      </c>
    </row>
    <row r="87" spans="1:13" x14ac:dyDescent="0.3">
      <c r="A87" s="34">
        <v>9.0696300000000001</v>
      </c>
      <c r="B87" s="27">
        <v>0</v>
      </c>
      <c r="C87" s="27">
        <v>18.100000000000001</v>
      </c>
      <c r="D87" s="35">
        <v>0</v>
      </c>
      <c r="E87" s="36">
        <v>0.7</v>
      </c>
      <c r="F87" s="36">
        <v>5.0359999999999996</v>
      </c>
      <c r="G87" s="25">
        <v>97</v>
      </c>
      <c r="H87" s="37">
        <v>1.77</v>
      </c>
      <c r="I87" s="35">
        <v>24</v>
      </c>
      <c r="J87" s="35">
        <v>666</v>
      </c>
      <c r="K87" s="25">
        <v>20.2</v>
      </c>
      <c r="L87" s="27">
        <v>25.68</v>
      </c>
      <c r="M87" s="27">
        <v>9.6999999999999993</v>
      </c>
    </row>
    <row r="88" spans="1:13" x14ac:dyDescent="0.3">
      <c r="A88" s="34">
        <v>9.0696300000000001</v>
      </c>
      <c r="B88" s="27">
        <v>0</v>
      </c>
      <c r="C88" s="27">
        <v>18.100000000000001</v>
      </c>
      <c r="D88" s="35">
        <v>0</v>
      </c>
      <c r="E88" s="36">
        <v>0.69299999999999995</v>
      </c>
      <c r="F88" s="36">
        <v>5.8869999999999996</v>
      </c>
      <c r="G88" s="25">
        <v>94.7</v>
      </c>
      <c r="H88" s="37">
        <v>1.7821</v>
      </c>
      <c r="I88" s="35">
        <v>24</v>
      </c>
      <c r="J88" s="35">
        <v>666</v>
      </c>
      <c r="K88" s="25">
        <v>20.2</v>
      </c>
      <c r="L88" s="27">
        <v>16.350000000000001</v>
      </c>
      <c r="M88" s="27">
        <v>12.7</v>
      </c>
    </row>
    <row r="89" spans="1:13" x14ac:dyDescent="0.3">
      <c r="A89" s="34">
        <v>9.0696300000000001</v>
      </c>
      <c r="B89" s="27">
        <v>0</v>
      </c>
      <c r="C89" s="27">
        <v>18.100000000000001</v>
      </c>
      <c r="D89" s="35">
        <v>0</v>
      </c>
      <c r="E89" s="36">
        <v>0.69299999999999995</v>
      </c>
      <c r="F89" s="36">
        <v>5.4530000000000003</v>
      </c>
      <c r="G89" s="25">
        <v>100</v>
      </c>
      <c r="H89" s="37">
        <v>1.4896</v>
      </c>
      <c r="I89" s="35">
        <v>24</v>
      </c>
      <c r="J89" s="35">
        <v>666</v>
      </c>
      <c r="K89" s="25">
        <v>20.2</v>
      </c>
      <c r="L89" s="27">
        <v>30.59</v>
      </c>
      <c r="M89" s="27">
        <v>5.0625</v>
      </c>
    </row>
    <row r="90" spans="1:13" x14ac:dyDescent="0.3">
      <c r="A90" s="34">
        <v>9.0696300000000001</v>
      </c>
      <c r="B90" s="27">
        <v>0</v>
      </c>
      <c r="C90" s="27">
        <v>18.100000000000001</v>
      </c>
      <c r="D90" s="35">
        <v>0</v>
      </c>
      <c r="E90" s="36">
        <v>0.69299999999999995</v>
      </c>
      <c r="F90" s="36">
        <v>5.8520000000000003</v>
      </c>
      <c r="G90" s="25">
        <v>77.8</v>
      </c>
      <c r="H90" s="37">
        <v>1.5004</v>
      </c>
      <c r="I90" s="35">
        <v>24</v>
      </c>
      <c r="J90" s="35">
        <v>666</v>
      </c>
      <c r="K90" s="25">
        <v>20.2</v>
      </c>
      <c r="L90" s="27">
        <v>29.97</v>
      </c>
      <c r="M90" s="27">
        <v>6.3</v>
      </c>
    </row>
    <row r="91" spans="1:13" x14ac:dyDescent="0.3">
      <c r="A91" s="34">
        <v>9.0696300000000001</v>
      </c>
      <c r="B91" s="27">
        <v>0</v>
      </c>
      <c r="C91" s="27">
        <v>18.100000000000001</v>
      </c>
      <c r="D91" s="35">
        <v>0</v>
      </c>
      <c r="E91" s="36">
        <v>0.69299999999999995</v>
      </c>
      <c r="F91" s="36">
        <v>5.9870000000000001</v>
      </c>
      <c r="G91" s="25">
        <v>100</v>
      </c>
      <c r="H91" s="37">
        <v>1.5888</v>
      </c>
      <c r="I91" s="35">
        <v>24</v>
      </c>
      <c r="J91" s="35">
        <v>666</v>
      </c>
      <c r="K91" s="25">
        <v>20.2</v>
      </c>
      <c r="L91" s="27">
        <v>26.77</v>
      </c>
      <c r="M91" s="27">
        <v>5.6</v>
      </c>
    </row>
    <row r="92" spans="1:13" x14ac:dyDescent="0.3">
      <c r="A92" s="34">
        <v>9.0696300000000001</v>
      </c>
      <c r="B92" s="27">
        <v>0</v>
      </c>
      <c r="C92" s="27">
        <v>18.100000000000001</v>
      </c>
      <c r="D92" s="35">
        <v>0</v>
      </c>
      <c r="E92" s="36">
        <v>0.69299999999999995</v>
      </c>
      <c r="F92" s="36">
        <v>6.343</v>
      </c>
      <c r="G92" s="25">
        <v>100</v>
      </c>
      <c r="H92" s="37">
        <v>1.5741000000000001</v>
      </c>
      <c r="I92" s="35">
        <v>24</v>
      </c>
      <c r="J92" s="35">
        <v>666</v>
      </c>
      <c r="K92" s="25">
        <v>20.2</v>
      </c>
      <c r="L92" s="27">
        <v>20.32</v>
      </c>
      <c r="M92" s="27">
        <v>7.2</v>
      </c>
    </row>
    <row r="93" spans="1:13" x14ac:dyDescent="0.3">
      <c r="A93" s="34">
        <v>9.0696300000000001</v>
      </c>
      <c r="B93" s="27">
        <v>0</v>
      </c>
      <c r="C93" s="27">
        <v>18.100000000000001</v>
      </c>
      <c r="D93" s="35">
        <v>0</v>
      </c>
      <c r="E93" s="36">
        <v>0.69299999999999995</v>
      </c>
      <c r="F93" s="36">
        <v>6.4039999999999999</v>
      </c>
      <c r="G93" s="25">
        <v>100</v>
      </c>
      <c r="H93" s="37">
        <v>1.639</v>
      </c>
      <c r="I93" s="35">
        <v>24</v>
      </c>
      <c r="J93" s="35">
        <v>666</v>
      </c>
      <c r="K93" s="25">
        <v>20.2</v>
      </c>
      <c r="L93" s="27">
        <v>20.309999999999999</v>
      </c>
      <c r="M93" s="27">
        <v>12.1</v>
      </c>
    </row>
    <row r="94" spans="1:13" x14ac:dyDescent="0.3">
      <c r="A94" s="34">
        <v>9.0696300000000001</v>
      </c>
      <c r="B94" s="27">
        <v>0</v>
      </c>
      <c r="C94" s="27">
        <v>18.100000000000001</v>
      </c>
      <c r="D94" s="35">
        <v>0</v>
      </c>
      <c r="E94" s="36">
        <v>0.69299999999999995</v>
      </c>
      <c r="F94" s="36">
        <v>5.3490000000000002</v>
      </c>
      <c r="G94" s="25">
        <v>96</v>
      </c>
      <c r="H94" s="37">
        <v>1.7028000000000001</v>
      </c>
      <c r="I94" s="35">
        <v>24</v>
      </c>
      <c r="J94" s="35">
        <v>666</v>
      </c>
      <c r="K94" s="25">
        <v>20.2</v>
      </c>
      <c r="L94" s="27">
        <v>19.77</v>
      </c>
      <c r="M94" s="27">
        <v>8.3000000000000007</v>
      </c>
    </row>
    <row r="95" spans="1:13" x14ac:dyDescent="0.3">
      <c r="A95" s="34">
        <v>9.0696300000000001</v>
      </c>
      <c r="B95" s="27">
        <v>0</v>
      </c>
      <c r="C95" s="27">
        <v>18.100000000000001</v>
      </c>
      <c r="D95" s="35">
        <v>0</v>
      </c>
      <c r="E95" s="36">
        <v>0.69299999999999995</v>
      </c>
      <c r="F95" s="36">
        <v>5.5309999999999997</v>
      </c>
      <c r="G95" s="25">
        <v>85.4</v>
      </c>
      <c r="H95" s="37">
        <v>1.6073999999999999</v>
      </c>
      <c r="I95" s="35">
        <v>24</v>
      </c>
      <c r="J95" s="35">
        <v>666</v>
      </c>
      <c r="K95" s="25">
        <v>20.2</v>
      </c>
      <c r="L95" s="27">
        <v>27.38</v>
      </c>
      <c r="M95" s="27">
        <v>8.5</v>
      </c>
    </row>
    <row r="96" spans="1:13" x14ac:dyDescent="0.3">
      <c r="A96" s="34">
        <v>9.0696300000000001</v>
      </c>
      <c r="B96" s="27">
        <v>0</v>
      </c>
      <c r="C96" s="27">
        <v>18.100000000000001</v>
      </c>
      <c r="D96" s="35">
        <v>0</v>
      </c>
      <c r="E96" s="36">
        <v>0.69299999999999995</v>
      </c>
      <c r="F96" s="36">
        <v>5.6829999999999998</v>
      </c>
      <c r="G96" s="25">
        <v>100</v>
      </c>
      <c r="H96" s="37">
        <v>1.4254</v>
      </c>
      <c r="I96" s="35">
        <v>24</v>
      </c>
      <c r="J96" s="35">
        <v>666</v>
      </c>
      <c r="K96" s="25">
        <v>20.2</v>
      </c>
      <c r="L96" s="27">
        <v>22.98</v>
      </c>
      <c r="M96" s="27">
        <v>5.0625</v>
      </c>
    </row>
    <row r="97" spans="1:13" x14ac:dyDescent="0.3">
      <c r="A97" s="34">
        <v>9.0696300000000001</v>
      </c>
      <c r="B97" s="27">
        <v>0</v>
      </c>
      <c r="C97" s="27">
        <v>18.100000000000001</v>
      </c>
      <c r="D97" s="35">
        <v>0</v>
      </c>
      <c r="E97" s="36">
        <v>0.65900000000000003</v>
      </c>
      <c r="F97" s="36">
        <v>4.7785000000000002</v>
      </c>
      <c r="G97" s="25">
        <v>100</v>
      </c>
      <c r="H97" s="37">
        <v>1.1780999999999999</v>
      </c>
      <c r="I97" s="35">
        <v>24</v>
      </c>
      <c r="J97" s="35">
        <v>666</v>
      </c>
      <c r="K97" s="25">
        <v>20.2</v>
      </c>
      <c r="L97" s="27">
        <v>23.34</v>
      </c>
      <c r="M97" s="27">
        <v>11.9</v>
      </c>
    </row>
    <row r="98" spans="1:13" x14ac:dyDescent="0.3">
      <c r="A98" s="34">
        <v>9.0696300000000001</v>
      </c>
      <c r="B98" s="27">
        <v>0</v>
      </c>
      <c r="C98" s="27">
        <v>18.100000000000001</v>
      </c>
      <c r="D98" s="35">
        <v>0</v>
      </c>
      <c r="E98" s="36">
        <v>0.65900000000000003</v>
      </c>
      <c r="F98" s="36">
        <v>5.6079999999999997</v>
      </c>
      <c r="G98" s="25">
        <v>100</v>
      </c>
      <c r="H98" s="37">
        <v>1.2851999999999999</v>
      </c>
      <c r="I98" s="35">
        <v>24</v>
      </c>
      <c r="J98" s="35">
        <v>666</v>
      </c>
      <c r="K98" s="25">
        <v>20.2</v>
      </c>
      <c r="L98" s="27">
        <v>12.13</v>
      </c>
      <c r="M98" s="27">
        <v>27.9</v>
      </c>
    </row>
    <row r="99" spans="1:13" x14ac:dyDescent="0.3">
      <c r="A99" s="34">
        <v>9.0696300000000001</v>
      </c>
      <c r="B99" s="27">
        <v>0</v>
      </c>
      <c r="C99" s="27">
        <v>18.100000000000001</v>
      </c>
      <c r="D99" s="35">
        <v>0</v>
      </c>
      <c r="E99" s="36">
        <v>0.59699999999999998</v>
      </c>
      <c r="F99" s="36">
        <v>6.8520000000000003</v>
      </c>
      <c r="G99" s="25">
        <v>100</v>
      </c>
      <c r="H99" s="37">
        <v>1.4655</v>
      </c>
      <c r="I99" s="35">
        <v>24</v>
      </c>
      <c r="J99" s="35">
        <v>666</v>
      </c>
      <c r="K99" s="25">
        <v>20.2</v>
      </c>
      <c r="L99" s="27">
        <v>19.78</v>
      </c>
      <c r="M99" s="27">
        <v>27.5</v>
      </c>
    </row>
    <row r="100" spans="1:13" x14ac:dyDescent="0.3">
      <c r="A100" s="34">
        <v>9.0696300000000001</v>
      </c>
      <c r="B100" s="27">
        <v>0</v>
      </c>
      <c r="C100" s="27">
        <v>18.100000000000001</v>
      </c>
      <c r="D100" s="35">
        <v>0</v>
      </c>
      <c r="E100" s="36">
        <v>0.59699999999999998</v>
      </c>
      <c r="F100" s="36">
        <v>5.7569999999999997</v>
      </c>
      <c r="G100" s="25">
        <v>100</v>
      </c>
      <c r="H100" s="37">
        <v>1.413</v>
      </c>
      <c r="I100" s="35">
        <v>24</v>
      </c>
      <c r="J100" s="35">
        <v>666</v>
      </c>
      <c r="K100" s="25">
        <v>20.2</v>
      </c>
      <c r="L100" s="27">
        <v>10.11</v>
      </c>
      <c r="M100" s="27">
        <v>15</v>
      </c>
    </row>
    <row r="101" spans="1:13" x14ac:dyDescent="0.3">
      <c r="A101" s="34">
        <v>9.0696300000000001</v>
      </c>
      <c r="B101" s="27">
        <v>0</v>
      </c>
      <c r="C101" s="27">
        <v>18.100000000000001</v>
      </c>
      <c r="D101" s="35">
        <v>0</v>
      </c>
      <c r="E101" s="36">
        <v>0.59699999999999998</v>
      </c>
      <c r="F101" s="36">
        <v>6.657</v>
      </c>
      <c r="G101" s="25">
        <v>100</v>
      </c>
      <c r="H101" s="37">
        <v>1.5275000000000001</v>
      </c>
      <c r="I101" s="35">
        <v>24</v>
      </c>
      <c r="J101" s="35">
        <v>666</v>
      </c>
      <c r="K101" s="25">
        <v>20.2</v>
      </c>
      <c r="L101" s="27">
        <v>21.22</v>
      </c>
      <c r="M101" s="27">
        <v>17.2</v>
      </c>
    </row>
    <row r="102" spans="1:13" x14ac:dyDescent="0.3">
      <c r="A102" s="34">
        <v>9.0696300000000001</v>
      </c>
      <c r="B102" s="27">
        <v>0</v>
      </c>
      <c r="C102" s="27">
        <v>18.100000000000001</v>
      </c>
      <c r="D102" s="35">
        <v>0</v>
      </c>
      <c r="E102" s="36">
        <v>0.59699999999999998</v>
      </c>
      <c r="F102" s="36">
        <v>4.7785000000000002</v>
      </c>
      <c r="G102" s="25">
        <v>100</v>
      </c>
      <c r="H102" s="37">
        <v>1.5539000000000001</v>
      </c>
      <c r="I102" s="35">
        <v>24</v>
      </c>
      <c r="J102" s="35">
        <v>666</v>
      </c>
      <c r="K102" s="25">
        <v>20.2</v>
      </c>
      <c r="L102" s="27">
        <v>31.962499999999999</v>
      </c>
      <c r="M102" s="27">
        <v>17.899999999999999</v>
      </c>
    </row>
    <row r="103" spans="1:13" x14ac:dyDescent="0.3">
      <c r="A103" s="34">
        <v>9.0696300000000001</v>
      </c>
      <c r="B103" s="27">
        <v>0</v>
      </c>
      <c r="C103" s="27">
        <v>18.100000000000001</v>
      </c>
      <c r="D103" s="35">
        <v>0</v>
      </c>
      <c r="E103" s="36">
        <v>0.59699999999999998</v>
      </c>
      <c r="F103" s="36">
        <v>5.1550000000000002</v>
      </c>
      <c r="G103" s="25">
        <v>100</v>
      </c>
      <c r="H103" s="37">
        <v>1.5893999999999999</v>
      </c>
      <c r="I103" s="35">
        <v>24</v>
      </c>
      <c r="J103" s="35">
        <v>666</v>
      </c>
      <c r="K103" s="25">
        <v>20.2</v>
      </c>
      <c r="L103" s="27">
        <v>20.079999999999998</v>
      </c>
      <c r="M103" s="27">
        <v>16.3</v>
      </c>
    </row>
    <row r="104" spans="1:13" x14ac:dyDescent="0.3">
      <c r="A104" s="34">
        <v>9.0696300000000001</v>
      </c>
      <c r="B104" s="27">
        <v>0</v>
      </c>
      <c r="C104" s="27">
        <v>18.100000000000001</v>
      </c>
      <c r="D104" s="35">
        <v>0</v>
      </c>
      <c r="E104" s="36">
        <v>0.69299999999999995</v>
      </c>
      <c r="F104" s="36">
        <v>4.7785000000000002</v>
      </c>
      <c r="G104" s="25">
        <v>100</v>
      </c>
      <c r="H104" s="37">
        <v>1.6581999999999999</v>
      </c>
      <c r="I104" s="35">
        <v>24</v>
      </c>
      <c r="J104" s="35">
        <v>666</v>
      </c>
      <c r="K104" s="25">
        <v>20.2</v>
      </c>
      <c r="L104" s="27">
        <v>31.962499999999999</v>
      </c>
      <c r="M104" s="27">
        <v>7</v>
      </c>
    </row>
    <row r="105" spans="1:13" x14ac:dyDescent="0.3">
      <c r="A105" s="34">
        <v>9.0696300000000001</v>
      </c>
      <c r="B105" s="27">
        <v>0</v>
      </c>
      <c r="C105" s="27">
        <v>18.100000000000001</v>
      </c>
      <c r="D105" s="35">
        <v>0</v>
      </c>
      <c r="E105" s="36">
        <v>0.67900000000000005</v>
      </c>
      <c r="F105" s="36">
        <v>6.4340000000000002</v>
      </c>
      <c r="G105" s="25">
        <v>100</v>
      </c>
      <c r="H105" s="37">
        <v>1.8347</v>
      </c>
      <c r="I105" s="35">
        <v>24</v>
      </c>
      <c r="J105" s="35">
        <v>666</v>
      </c>
      <c r="K105" s="25">
        <v>20.2</v>
      </c>
      <c r="L105" s="27">
        <v>29.05</v>
      </c>
      <c r="M105" s="27">
        <v>7.2</v>
      </c>
    </row>
    <row r="106" spans="1:13" x14ac:dyDescent="0.3">
      <c r="A106" s="34">
        <v>9.0696300000000001</v>
      </c>
      <c r="B106" s="27">
        <v>0</v>
      </c>
      <c r="C106" s="27">
        <v>18.100000000000001</v>
      </c>
      <c r="D106" s="35">
        <v>0</v>
      </c>
      <c r="E106" s="36">
        <v>0.67900000000000005</v>
      </c>
      <c r="F106" s="36">
        <v>6.782</v>
      </c>
      <c r="G106" s="25">
        <v>90.8</v>
      </c>
      <c r="H106" s="37">
        <v>1.8194999999999999</v>
      </c>
      <c r="I106" s="35">
        <v>24</v>
      </c>
      <c r="J106" s="35">
        <v>666</v>
      </c>
      <c r="K106" s="25">
        <v>20.2</v>
      </c>
      <c r="L106" s="27">
        <v>25.79</v>
      </c>
      <c r="M106" s="27">
        <v>7.5</v>
      </c>
    </row>
    <row r="107" spans="1:13" x14ac:dyDescent="0.3">
      <c r="A107" s="34">
        <v>9.0696300000000001</v>
      </c>
      <c r="B107" s="27">
        <v>0</v>
      </c>
      <c r="C107" s="27">
        <v>18.100000000000001</v>
      </c>
      <c r="D107" s="35">
        <v>0</v>
      </c>
      <c r="E107" s="36">
        <v>0.67900000000000005</v>
      </c>
      <c r="F107" s="36">
        <v>5.3040000000000003</v>
      </c>
      <c r="G107" s="25">
        <v>89.1</v>
      </c>
      <c r="H107" s="37">
        <v>1.6475</v>
      </c>
      <c r="I107" s="35">
        <v>24</v>
      </c>
      <c r="J107" s="35">
        <v>666</v>
      </c>
      <c r="K107" s="25">
        <v>20.2</v>
      </c>
      <c r="L107" s="27">
        <v>26.64</v>
      </c>
      <c r="M107" s="27">
        <v>10.4</v>
      </c>
    </row>
    <row r="108" spans="1:13" x14ac:dyDescent="0.3">
      <c r="A108" s="34">
        <v>9.0696300000000001</v>
      </c>
      <c r="B108" s="27">
        <v>0</v>
      </c>
      <c r="C108" s="27">
        <v>18.100000000000001</v>
      </c>
      <c r="D108" s="35">
        <v>0</v>
      </c>
      <c r="E108" s="36">
        <v>0.67900000000000005</v>
      </c>
      <c r="F108" s="36">
        <v>5.9569999999999999</v>
      </c>
      <c r="G108" s="25">
        <v>100</v>
      </c>
      <c r="H108" s="37">
        <v>1.8026</v>
      </c>
      <c r="I108" s="35">
        <v>24</v>
      </c>
      <c r="J108" s="35">
        <v>666</v>
      </c>
      <c r="K108" s="25">
        <v>20.2</v>
      </c>
      <c r="L108" s="27">
        <v>20.62</v>
      </c>
      <c r="M108" s="27">
        <v>8.8000000000000007</v>
      </c>
    </row>
    <row r="109" spans="1:13" x14ac:dyDescent="0.3">
      <c r="A109" s="34">
        <v>9.0696300000000001</v>
      </c>
      <c r="B109" s="27">
        <v>0</v>
      </c>
      <c r="C109" s="27">
        <v>18.100000000000001</v>
      </c>
      <c r="D109" s="35">
        <v>0</v>
      </c>
      <c r="E109" s="36">
        <v>0.71799999999999997</v>
      </c>
      <c r="F109" s="36">
        <v>6.8239999999999998</v>
      </c>
      <c r="G109" s="25">
        <v>76.5</v>
      </c>
      <c r="H109" s="37">
        <v>1.794</v>
      </c>
      <c r="I109" s="35">
        <v>24</v>
      </c>
      <c r="J109" s="35">
        <v>666</v>
      </c>
      <c r="K109" s="25">
        <v>20.2</v>
      </c>
      <c r="L109" s="27">
        <v>22.74</v>
      </c>
      <c r="M109" s="27">
        <v>8.4</v>
      </c>
    </row>
    <row r="110" spans="1:13" x14ac:dyDescent="0.3">
      <c r="A110" s="34">
        <v>9.0696300000000001</v>
      </c>
      <c r="B110" s="27">
        <v>0</v>
      </c>
      <c r="C110" s="27">
        <v>18.100000000000001</v>
      </c>
      <c r="D110" s="35">
        <v>0</v>
      </c>
      <c r="E110" s="36">
        <v>0.71799999999999997</v>
      </c>
      <c r="F110" s="36">
        <v>6.4109999999999996</v>
      </c>
      <c r="G110" s="25">
        <v>100</v>
      </c>
      <c r="H110" s="37">
        <v>1.8589</v>
      </c>
      <c r="I110" s="35">
        <v>24</v>
      </c>
      <c r="J110" s="35">
        <v>666</v>
      </c>
      <c r="K110" s="25">
        <v>20.2</v>
      </c>
      <c r="L110" s="27">
        <v>15.02</v>
      </c>
      <c r="M110" s="27">
        <v>16.7</v>
      </c>
    </row>
    <row r="111" spans="1:13" x14ac:dyDescent="0.3">
      <c r="A111" s="34">
        <v>9.0696300000000001</v>
      </c>
      <c r="B111" s="27">
        <v>0</v>
      </c>
      <c r="C111" s="27">
        <v>18.100000000000001</v>
      </c>
      <c r="D111" s="35">
        <v>0</v>
      </c>
      <c r="E111" s="36">
        <v>0.61399999999999999</v>
      </c>
      <c r="F111" s="36">
        <v>5.6479999999999997</v>
      </c>
      <c r="G111" s="25">
        <v>87.6</v>
      </c>
      <c r="H111" s="37">
        <v>1.9512</v>
      </c>
      <c r="I111" s="35">
        <v>24</v>
      </c>
      <c r="J111" s="35">
        <v>666</v>
      </c>
      <c r="K111" s="25">
        <v>20.2</v>
      </c>
      <c r="L111" s="27">
        <v>14.1</v>
      </c>
      <c r="M111" s="27">
        <v>20.8</v>
      </c>
    </row>
    <row r="112" spans="1:13" x14ac:dyDescent="0.3">
      <c r="A112" s="34">
        <v>9.0696300000000001</v>
      </c>
      <c r="B112" s="27">
        <v>0</v>
      </c>
      <c r="C112" s="27">
        <v>18.100000000000001</v>
      </c>
      <c r="D112" s="35">
        <v>0</v>
      </c>
      <c r="E112" s="36">
        <v>0.67900000000000005</v>
      </c>
      <c r="F112" s="36">
        <v>5.8959999999999999</v>
      </c>
      <c r="G112" s="25">
        <v>95.4</v>
      </c>
      <c r="H112" s="37">
        <v>1.9096</v>
      </c>
      <c r="I112" s="35">
        <v>24</v>
      </c>
      <c r="J112" s="35">
        <v>666</v>
      </c>
      <c r="K112" s="25">
        <v>20.2</v>
      </c>
      <c r="L112" s="27">
        <v>24.39</v>
      </c>
      <c r="M112" s="27">
        <v>8.3000000000000007</v>
      </c>
    </row>
    <row r="113" spans="1:13" x14ac:dyDescent="0.3">
      <c r="A113" s="34">
        <v>9.0696300000000001</v>
      </c>
      <c r="B113" s="27">
        <v>0</v>
      </c>
      <c r="C113" s="27">
        <v>18.100000000000001</v>
      </c>
      <c r="D113" s="35">
        <v>0</v>
      </c>
      <c r="E113" s="36">
        <v>0.58399999999999996</v>
      </c>
      <c r="F113" s="36">
        <v>5.8369999999999997</v>
      </c>
      <c r="G113" s="25">
        <v>59.7</v>
      </c>
      <c r="H113" s="37">
        <v>1.9976</v>
      </c>
      <c r="I113" s="35">
        <v>24</v>
      </c>
      <c r="J113" s="35">
        <v>666</v>
      </c>
      <c r="K113" s="25">
        <v>20.2</v>
      </c>
      <c r="L113" s="27">
        <v>15.69</v>
      </c>
      <c r="M113" s="27">
        <v>10.199999999999999</v>
      </c>
    </row>
    <row r="114" spans="1:13" x14ac:dyDescent="0.3">
      <c r="A114" s="34">
        <v>9.0696300000000001</v>
      </c>
      <c r="B114" s="27">
        <v>0</v>
      </c>
      <c r="C114" s="27">
        <v>18.100000000000001</v>
      </c>
      <c r="D114" s="35">
        <v>0</v>
      </c>
      <c r="E114" s="36">
        <v>0.67900000000000005</v>
      </c>
      <c r="F114" s="36">
        <v>6.202</v>
      </c>
      <c r="G114" s="25">
        <v>78.7</v>
      </c>
      <c r="H114" s="37">
        <v>1.8629</v>
      </c>
      <c r="I114" s="35">
        <v>24</v>
      </c>
      <c r="J114" s="35">
        <v>666</v>
      </c>
      <c r="K114" s="25">
        <v>20.2</v>
      </c>
      <c r="L114" s="27">
        <v>14.52</v>
      </c>
      <c r="M114" s="27">
        <v>10.9</v>
      </c>
    </row>
    <row r="115" spans="1:13" x14ac:dyDescent="0.3">
      <c r="A115" s="34">
        <v>9.0696300000000001</v>
      </c>
      <c r="B115" s="27">
        <v>0</v>
      </c>
      <c r="C115" s="27">
        <v>18.100000000000001</v>
      </c>
      <c r="D115" s="35">
        <v>0</v>
      </c>
      <c r="E115" s="36">
        <v>0.67900000000000005</v>
      </c>
      <c r="F115" s="36">
        <v>6.38</v>
      </c>
      <c r="G115" s="25">
        <v>95.6</v>
      </c>
      <c r="H115" s="37">
        <v>1.9681999999999999</v>
      </c>
      <c r="I115" s="35">
        <v>24</v>
      </c>
      <c r="J115" s="35">
        <v>666</v>
      </c>
      <c r="K115" s="25">
        <v>20.2</v>
      </c>
      <c r="L115" s="27">
        <v>24.08</v>
      </c>
      <c r="M115" s="27">
        <v>9.5</v>
      </c>
    </row>
    <row r="116" spans="1:13" x14ac:dyDescent="0.3">
      <c r="A116" s="34">
        <v>9.0696300000000001</v>
      </c>
      <c r="B116" s="27">
        <v>0</v>
      </c>
      <c r="C116" s="27">
        <v>18.100000000000001</v>
      </c>
      <c r="D116" s="35">
        <v>0</v>
      </c>
      <c r="E116" s="36">
        <v>0.58399999999999996</v>
      </c>
      <c r="F116" s="36">
        <v>6.8330000000000002</v>
      </c>
      <c r="G116" s="25">
        <v>94.3</v>
      </c>
      <c r="H116" s="37">
        <v>2.0882000000000001</v>
      </c>
      <c r="I116" s="35">
        <v>24</v>
      </c>
      <c r="J116" s="35">
        <v>666</v>
      </c>
      <c r="K116" s="25">
        <v>20.2</v>
      </c>
      <c r="L116" s="27">
        <v>19.690000000000001</v>
      </c>
      <c r="M116" s="27">
        <v>14.1</v>
      </c>
    </row>
    <row r="117" spans="1:13" x14ac:dyDescent="0.3">
      <c r="A117" s="34">
        <v>9.0696300000000001</v>
      </c>
      <c r="B117" s="27">
        <v>0</v>
      </c>
      <c r="C117" s="27">
        <v>18.100000000000001</v>
      </c>
      <c r="D117" s="35">
        <v>0</v>
      </c>
      <c r="E117" s="36">
        <v>0.71299999999999997</v>
      </c>
      <c r="F117" s="36">
        <v>6.2080000000000002</v>
      </c>
      <c r="G117" s="25">
        <v>95</v>
      </c>
      <c r="H117" s="37">
        <v>2.2222</v>
      </c>
      <c r="I117" s="35">
        <v>24</v>
      </c>
      <c r="J117" s="35">
        <v>666</v>
      </c>
      <c r="K117" s="25">
        <v>20.2</v>
      </c>
      <c r="L117" s="27">
        <v>15.17</v>
      </c>
      <c r="M117" s="27">
        <v>11.7</v>
      </c>
    </row>
    <row r="118" spans="1:13" x14ac:dyDescent="0.3">
      <c r="A118" s="34">
        <v>9.0696300000000001</v>
      </c>
      <c r="B118" s="27">
        <v>0</v>
      </c>
      <c r="C118" s="27">
        <v>18.100000000000001</v>
      </c>
      <c r="D118" s="35">
        <v>0</v>
      </c>
      <c r="E118" s="36">
        <v>0.74</v>
      </c>
      <c r="F118" s="36">
        <v>6.6289999999999996</v>
      </c>
      <c r="G118" s="25">
        <v>94.6</v>
      </c>
      <c r="H118" s="37">
        <v>2.1246999999999998</v>
      </c>
      <c r="I118" s="35">
        <v>24</v>
      </c>
      <c r="J118" s="35">
        <v>666</v>
      </c>
      <c r="K118" s="25">
        <v>20.2</v>
      </c>
      <c r="L118" s="27">
        <v>23.27</v>
      </c>
      <c r="M118" s="27">
        <v>13.4</v>
      </c>
    </row>
    <row r="119" spans="1:13" x14ac:dyDescent="0.3">
      <c r="A119" s="34">
        <v>9.0696300000000001</v>
      </c>
      <c r="B119" s="27">
        <v>0</v>
      </c>
      <c r="C119" s="27">
        <v>18.100000000000001</v>
      </c>
      <c r="D119" s="35">
        <v>0</v>
      </c>
      <c r="E119" s="36">
        <v>0.74</v>
      </c>
      <c r="F119" s="36">
        <v>6.4610000000000003</v>
      </c>
      <c r="G119" s="25">
        <v>93.3</v>
      </c>
      <c r="H119" s="37">
        <v>2.0026000000000002</v>
      </c>
      <c r="I119" s="35">
        <v>24</v>
      </c>
      <c r="J119" s="35">
        <v>666</v>
      </c>
      <c r="K119" s="25">
        <v>20.2</v>
      </c>
      <c r="L119" s="27">
        <v>18.05</v>
      </c>
      <c r="M119" s="27">
        <v>9.6</v>
      </c>
    </row>
    <row r="120" spans="1:13" x14ac:dyDescent="0.3">
      <c r="A120" s="34">
        <v>9.0696300000000001</v>
      </c>
      <c r="B120" s="27">
        <v>0</v>
      </c>
      <c r="C120" s="27">
        <v>18.100000000000001</v>
      </c>
      <c r="D120" s="35">
        <v>0</v>
      </c>
      <c r="E120" s="36">
        <v>0.74</v>
      </c>
      <c r="F120" s="36">
        <v>6.1520000000000001</v>
      </c>
      <c r="G120" s="25">
        <v>100</v>
      </c>
      <c r="H120" s="37">
        <v>1.9141999999999999</v>
      </c>
      <c r="I120" s="35">
        <v>24</v>
      </c>
      <c r="J120" s="35">
        <v>666</v>
      </c>
      <c r="K120" s="25">
        <v>20.2</v>
      </c>
      <c r="L120" s="27">
        <v>26.45</v>
      </c>
      <c r="M120" s="27">
        <v>8.6999999999999993</v>
      </c>
    </row>
    <row r="121" spans="1:13" x14ac:dyDescent="0.3">
      <c r="A121" s="34">
        <v>9.0696300000000001</v>
      </c>
      <c r="B121" s="27">
        <v>0</v>
      </c>
      <c r="C121" s="27">
        <v>18.100000000000001</v>
      </c>
      <c r="D121" s="35">
        <v>0</v>
      </c>
      <c r="E121" s="36">
        <v>0.74</v>
      </c>
      <c r="F121" s="36">
        <v>5.9349999999999996</v>
      </c>
      <c r="G121" s="25">
        <v>87.9</v>
      </c>
      <c r="H121" s="37">
        <v>1.8206</v>
      </c>
      <c r="I121" s="35">
        <v>24</v>
      </c>
      <c r="J121" s="35">
        <v>666</v>
      </c>
      <c r="K121" s="25">
        <v>20.2</v>
      </c>
      <c r="L121" s="27">
        <v>31.962499999999999</v>
      </c>
      <c r="M121" s="27">
        <v>8.4</v>
      </c>
    </row>
    <row r="122" spans="1:13" x14ac:dyDescent="0.3">
      <c r="A122" s="34">
        <v>9.0696300000000001</v>
      </c>
      <c r="B122" s="27">
        <v>0</v>
      </c>
      <c r="C122" s="27">
        <v>18.100000000000001</v>
      </c>
      <c r="D122" s="35">
        <v>0</v>
      </c>
      <c r="E122" s="36">
        <v>0.74</v>
      </c>
      <c r="F122" s="36">
        <v>5.6269999999999998</v>
      </c>
      <c r="G122" s="25">
        <v>93.9</v>
      </c>
      <c r="H122" s="37">
        <v>1.8171999999999999</v>
      </c>
      <c r="I122" s="35">
        <v>24</v>
      </c>
      <c r="J122" s="35">
        <v>666</v>
      </c>
      <c r="K122" s="25">
        <v>20.2</v>
      </c>
      <c r="L122" s="27">
        <v>22.88</v>
      </c>
      <c r="M122" s="27">
        <v>12.8</v>
      </c>
    </row>
    <row r="123" spans="1:13" x14ac:dyDescent="0.3">
      <c r="A123" s="34">
        <v>9.0696300000000001</v>
      </c>
      <c r="B123" s="27">
        <v>0</v>
      </c>
      <c r="C123" s="27">
        <v>18.100000000000001</v>
      </c>
      <c r="D123" s="35">
        <v>0</v>
      </c>
      <c r="E123" s="36">
        <v>0.74</v>
      </c>
      <c r="F123" s="36">
        <v>5.8179999999999996</v>
      </c>
      <c r="G123" s="25">
        <v>92.4</v>
      </c>
      <c r="H123" s="37">
        <v>1.8662000000000001</v>
      </c>
      <c r="I123" s="35">
        <v>24</v>
      </c>
      <c r="J123" s="35">
        <v>666</v>
      </c>
      <c r="K123" s="25">
        <v>20.2</v>
      </c>
      <c r="L123" s="27">
        <v>22.11</v>
      </c>
      <c r="M123" s="27">
        <v>10.5</v>
      </c>
    </row>
    <row r="124" spans="1:13" x14ac:dyDescent="0.3">
      <c r="A124" s="34">
        <v>9.0696300000000001</v>
      </c>
      <c r="B124" s="27">
        <v>0</v>
      </c>
      <c r="C124" s="27">
        <v>18.100000000000001</v>
      </c>
      <c r="D124" s="35">
        <v>0</v>
      </c>
      <c r="E124" s="36">
        <v>0.74</v>
      </c>
      <c r="F124" s="36">
        <v>6.4059999999999997</v>
      </c>
      <c r="G124" s="25">
        <v>97.2</v>
      </c>
      <c r="H124" s="37">
        <v>2.0651000000000002</v>
      </c>
      <c r="I124" s="35">
        <v>24</v>
      </c>
      <c r="J124" s="35">
        <v>666</v>
      </c>
      <c r="K124" s="25">
        <v>20.2</v>
      </c>
      <c r="L124" s="27">
        <v>19.52</v>
      </c>
      <c r="M124" s="27">
        <v>17.100000000000001</v>
      </c>
    </row>
    <row r="125" spans="1:13" x14ac:dyDescent="0.3">
      <c r="A125" s="34">
        <v>9.0696300000000001</v>
      </c>
      <c r="B125" s="27">
        <v>0</v>
      </c>
      <c r="C125" s="27">
        <v>18.100000000000001</v>
      </c>
      <c r="D125" s="35">
        <v>0</v>
      </c>
      <c r="E125" s="36">
        <v>0.74</v>
      </c>
      <c r="F125" s="36">
        <v>6.4850000000000003</v>
      </c>
      <c r="G125" s="25">
        <v>100</v>
      </c>
      <c r="H125" s="37">
        <v>1.9783999999999999</v>
      </c>
      <c r="I125" s="35">
        <v>24</v>
      </c>
      <c r="J125" s="35">
        <v>666</v>
      </c>
      <c r="K125" s="25">
        <v>20.2</v>
      </c>
      <c r="L125" s="27">
        <v>18.850000000000001</v>
      </c>
      <c r="M125" s="27">
        <v>15.4</v>
      </c>
    </row>
    <row r="126" spans="1:13" x14ac:dyDescent="0.3">
      <c r="A126" s="34">
        <v>9.0696300000000001</v>
      </c>
      <c r="B126" s="27">
        <v>0</v>
      </c>
      <c r="C126" s="27">
        <v>18.100000000000001</v>
      </c>
      <c r="D126" s="35">
        <v>0</v>
      </c>
      <c r="E126" s="36">
        <v>0.74</v>
      </c>
      <c r="F126" s="36">
        <v>5.8540000000000001</v>
      </c>
      <c r="G126" s="25">
        <v>96.6</v>
      </c>
      <c r="H126" s="37">
        <v>1.8956</v>
      </c>
      <c r="I126" s="35">
        <v>24</v>
      </c>
      <c r="J126" s="35">
        <v>666</v>
      </c>
      <c r="K126" s="25">
        <v>20.2</v>
      </c>
      <c r="L126" s="27">
        <v>23.79</v>
      </c>
      <c r="M126" s="27">
        <v>10.8</v>
      </c>
    </row>
    <row r="127" spans="1:13" x14ac:dyDescent="0.3">
      <c r="A127" s="34">
        <v>9.0696300000000001</v>
      </c>
      <c r="B127" s="27">
        <v>0</v>
      </c>
      <c r="C127" s="27">
        <v>18.100000000000001</v>
      </c>
      <c r="D127" s="35">
        <v>0</v>
      </c>
      <c r="E127" s="36">
        <v>0.74</v>
      </c>
      <c r="F127" s="36">
        <v>6.4589999999999996</v>
      </c>
      <c r="G127" s="25">
        <v>94.8</v>
      </c>
      <c r="H127" s="37">
        <v>1.9879</v>
      </c>
      <c r="I127" s="35">
        <v>24</v>
      </c>
      <c r="J127" s="35">
        <v>666</v>
      </c>
      <c r="K127" s="25">
        <v>20.2</v>
      </c>
      <c r="L127" s="27">
        <v>23.98</v>
      </c>
      <c r="M127" s="27">
        <v>11.8</v>
      </c>
    </row>
    <row r="128" spans="1:13" x14ac:dyDescent="0.3">
      <c r="A128" s="34">
        <v>9.0696300000000001</v>
      </c>
      <c r="B128" s="27">
        <v>0</v>
      </c>
      <c r="C128" s="27">
        <v>18.100000000000001</v>
      </c>
      <c r="D128" s="35">
        <v>0</v>
      </c>
      <c r="E128" s="36">
        <v>0.74</v>
      </c>
      <c r="F128" s="36">
        <v>6.2510000000000003</v>
      </c>
      <c r="G128" s="25">
        <v>96.6</v>
      </c>
      <c r="H128" s="37">
        <v>2.198</v>
      </c>
      <c r="I128" s="35">
        <v>24</v>
      </c>
      <c r="J128" s="35">
        <v>666</v>
      </c>
      <c r="K128" s="25">
        <v>20.2</v>
      </c>
      <c r="L128" s="27">
        <v>16.440000000000001</v>
      </c>
      <c r="M128" s="27">
        <v>12.6</v>
      </c>
    </row>
    <row r="129" spans="1:13" x14ac:dyDescent="0.3">
      <c r="A129" s="34">
        <v>9.0696300000000001</v>
      </c>
      <c r="B129" s="27">
        <v>0</v>
      </c>
      <c r="C129" s="27">
        <v>18.100000000000001</v>
      </c>
      <c r="D129" s="35">
        <v>0</v>
      </c>
      <c r="E129" s="36">
        <v>0.71299999999999997</v>
      </c>
      <c r="F129" s="36">
        <v>6.1849999999999996</v>
      </c>
      <c r="G129" s="25">
        <v>98.7</v>
      </c>
      <c r="H129" s="37">
        <v>2.2616000000000001</v>
      </c>
      <c r="I129" s="35">
        <v>24</v>
      </c>
      <c r="J129" s="35">
        <v>666</v>
      </c>
      <c r="K129" s="25">
        <v>20.2</v>
      </c>
      <c r="L129" s="27">
        <v>18.13</v>
      </c>
      <c r="M129" s="27">
        <v>14.1</v>
      </c>
    </row>
    <row r="130" spans="1:13" x14ac:dyDescent="0.3">
      <c r="A130" s="34">
        <v>9.0696300000000001</v>
      </c>
      <c r="B130" s="27">
        <v>0</v>
      </c>
      <c r="C130" s="27">
        <v>18.100000000000001</v>
      </c>
      <c r="D130" s="35">
        <v>0</v>
      </c>
      <c r="E130" s="36">
        <v>0.71299999999999997</v>
      </c>
      <c r="F130" s="36">
        <v>6.7279999999999998</v>
      </c>
      <c r="G130" s="25">
        <v>94.1</v>
      </c>
      <c r="H130" s="37">
        <v>2.4961000000000002</v>
      </c>
      <c r="I130" s="35">
        <v>24</v>
      </c>
      <c r="J130" s="35">
        <v>666</v>
      </c>
      <c r="K130" s="25">
        <v>20.2</v>
      </c>
      <c r="L130" s="27">
        <v>18.71</v>
      </c>
      <c r="M130" s="27">
        <v>14.9</v>
      </c>
    </row>
    <row r="131" spans="1:13" x14ac:dyDescent="0.3">
      <c r="A131" s="34">
        <v>9.0696300000000001</v>
      </c>
      <c r="B131" s="27">
        <v>0</v>
      </c>
      <c r="C131" s="27">
        <v>18.100000000000001</v>
      </c>
      <c r="D131" s="35">
        <v>0</v>
      </c>
      <c r="E131" s="36">
        <v>0.57999999999999996</v>
      </c>
      <c r="F131" s="36">
        <v>5.9260000000000002</v>
      </c>
      <c r="G131" s="25">
        <v>71</v>
      </c>
      <c r="H131" s="37">
        <v>2.9083999999999999</v>
      </c>
      <c r="I131" s="35">
        <v>24</v>
      </c>
      <c r="J131" s="35">
        <v>666</v>
      </c>
      <c r="K131" s="25">
        <v>20.2</v>
      </c>
      <c r="L131" s="27">
        <v>18.13</v>
      </c>
      <c r="M131" s="27">
        <v>19.100000000000001</v>
      </c>
    </row>
    <row r="132" spans="1:13" x14ac:dyDescent="0.3">
      <c r="A132" s="34">
        <v>9.0696300000000001</v>
      </c>
      <c r="B132" s="27">
        <v>0</v>
      </c>
      <c r="C132" s="27">
        <v>18.100000000000001</v>
      </c>
      <c r="D132" s="35">
        <v>0</v>
      </c>
      <c r="E132" s="36">
        <v>0.57999999999999996</v>
      </c>
      <c r="F132" s="36">
        <v>5.7130000000000001</v>
      </c>
      <c r="G132" s="25">
        <v>56.7</v>
      </c>
      <c r="H132" s="37">
        <v>2.8237000000000001</v>
      </c>
      <c r="I132" s="35">
        <v>24</v>
      </c>
      <c r="J132" s="35">
        <v>666</v>
      </c>
      <c r="K132" s="25">
        <v>20.2</v>
      </c>
      <c r="L132" s="27">
        <v>14.76</v>
      </c>
      <c r="M132" s="27">
        <v>20.100000000000001</v>
      </c>
    </row>
    <row r="133" spans="1:13" x14ac:dyDescent="0.3">
      <c r="A133" s="34">
        <v>9.0696300000000001</v>
      </c>
      <c r="B133" s="27">
        <v>0</v>
      </c>
      <c r="C133" s="27">
        <v>18.100000000000001</v>
      </c>
      <c r="D133" s="35">
        <v>0</v>
      </c>
      <c r="E133" s="36">
        <v>0.61399999999999999</v>
      </c>
      <c r="F133" s="36">
        <v>5.3040000000000003</v>
      </c>
      <c r="G133" s="25">
        <v>97.3</v>
      </c>
      <c r="H133" s="37">
        <v>2.1006999999999998</v>
      </c>
      <c r="I133" s="35">
        <v>24</v>
      </c>
      <c r="J133" s="35">
        <v>666</v>
      </c>
      <c r="K133" s="25">
        <v>20.2</v>
      </c>
      <c r="L133" s="27">
        <v>24.91</v>
      </c>
      <c r="M133" s="27">
        <v>12</v>
      </c>
    </row>
    <row r="134" spans="1:13" x14ac:dyDescent="0.3">
      <c r="A134" s="34">
        <v>9.0696300000000001</v>
      </c>
      <c r="B134" s="27">
        <v>0</v>
      </c>
      <c r="C134" s="27">
        <v>18.100000000000001</v>
      </c>
      <c r="D134" s="35">
        <v>0</v>
      </c>
      <c r="E134" s="36">
        <v>0.61399999999999999</v>
      </c>
      <c r="F134" s="36">
        <v>6.1849999999999996</v>
      </c>
      <c r="G134" s="25">
        <v>96.7</v>
      </c>
      <c r="H134" s="37">
        <v>2.1705000000000001</v>
      </c>
      <c r="I134" s="35">
        <v>24</v>
      </c>
      <c r="J134" s="35">
        <v>666</v>
      </c>
      <c r="K134" s="25">
        <v>20.2</v>
      </c>
      <c r="L134" s="27">
        <v>18.03</v>
      </c>
      <c r="M134" s="27">
        <v>14.6</v>
      </c>
    </row>
    <row r="135" spans="1:13" x14ac:dyDescent="0.3">
      <c r="A135" s="34">
        <v>9.0696300000000001</v>
      </c>
      <c r="B135" s="27">
        <v>0</v>
      </c>
      <c r="C135" s="27">
        <v>18.100000000000001</v>
      </c>
      <c r="D135" s="35">
        <v>0</v>
      </c>
      <c r="E135" s="36">
        <v>0.61399999999999999</v>
      </c>
      <c r="F135" s="36">
        <v>6.2290000000000001</v>
      </c>
      <c r="G135" s="25">
        <v>88</v>
      </c>
      <c r="H135" s="37">
        <v>1.9512</v>
      </c>
      <c r="I135" s="35">
        <v>24</v>
      </c>
      <c r="J135" s="35">
        <v>666</v>
      </c>
      <c r="K135" s="25">
        <v>20.2</v>
      </c>
      <c r="L135" s="27">
        <v>13.11</v>
      </c>
      <c r="M135" s="27">
        <v>21.4</v>
      </c>
    </row>
    <row r="136" spans="1:13" x14ac:dyDescent="0.3">
      <c r="A136" s="34">
        <v>6.3200000000000001E-3</v>
      </c>
      <c r="B136" s="27">
        <v>18</v>
      </c>
      <c r="C136" s="27">
        <v>2.31</v>
      </c>
      <c r="D136" s="35">
        <v>0</v>
      </c>
      <c r="E136" s="36">
        <v>0.53800000000000003</v>
      </c>
      <c r="F136" s="36">
        <v>6.5750000000000002</v>
      </c>
      <c r="G136" s="25">
        <v>65.2</v>
      </c>
      <c r="H136" s="37">
        <v>4.09</v>
      </c>
      <c r="I136" s="35">
        <v>1</v>
      </c>
      <c r="J136" s="35">
        <v>296</v>
      </c>
      <c r="K136" s="25">
        <v>15.3</v>
      </c>
      <c r="L136" s="27">
        <v>4.9800000000000004</v>
      </c>
      <c r="M136" s="27">
        <v>24</v>
      </c>
    </row>
    <row r="137" spans="1:13" x14ac:dyDescent="0.3">
      <c r="A137" s="34">
        <v>2.7310000000000001E-2</v>
      </c>
      <c r="B137" s="27">
        <v>0</v>
      </c>
      <c r="C137" s="27">
        <v>7.07</v>
      </c>
      <c r="D137" s="35">
        <v>0</v>
      </c>
      <c r="E137" s="36">
        <v>0.46899999999999997</v>
      </c>
      <c r="F137" s="36">
        <v>6.4210000000000003</v>
      </c>
      <c r="G137" s="25">
        <v>78.900000000000006</v>
      </c>
      <c r="H137" s="37">
        <v>4.9671000000000003</v>
      </c>
      <c r="I137" s="35">
        <v>2</v>
      </c>
      <c r="J137" s="35">
        <v>242</v>
      </c>
      <c r="K137" s="25">
        <v>17.8</v>
      </c>
      <c r="L137" s="27">
        <v>9.14</v>
      </c>
      <c r="M137" s="27">
        <v>21.6</v>
      </c>
    </row>
    <row r="138" spans="1:13" x14ac:dyDescent="0.3">
      <c r="A138" s="34">
        <v>2.7289999999999998E-2</v>
      </c>
      <c r="B138" s="27">
        <v>0</v>
      </c>
      <c r="C138" s="27">
        <v>7.07</v>
      </c>
      <c r="D138" s="35">
        <v>0</v>
      </c>
      <c r="E138" s="36">
        <v>0.46899999999999997</v>
      </c>
      <c r="F138" s="36">
        <v>7.1849999999999996</v>
      </c>
      <c r="G138" s="25">
        <v>61.1</v>
      </c>
      <c r="H138" s="37">
        <v>4.9671000000000003</v>
      </c>
      <c r="I138" s="35">
        <v>2</v>
      </c>
      <c r="J138" s="35">
        <v>242</v>
      </c>
      <c r="K138" s="25">
        <v>17.8</v>
      </c>
      <c r="L138" s="27">
        <v>4.03</v>
      </c>
      <c r="M138" s="27">
        <v>34.700000000000003</v>
      </c>
    </row>
    <row r="139" spans="1:13" x14ac:dyDescent="0.3">
      <c r="A139" s="34">
        <v>3.2370000000000003E-2</v>
      </c>
      <c r="B139" s="27">
        <v>0</v>
      </c>
      <c r="C139" s="27">
        <v>2.1800000000000002</v>
      </c>
      <c r="D139" s="35">
        <v>0</v>
      </c>
      <c r="E139" s="36">
        <v>0.45800000000000002</v>
      </c>
      <c r="F139" s="36">
        <v>6.9980000000000002</v>
      </c>
      <c r="G139" s="25">
        <v>45.8</v>
      </c>
      <c r="H139" s="37">
        <v>6.0621999999999998</v>
      </c>
      <c r="I139" s="35">
        <v>3</v>
      </c>
      <c r="J139" s="35">
        <v>222</v>
      </c>
      <c r="K139" s="25">
        <v>18.7</v>
      </c>
      <c r="L139" s="27">
        <v>2.94</v>
      </c>
      <c r="M139" s="27">
        <v>33.4</v>
      </c>
    </row>
    <row r="140" spans="1:13" x14ac:dyDescent="0.3">
      <c r="A140" s="34">
        <v>6.905E-2</v>
      </c>
      <c r="B140" s="27">
        <v>0</v>
      </c>
      <c r="C140" s="27">
        <v>2.1800000000000002</v>
      </c>
      <c r="D140" s="35">
        <v>0</v>
      </c>
      <c r="E140" s="36">
        <v>0.45800000000000002</v>
      </c>
      <c r="F140" s="36">
        <v>7.1470000000000002</v>
      </c>
      <c r="G140" s="25">
        <v>54.2</v>
      </c>
      <c r="H140" s="37">
        <v>6.0621999999999998</v>
      </c>
      <c r="I140" s="35">
        <v>3</v>
      </c>
      <c r="J140" s="35">
        <v>222</v>
      </c>
      <c r="K140" s="25">
        <v>18.7</v>
      </c>
      <c r="L140" s="27">
        <v>5.33</v>
      </c>
      <c r="M140" s="27">
        <v>36.200000000000003</v>
      </c>
    </row>
    <row r="141" spans="1:13" x14ac:dyDescent="0.3">
      <c r="A141" s="34">
        <v>2.9850000000000002E-2</v>
      </c>
      <c r="B141" s="27">
        <v>0</v>
      </c>
      <c r="C141" s="27">
        <v>2.1800000000000002</v>
      </c>
      <c r="D141" s="35">
        <v>0</v>
      </c>
      <c r="E141" s="36">
        <v>0.45800000000000002</v>
      </c>
      <c r="F141" s="36">
        <v>6.43</v>
      </c>
      <c r="G141" s="25">
        <v>58.7</v>
      </c>
      <c r="H141" s="37">
        <v>6.0621999999999998</v>
      </c>
      <c r="I141" s="35">
        <v>3</v>
      </c>
      <c r="J141" s="35">
        <v>222</v>
      </c>
      <c r="K141" s="25">
        <v>18.7</v>
      </c>
      <c r="L141" s="27">
        <v>5.21</v>
      </c>
      <c r="M141" s="27">
        <v>28.7</v>
      </c>
    </row>
    <row r="142" spans="1:13" x14ac:dyDescent="0.3">
      <c r="A142" s="34">
        <v>8.8289999999999993E-2</v>
      </c>
      <c r="B142" s="27">
        <v>12.5</v>
      </c>
      <c r="C142" s="27">
        <v>7.87</v>
      </c>
      <c r="D142" s="35">
        <v>0</v>
      </c>
      <c r="E142" s="36">
        <v>0.52400000000000002</v>
      </c>
      <c r="F142" s="36">
        <v>6.0119999999999996</v>
      </c>
      <c r="G142" s="25">
        <v>66.599999999999994</v>
      </c>
      <c r="H142" s="37">
        <v>5.5605000000000002</v>
      </c>
      <c r="I142" s="35">
        <v>5</v>
      </c>
      <c r="J142" s="35">
        <v>311</v>
      </c>
      <c r="K142" s="25">
        <v>15.2</v>
      </c>
      <c r="L142" s="27">
        <v>12.43</v>
      </c>
      <c r="M142" s="27">
        <v>22.9</v>
      </c>
    </row>
    <row r="143" spans="1:13" x14ac:dyDescent="0.3">
      <c r="A143" s="34">
        <v>0.14455000000000001</v>
      </c>
      <c r="B143" s="27">
        <v>12.5</v>
      </c>
      <c r="C143" s="27">
        <v>7.87</v>
      </c>
      <c r="D143" s="35">
        <v>0</v>
      </c>
      <c r="E143" s="36">
        <v>0.52400000000000002</v>
      </c>
      <c r="F143" s="36">
        <v>6.1719999999999997</v>
      </c>
      <c r="G143" s="25">
        <v>96.1</v>
      </c>
      <c r="H143" s="37">
        <v>5.9504999999999999</v>
      </c>
      <c r="I143" s="35">
        <v>5</v>
      </c>
      <c r="J143" s="35">
        <v>311</v>
      </c>
      <c r="K143" s="25">
        <v>15.2</v>
      </c>
      <c r="L143" s="27">
        <v>19.149999999999999</v>
      </c>
      <c r="M143" s="27">
        <v>27.1</v>
      </c>
    </row>
    <row r="144" spans="1:13" x14ac:dyDescent="0.3">
      <c r="A144" s="34">
        <v>0.21124000000000001</v>
      </c>
      <c r="B144" s="27">
        <v>12.5</v>
      </c>
      <c r="C144" s="27">
        <v>7.87</v>
      </c>
      <c r="D144" s="35">
        <v>0</v>
      </c>
      <c r="E144" s="36">
        <v>0.52400000000000002</v>
      </c>
      <c r="F144" s="36">
        <v>5.6310000000000002</v>
      </c>
      <c r="G144" s="25">
        <v>100</v>
      </c>
      <c r="H144" s="37">
        <v>6.0820999999999996</v>
      </c>
      <c r="I144" s="35">
        <v>5</v>
      </c>
      <c r="J144" s="35">
        <v>311</v>
      </c>
      <c r="K144" s="25">
        <v>15.2</v>
      </c>
      <c r="L144" s="27">
        <v>29.93</v>
      </c>
      <c r="M144" s="27">
        <v>16.5</v>
      </c>
    </row>
    <row r="145" spans="1:13" x14ac:dyDescent="0.3">
      <c r="A145" s="34">
        <v>0.17004</v>
      </c>
      <c r="B145" s="27">
        <v>12.5</v>
      </c>
      <c r="C145" s="27">
        <v>7.87</v>
      </c>
      <c r="D145" s="35">
        <v>0</v>
      </c>
      <c r="E145" s="36">
        <v>0.52400000000000002</v>
      </c>
      <c r="F145" s="36">
        <v>6.0039999999999996</v>
      </c>
      <c r="G145" s="25">
        <v>85.9</v>
      </c>
      <c r="H145" s="37">
        <v>6.5921000000000003</v>
      </c>
      <c r="I145" s="35">
        <v>5</v>
      </c>
      <c r="J145" s="35">
        <v>311</v>
      </c>
      <c r="K145" s="25">
        <v>15.2</v>
      </c>
      <c r="L145" s="27">
        <v>17.100000000000001</v>
      </c>
      <c r="M145" s="27">
        <v>18.899999999999999</v>
      </c>
    </row>
    <row r="146" spans="1:13" x14ac:dyDescent="0.3">
      <c r="A146" s="34">
        <v>0.22489000000000001</v>
      </c>
      <c r="B146" s="27">
        <v>12.5</v>
      </c>
      <c r="C146" s="27">
        <v>7.87</v>
      </c>
      <c r="D146" s="35">
        <v>0</v>
      </c>
      <c r="E146" s="36">
        <v>0.52400000000000002</v>
      </c>
      <c r="F146" s="36">
        <v>6.3769999999999998</v>
      </c>
      <c r="G146" s="25">
        <v>94.3</v>
      </c>
      <c r="H146" s="37">
        <v>6.3467000000000002</v>
      </c>
      <c r="I146" s="35">
        <v>5</v>
      </c>
      <c r="J146" s="35">
        <v>311</v>
      </c>
      <c r="K146" s="25">
        <v>15.2</v>
      </c>
      <c r="L146" s="27">
        <v>20.45</v>
      </c>
      <c r="M146" s="27">
        <v>15</v>
      </c>
    </row>
    <row r="147" spans="1:13" x14ac:dyDescent="0.3">
      <c r="A147" s="34">
        <v>0.11747</v>
      </c>
      <c r="B147" s="27">
        <v>12.5</v>
      </c>
      <c r="C147" s="27">
        <v>7.87</v>
      </c>
      <c r="D147" s="35">
        <v>0</v>
      </c>
      <c r="E147" s="36">
        <v>0.52400000000000002</v>
      </c>
      <c r="F147" s="36">
        <v>6.0090000000000003</v>
      </c>
      <c r="G147" s="25">
        <v>82.9</v>
      </c>
      <c r="H147" s="37">
        <v>6.2267000000000001</v>
      </c>
      <c r="I147" s="35">
        <v>5</v>
      </c>
      <c r="J147" s="35">
        <v>311</v>
      </c>
      <c r="K147" s="25">
        <v>15.2</v>
      </c>
      <c r="L147" s="27">
        <v>13.27</v>
      </c>
      <c r="M147" s="27">
        <v>18.899999999999999</v>
      </c>
    </row>
    <row r="148" spans="1:13" x14ac:dyDescent="0.3">
      <c r="A148" s="34">
        <v>9.3780000000000002E-2</v>
      </c>
      <c r="B148" s="27">
        <v>12.5</v>
      </c>
      <c r="C148" s="27">
        <v>7.87</v>
      </c>
      <c r="D148" s="35">
        <v>0</v>
      </c>
      <c r="E148" s="36">
        <v>0.52400000000000002</v>
      </c>
      <c r="F148" s="36">
        <v>5.8890000000000002</v>
      </c>
      <c r="G148" s="25">
        <v>39</v>
      </c>
      <c r="H148" s="37">
        <v>5.4508999999999999</v>
      </c>
      <c r="I148" s="35">
        <v>5</v>
      </c>
      <c r="J148" s="35">
        <v>311</v>
      </c>
      <c r="K148" s="25">
        <v>15.2</v>
      </c>
      <c r="L148" s="27">
        <v>15.71</v>
      </c>
      <c r="M148" s="27">
        <v>21.7</v>
      </c>
    </row>
    <row r="149" spans="1:13" x14ac:dyDescent="0.3">
      <c r="A149" s="34">
        <v>0.62975999999999999</v>
      </c>
      <c r="B149" s="27">
        <v>0</v>
      </c>
      <c r="C149" s="27">
        <v>8.14</v>
      </c>
      <c r="D149" s="35">
        <v>0</v>
      </c>
      <c r="E149" s="36">
        <v>0.53800000000000003</v>
      </c>
      <c r="F149" s="36">
        <v>5.9489999999999998</v>
      </c>
      <c r="G149" s="25">
        <v>61.8</v>
      </c>
      <c r="H149" s="37">
        <v>4.7074999999999996</v>
      </c>
      <c r="I149" s="35">
        <v>4</v>
      </c>
      <c r="J149" s="35">
        <v>307</v>
      </c>
      <c r="K149" s="25">
        <v>21</v>
      </c>
      <c r="L149" s="27">
        <v>8.26</v>
      </c>
      <c r="M149" s="27">
        <v>20.399999999999999</v>
      </c>
    </row>
    <row r="150" spans="1:13" x14ac:dyDescent="0.3">
      <c r="A150" s="34">
        <v>0.63795999999999997</v>
      </c>
      <c r="B150" s="27">
        <v>0</v>
      </c>
      <c r="C150" s="27">
        <v>8.14</v>
      </c>
      <c r="D150" s="35">
        <v>0</v>
      </c>
      <c r="E150" s="36">
        <v>0.53800000000000003</v>
      </c>
      <c r="F150" s="36">
        <v>6.0960000000000001</v>
      </c>
      <c r="G150" s="25">
        <v>84.5</v>
      </c>
      <c r="H150" s="37">
        <v>4.4619</v>
      </c>
      <c r="I150" s="35">
        <v>4</v>
      </c>
      <c r="J150" s="35">
        <v>307</v>
      </c>
      <c r="K150" s="25">
        <v>21</v>
      </c>
      <c r="L150" s="27">
        <v>10.26</v>
      </c>
      <c r="M150" s="27">
        <v>18.2</v>
      </c>
    </row>
    <row r="151" spans="1:13" x14ac:dyDescent="0.3">
      <c r="A151" s="34">
        <v>0.62739</v>
      </c>
      <c r="B151" s="27">
        <v>0</v>
      </c>
      <c r="C151" s="27">
        <v>8.14</v>
      </c>
      <c r="D151" s="35">
        <v>0</v>
      </c>
      <c r="E151" s="36">
        <v>0.53800000000000003</v>
      </c>
      <c r="F151" s="36">
        <v>5.8339999999999996</v>
      </c>
      <c r="G151" s="25">
        <v>56.5</v>
      </c>
      <c r="H151" s="37">
        <v>4.4985999999999997</v>
      </c>
      <c r="I151" s="35">
        <v>4</v>
      </c>
      <c r="J151" s="35">
        <v>307</v>
      </c>
      <c r="K151" s="25">
        <v>21</v>
      </c>
      <c r="L151" s="27">
        <v>8.4700000000000006</v>
      </c>
      <c r="M151" s="27">
        <v>19.899999999999999</v>
      </c>
    </row>
    <row r="152" spans="1:13" x14ac:dyDescent="0.3">
      <c r="A152" s="34">
        <v>1.05393</v>
      </c>
      <c r="B152" s="27">
        <v>0</v>
      </c>
      <c r="C152" s="27">
        <v>8.14</v>
      </c>
      <c r="D152" s="35">
        <v>0</v>
      </c>
      <c r="E152" s="36">
        <v>0.53800000000000003</v>
      </c>
      <c r="F152" s="36">
        <v>5.9349999999999996</v>
      </c>
      <c r="G152" s="25">
        <v>29.3</v>
      </c>
      <c r="H152" s="37">
        <v>4.4985999999999997</v>
      </c>
      <c r="I152" s="35">
        <v>4</v>
      </c>
      <c r="J152" s="35">
        <v>307</v>
      </c>
      <c r="K152" s="25">
        <v>21</v>
      </c>
      <c r="L152" s="27">
        <v>6.58</v>
      </c>
      <c r="M152" s="27">
        <v>23.1</v>
      </c>
    </row>
    <row r="153" spans="1:13" x14ac:dyDescent="0.3">
      <c r="A153" s="34">
        <v>0.78420000000000001</v>
      </c>
      <c r="B153" s="27">
        <v>0</v>
      </c>
      <c r="C153" s="27">
        <v>8.14</v>
      </c>
      <c r="D153" s="35">
        <v>0</v>
      </c>
      <c r="E153" s="36">
        <v>0.53800000000000003</v>
      </c>
      <c r="F153" s="36">
        <v>5.99</v>
      </c>
      <c r="G153" s="25">
        <v>81.7</v>
      </c>
      <c r="H153" s="37">
        <v>4.2579000000000002</v>
      </c>
      <c r="I153" s="35">
        <v>4</v>
      </c>
      <c r="J153" s="35">
        <v>307</v>
      </c>
      <c r="K153" s="25">
        <v>21</v>
      </c>
      <c r="L153" s="27">
        <v>14.67</v>
      </c>
      <c r="M153" s="27">
        <v>17.5</v>
      </c>
    </row>
    <row r="154" spans="1:13" x14ac:dyDescent="0.3">
      <c r="A154" s="34">
        <v>0.80271000000000003</v>
      </c>
      <c r="B154" s="27">
        <v>0</v>
      </c>
      <c r="C154" s="27">
        <v>8.14</v>
      </c>
      <c r="D154" s="35">
        <v>0</v>
      </c>
      <c r="E154" s="36">
        <v>0.53800000000000003</v>
      </c>
      <c r="F154" s="36">
        <v>5.4560000000000004</v>
      </c>
      <c r="G154" s="25">
        <v>36.6</v>
      </c>
      <c r="H154" s="37">
        <v>3.7965</v>
      </c>
      <c r="I154" s="35">
        <v>4</v>
      </c>
      <c r="J154" s="35">
        <v>307</v>
      </c>
      <c r="K154" s="25">
        <v>21</v>
      </c>
      <c r="L154" s="27">
        <v>11.69</v>
      </c>
      <c r="M154" s="27">
        <v>20.2</v>
      </c>
    </row>
    <row r="155" spans="1:13" x14ac:dyDescent="0.3">
      <c r="A155" s="34">
        <v>0.7258</v>
      </c>
      <c r="B155" s="27">
        <v>0</v>
      </c>
      <c r="C155" s="27">
        <v>8.14</v>
      </c>
      <c r="D155" s="35">
        <v>0</v>
      </c>
      <c r="E155" s="36">
        <v>0.53800000000000003</v>
      </c>
      <c r="F155" s="36">
        <v>5.7270000000000003</v>
      </c>
      <c r="G155" s="25">
        <v>69.5</v>
      </c>
      <c r="H155" s="37">
        <v>3.7965</v>
      </c>
      <c r="I155" s="35">
        <v>4</v>
      </c>
      <c r="J155" s="35">
        <v>307</v>
      </c>
      <c r="K155" s="25">
        <v>21</v>
      </c>
      <c r="L155" s="27">
        <v>11.28</v>
      </c>
      <c r="M155" s="27">
        <v>18.2</v>
      </c>
    </row>
    <row r="156" spans="1:13" x14ac:dyDescent="0.3">
      <c r="A156" s="34">
        <v>1.25179</v>
      </c>
      <c r="B156" s="27">
        <v>0</v>
      </c>
      <c r="C156" s="27">
        <v>8.14</v>
      </c>
      <c r="D156" s="35">
        <v>0</v>
      </c>
      <c r="E156" s="36">
        <v>0.53800000000000003</v>
      </c>
      <c r="F156" s="36">
        <v>5.57</v>
      </c>
      <c r="G156" s="25">
        <v>98.1</v>
      </c>
      <c r="H156" s="37">
        <v>3.7978999999999998</v>
      </c>
      <c r="I156" s="35">
        <v>4</v>
      </c>
      <c r="J156" s="35">
        <v>307</v>
      </c>
      <c r="K156" s="25">
        <v>21</v>
      </c>
      <c r="L156" s="27">
        <v>21.02</v>
      </c>
      <c r="M156" s="27">
        <v>13.6</v>
      </c>
    </row>
    <row r="157" spans="1:13" x14ac:dyDescent="0.3">
      <c r="A157" s="34">
        <v>0.85204000000000002</v>
      </c>
      <c r="B157" s="27">
        <v>0</v>
      </c>
      <c r="C157" s="27">
        <v>8.14</v>
      </c>
      <c r="D157" s="35">
        <v>0</v>
      </c>
      <c r="E157" s="36">
        <v>0.53800000000000003</v>
      </c>
      <c r="F157" s="36">
        <v>5.9649999999999999</v>
      </c>
      <c r="G157" s="25">
        <v>89.2</v>
      </c>
      <c r="H157" s="37">
        <v>4.0122999999999998</v>
      </c>
      <c r="I157" s="35">
        <v>4</v>
      </c>
      <c r="J157" s="35">
        <v>307</v>
      </c>
      <c r="K157" s="25">
        <v>21</v>
      </c>
      <c r="L157" s="27">
        <v>13.83</v>
      </c>
      <c r="M157" s="27">
        <v>19.600000000000001</v>
      </c>
    </row>
    <row r="158" spans="1:13" x14ac:dyDescent="0.3">
      <c r="A158" s="34">
        <v>1.23247</v>
      </c>
      <c r="B158" s="27">
        <v>0</v>
      </c>
      <c r="C158" s="27">
        <v>8.14</v>
      </c>
      <c r="D158" s="35">
        <v>0</v>
      </c>
      <c r="E158" s="36">
        <v>0.53800000000000003</v>
      </c>
      <c r="F158" s="36">
        <v>6.1420000000000003</v>
      </c>
      <c r="G158" s="25">
        <v>91.7</v>
      </c>
      <c r="H158" s="37">
        <v>3.9769000000000001</v>
      </c>
      <c r="I158" s="35">
        <v>4</v>
      </c>
      <c r="J158" s="35">
        <v>307</v>
      </c>
      <c r="K158" s="25">
        <v>21</v>
      </c>
      <c r="L158" s="27">
        <v>18.72</v>
      </c>
      <c r="M158" s="27">
        <v>15.2</v>
      </c>
    </row>
    <row r="159" spans="1:13" x14ac:dyDescent="0.3">
      <c r="A159" s="34">
        <v>0.98843000000000003</v>
      </c>
      <c r="B159" s="27">
        <v>0</v>
      </c>
      <c r="C159" s="27">
        <v>8.14</v>
      </c>
      <c r="D159" s="35">
        <v>0</v>
      </c>
      <c r="E159" s="36">
        <v>0.53800000000000003</v>
      </c>
      <c r="F159" s="36">
        <v>5.8129999999999997</v>
      </c>
      <c r="G159" s="25">
        <v>100</v>
      </c>
      <c r="H159" s="37">
        <v>4.0952000000000002</v>
      </c>
      <c r="I159" s="35">
        <v>4</v>
      </c>
      <c r="J159" s="35">
        <v>307</v>
      </c>
      <c r="K159" s="25">
        <v>21</v>
      </c>
      <c r="L159" s="27">
        <v>19.88</v>
      </c>
      <c r="M159" s="27">
        <v>14.5</v>
      </c>
    </row>
    <row r="160" spans="1:13" x14ac:dyDescent="0.3">
      <c r="A160" s="34">
        <v>0.75026000000000004</v>
      </c>
      <c r="B160" s="27">
        <v>0</v>
      </c>
      <c r="C160" s="27">
        <v>8.14</v>
      </c>
      <c r="D160" s="35">
        <v>0</v>
      </c>
      <c r="E160" s="36">
        <v>0.53800000000000003</v>
      </c>
      <c r="F160" s="36">
        <v>5.9240000000000004</v>
      </c>
      <c r="G160" s="25">
        <v>94.1</v>
      </c>
      <c r="H160" s="37">
        <v>4.3996000000000004</v>
      </c>
      <c r="I160" s="35">
        <v>4</v>
      </c>
      <c r="J160" s="35">
        <v>307</v>
      </c>
      <c r="K160" s="25">
        <v>21</v>
      </c>
      <c r="L160" s="27">
        <v>16.3</v>
      </c>
      <c r="M160" s="27">
        <v>15.6</v>
      </c>
    </row>
    <row r="161" spans="1:13" x14ac:dyDescent="0.3">
      <c r="A161" s="34">
        <v>0.84053999999999995</v>
      </c>
      <c r="B161" s="27">
        <v>0</v>
      </c>
      <c r="C161" s="27">
        <v>8.14</v>
      </c>
      <c r="D161" s="35">
        <v>0</v>
      </c>
      <c r="E161" s="36">
        <v>0.53800000000000003</v>
      </c>
      <c r="F161" s="36">
        <v>5.5990000000000002</v>
      </c>
      <c r="G161" s="25">
        <v>85.7</v>
      </c>
      <c r="H161" s="37">
        <v>4.4546000000000001</v>
      </c>
      <c r="I161" s="35">
        <v>4</v>
      </c>
      <c r="J161" s="35">
        <v>307</v>
      </c>
      <c r="K161" s="25">
        <v>21</v>
      </c>
      <c r="L161" s="27">
        <v>16.510000000000002</v>
      </c>
      <c r="M161" s="27">
        <v>13.9</v>
      </c>
    </row>
    <row r="162" spans="1:13" x14ac:dyDescent="0.3">
      <c r="A162" s="34">
        <v>0.67191000000000001</v>
      </c>
      <c r="B162" s="27">
        <v>0</v>
      </c>
      <c r="C162" s="27">
        <v>8.14</v>
      </c>
      <c r="D162" s="35">
        <v>0</v>
      </c>
      <c r="E162" s="36">
        <v>0.53800000000000003</v>
      </c>
      <c r="F162" s="36">
        <v>5.8129999999999997</v>
      </c>
      <c r="G162" s="25">
        <v>90.3</v>
      </c>
      <c r="H162" s="37">
        <v>4.6820000000000004</v>
      </c>
      <c r="I162" s="35">
        <v>4</v>
      </c>
      <c r="J162" s="35">
        <v>307</v>
      </c>
      <c r="K162" s="25">
        <v>21</v>
      </c>
      <c r="L162" s="27">
        <v>14.81</v>
      </c>
      <c r="M162" s="27">
        <v>16.600000000000001</v>
      </c>
    </row>
    <row r="163" spans="1:13" x14ac:dyDescent="0.3">
      <c r="A163" s="34">
        <v>0.95577000000000001</v>
      </c>
      <c r="B163" s="27">
        <v>0</v>
      </c>
      <c r="C163" s="27">
        <v>8.14</v>
      </c>
      <c r="D163" s="35">
        <v>0</v>
      </c>
      <c r="E163" s="36">
        <v>0.53800000000000003</v>
      </c>
      <c r="F163" s="36">
        <v>6.0469999999999997</v>
      </c>
      <c r="G163" s="25">
        <v>88.8</v>
      </c>
      <c r="H163" s="37">
        <v>4.4534000000000002</v>
      </c>
      <c r="I163" s="35">
        <v>4</v>
      </c>
      <c r="J163" s="35">
        <v>307</v>
      </c>
      <c r="K163" s="25">
        <v>21</v>
      </c>
      <c r="L163" s="27">
        <v>17.28</v>
      </c>
      <c r="M163" s="27">
        <v>14.8</v>
      </c>
    </row>
    <row r="164" spans="1:13" x14ac:dyDescent="0.3">
      <c r="A164" s="34">
        <v>0.77298999999999995</v>
      </c>
      <c r="B164" s="27">
        <v>0</v>
      </c>
      <c r="C164" s="27">
        <v>8.14</v>
      </c>
      <c r="D164" s="35">
        <v>0</v>
      </c>
      <c r="E164" s="36">
        <v>0.53800000000000003</v>
      </c>
      <c r="F164" s="36">
        <v>6.4950000000000001</v>
      </c>
      <c r="G164" s="25">
        <v>94.4</v>
      </c>
      <c r="H164" s="37">
        <v>4.4546999999999999</v>
      </c>
      <c r="I164" s="35">
        <v>4</v>
      </c>
      <c r="J164" s="35">
        <v>307</v>
      </c>
      <c r="K164" s="25">
        <v>21</v>
      </c>
      <c r="L164" s="27">
        <v>12.8</v>
      </c>
      <c r="M164" s="27">
        <v>18.399999999999999</v>
      </c>
    </row>
    <row r="165" spans="1:13" x14ac:dyDescent="0.3">
      <c r="A165" s="34">
        <v>1.0024500000000001</v>
      </c>
      <c r="B165" s="27">
        <v>0</v>
      </c>
      <c r="C165" s="27">
        <v>8.14</v>
      </c>
      <c r="D165" s="35">
        <v>0</v>
      </c>
      <c r="E165" s="36">
        <v>0.53800000000000003</v>
      </c>
      <c r="F165" s="36">
        <v>6.6740000000000004</v>
      </c>
      <c r="G165" s="25">
        <v>87.3</v>
      </c>
      <c r="H165" s="37">
        <v>4.2389999999999999</v>
      </c>
      <c r="I165" s="35">
        <v>4</v>
      </c>
      <c r="J165" s="35">
        <v>307</v>
      </c>
      <c r="K165" s="25">
        <v>21</v>
      </c>
      <c r="L165" s="27">
        <v>11.98</v>
      </c>
      <c r="M165" s="27">
        <v>21</v>
      </c>
    </row>
    <row r="166" spans="1:13" x14ac:dyDescent="0.3">
      <c r="A166" s="34">
        <v>1.1308100000000001</v>
      </c>
      <c r="B166" s="27">
        <v>0</v>
      </c>
      <c r="C166" s="27">
        <v>8.14</v>
      </c>
      <c r="D166" s="35">
        <v>0</v>
      </c>
      <c r="E166" s="36">
        <v>0.53800000000000003</v>
      </c>
      <c r="F166" s="36">
        <v>5.7130000000000001</v>
      </c>
      <c r="G166" s="25">
        <v>94.1</v>
      </c>
      <c r="H166" s="37">
        <v>4.2329999999999997</v>
      </c>
      <c r="I166" s="35">
        <v>4</v>
      </c>
      <c r="J166" s="35">
        <v>307</v>
      </c>
      <c r="K166" s="25">
        <v>21</v>
      </c>
      <c r="L166" s="27">
        <v>22.6</v>
      </c>
      <c r="M166" s="27">
        <v>12.7</v>
      </c>
    </row>
    <row r="167" spans="1:13" x14ac:dyDescent="0.3">
      <c r="A167" s="34">
        <v>1.3547199999999999</v>
      </c>
      <c r="B167" s="27">
        <v>0</v>
      </c>
      <c r="C167" s="27">
        <v>8.14</v>
      </c>
      <c r="D167" s="35">
        <v>0</v>
      </c>
      <c r="E167" s="36">
        <v>0.53800000000000003</v>
      </c>
      <c r="F167" s="36">
        <v>6.0720000000000001</v>
      </c>
      <c r="G167" s="25">
        <v>100</v>
      </c>
      <c r="H167" s="37">
        <v>4.1749999999999998</v>
      </c>
      <c r="I167" s="35">
        <v>4</v>
      </c>
      <c r="J167" s="35">
        <v>307</v>
      </c>
      <c r="K167" s="25">
        <v>21</v>
      </c>
      <c r="L167" s="27">
        <v>13.04</v>
      </c>
      <c r="M167" s="27">
        <v>14.5</v>
      </c>
    </row>
    <row r="168" spans="1:13" x14ac:dyDescent="0.3">
      <c r="A168" s="34">
        <v>1.3879900000000001</v>
      </c>
      <c r="B168" s="27">
        <v>0</v>
      </c>
      <c r="C168" s="27">
        <v>8.14</v>
      </c>
      <c r="D168" s="35">
        <v>0</v>
      </c>
      <c r="E168" s="36">
        <v>0.53800000000000003</v>
      </c>
      <c r="F168" s="36">
        <v>5.95</v>
      </c>
      <c r="G168" s="25">
        <v>82</v>
      </c>
      <c r="H168" s="37">
        <v>3.99</v>
      </c>
      <c r="I168" s="35">
        <v>4</v>
      </c>
      <c r="J168" s="35">
        <v>307</v>
      </c>
      <c r="K168" s="25">
        <v>21</v>
      </c>
      <c r="L168" s="27">
        <v>27.71</v>
      </c>
      <c r="M168" s="27">
        <v>13.2</v>
      </c>
    </row>
    <row r="169" spans="1:13" x14ac:dyDescent="0.3">
      <c r="A169" s="34">
        <v>1.1517200000000001</v>
      </c>
      <c r="B169" s="27">
        <v>0</v>
      </c>
      <c r="C169" s="27">
        <v>8.14</v>
      </c>
      <c r="D169" s="35">
        <v>0</v>
      </c>
      <c r="E169" s="36">
        <v>0.53800000000000003</v>
      </c>
      <c r="F169" s="36">
        <v>5.7009999999999996</v>
      </c>
      <c r="G169" s="25">
        <v>95</v>
      </c>
      <c r="H169" s="37">
        <v>3.7871999999999999</v>
      </c>
      <c r="I169" s="35">
        <v>4</v>
      </c>
      <c r="J169" s="35">
        <v>307</v>
      </c>
      <c r="K169" s="25">
        <v>21</v>
      </c>
      <c r="L169" s="27">
        <v>18.350000000000001</v>
      </c>
      <c r="M169" s="27">
        <v>13.1</v>
      </c>
    </row>
    <row r="170" spans="1:13" x14ac:dyDescent="0.3">
      <c r="A170" s="34">
        <v>1.6128199999999999</v>
      </c>
      <c r="B170" s="27">
        <v>0</v>
      </c>
      <c r="C170" s="27">
        <v>8.14</v>
      </c>
      <c r="D170" s="35">
        <v>0</v>
      </c>
      <c r="E170" s="36">
        <v>0.53800000000000003</v>
      </c>
      <c r="F170" s="36">
        <v>6.0960000000000001</v>
      </c>
      <c r="G170" s="25">
        <v>96.9</v>
      </c>
      <c r="H170" s="37">
        <v>3.7597999999999998</v>
      </c>
      <c r="I170" s="35">
        <v>4</v>
      </c>
      <c r="J170" s="35">
        <v>307</v>
      </c>
      <c r="K170" s="25">
        <v>21</v>
      </c>
      <c r="L170" s="27">
        <v>20.34</v>
      </c>
      <c r="M170" s="27">
        <v>13.5</v>
      </c>
    </row>
    <row r="171" spans="1:13" x14ac:dyDescent="0.3">
      <c r="A171" s="34">
        <v>6.4170000000000005E-2</v>
      </c>
      <c r="B171" s="27">
        <v>0</v>
      </c>
      <c r="C171" s="27">
        <v>5.96</v>
      </c>
      <c r="D171" s="35">
        <v>0</v>
      </c>
      <c r="E171" s="36">
        <v>0.499</v>
      </c>
      <c r="F171" s="36">
        <v>5.9329999999999998</v>
      </c>
      <c r="G171" s="25">
        <v>68.2</v>
      </c>
      <c r="H171" s="37">
        <v>3.3603000000000001</v>
      </c>
      <c r="I171" s="35">
        <v>5</v>
      </c>
      <c r="J171" s="35">
        <v>279</v>
      </c>
      <c r="K171" s="25">
        <v>19.2</v>
      </c>
      <c r="L171" s="27">
        <v>9.68</v>
      </c>
      <c r="M171" s="27">
        <v>18.899999999999999</v>
      </c>
    </row>
    <row r="172" spans="1:13" x14ac:dyDescent="0.3">
      <c r="A172" s="34">
        <v>9.7439999999999999E-2</v>
      </c>
      <c r="B172" s="27">
        <v>0</v>
      </c>
      <c r="C172" s="27">
        <v>5.96</v>
      </c>
      <c r="D172" s="35">
        <v>0</v>
      </c>
      <c r="E172" s="36">
        <v>0.499</v>
      </c>
      <c r="F172" s="36">
        <v>5.8410000000000002</v>
      </c>
      <c r="G172" s="25">
        <v>61.4</v>
      </c>
      <c r="H172" s="37">
        <v>3.3778999999999999</v>
      </c>
      <c r="I172" s="35">
        <v>5</v>
      </c>
      <c r="J172" s="35">
        <v>279</v>
      </c>
      <c r="K172" s="25">
        <v>19.2</v>
      </c>
      <c r="L172" s="27">
        <v>11.41</v>
      </c>
      <c r="M172" s="27">
        <v>20</v>
      </c>
    </row>
    <row r="173" spans="1:13" x14ac:dyDescent="0.3">
      <c r="A173" s="34">
        <v>8.0140000000000003E-2</v>
      </c>
      <c r="B173" s="27">
        <v>0</v>
      </c>
      <c r="C173" s="27">
        <v>5.96</v>
      </c>
      <c r="D173" s="35">
        <v>0</v>
      </c>
      <c r="E173" s="36">
        <v>0.499</v>
      </c>
      <c r="F173" s="36">
        <v>5.85</v>
      </c>
      <c r="G173" s="25">
        <v>41.5</v>
      </c>
      <c r="H173" s="37">
        <v>3.9342000000000001</v>
      </c>
      <c r="I173" s="35">
        <v>5</v>
      </c>
      <c r="J173" s="35">
        <v>279</v>
      </c>
      <c r="K173" s="25">
        <v>19.2</v>
      </c>
      <c r="L173" s="27">
        <v>8.77</v>
      </c>
      <c r="M173" s="27">
        <v>21</v>
      </c>
    </row>
    <row r="174" spans="1:13" x14ac:dyDescent="0.3">
      <c r="A174" s="34">
        <v>0.17505000000000001</v>
      </c>
      <c r="B174" s="27">
        <v>0</v>
      </c>
      <c r="C174" s="27">
        <v>5.96</v>
      </c>
      <c r="D174" s="35">
        <v>0</v>
      </c>
      <c r="E174" s="36">
        <v>0.499</v>
      </c>
      <c r="F174" s="36">
        <v>5.9660000000000002</v>
      </c>
      <c r="G174" s="25">
        <v>30.2</v>
      </c>
      <c r="H174" s="37">
        <v>3.8473000000000002</v>
      </c>
      <c r="I174" s="35">
        <v>5</v>
      </c>
      <c r="J174" s="35">
        <v>279</v>
      </c>
      <c r="K174" s="25">
        <v>19.2</v>
      </c>
      <c r="L174" s="27">
        <v>10.130000000000001</v>
      </c>
      <c r="M174" s="27">
        <v>24.7</v>
      </c>
    </row>
    <row r="175" spans="1:13" x14ac:dyDescent="0.3">
      <c r="A175" s="34">
        <v>0.12744</v>
      </c>
      <c r="B175" s="27">
        <v>0</v>
      </c>
      <c r="C175" s="27">
        <v>6.91</v>
      </c>
      <c r="D175" s="35">
        <v>0</v>
      </c>
      <c r="E175" s="36">
        <v>0.44800000000000001</v>
      </c>
      <c r="F175" s="36">
        <v>6.77</v>
      </c>
      <c r="G175" s="25">
        <v>2.9</v>
      </c>
      <c r="H175" s="37">
        <v>5.7209000000000003</v>
      </c>
      <c r="I175" s="35">
        <v>3</v>
      </c>
      <c r="J175" s="35">
        <v>233</v>
      </c>
      <c r="K175" s="25">
        <v>17.899999999999999</v>
      </c>
      <c r="L175" s="27">
        <v>4.84</v>
      </c>
      <c r="M175" s="27">
        <v>26.6</v>
      </c>
    </row>
    <row r="176" spans="1:13" x14ac:dyDescent="0.3">
      <c r="A176" s="34">
        <v>0.14149999999999999</v>
      </c>
      <c r="B176" s="27">
        <v>0</v>
      </c>
      <c r="C176" s="27">
        <v>6.91</v>
      </c>
      <c r="D176" s="35">
        <v>0</v>
      </c>
      <c r="E176" s="36">
        <v>0.44800000000000001</v>
      </c>
      <c r="F176" s="36">
        <v>6.1689999999999996</v>
      </c>
      <c r="G176" s="25">
        <v>6.6</v>
      </c>
      <c r="H176" s="37">
        <v>5.7209000000000003</v>
      </c>
      <c r="I176" s="35">
        <v>3</v>
      </c>
      <c r="J176" s="35">
        <v>233</v>
      </c>
      <c r="K176" s="25">
        <v>17.899999999999999</v>
      </c>
      <c r="L176" s="27">
        <v>5.81</v>
      </c>
      <c r="M176" s="27">
        <v>25.3</v>
      </c>
    </row>
    <row r="177" spans="1:13" x14ac:dyDescent="0.3">
      <c r="A177" s="34">
        <v>0.15936</v>
      </c>
      <c r="B177" s="27">
        <v>0</v>
      </c>
      <c r="C177" s="27">
        <v>6.91</v>
      </c>
      <c r="D177" s="35">
        <v>0</v>
      </c>
      <c r="E177" s="36">
        <v>0.44800000000000001</v>
      </c>
      <c r="F177" s="36">
        <v>6.2110000000000003</v>
      </c>
      <c r="G177" s="25">
        <v>6.5</v>
      </c>
      <c r="H177" s="37">
        <v>5.7209000000000003</v>
      </c>
      <c r="I177" s="35">
        <v>3</v>
      </c>
      <c r="J177" s="35">
        <v>233</v>
      </c>
      <c r="K177" s="25">
        <v>17.899999999999999</v>
      </c>
      <c r="L177" s="27">
        <v>7.44</v>
      </c>
      <c r="M177" s="27">
        <v>24.7</v>
      </c>
    </row>
    <row r="178" spans="1:13" x14ac:dyDescent="0.3">
      <c r="A178" s="34">
        <v>0.12268999999999999</v>
      </c>
      <c r="B178" s="27">
        <v>0</v>
      </c>
      <c r="C178" s="27">
        <v>6.91</v>
      </c>
      <c r="D178" s="35">
        <v>0</v>
      </c>
      <c r="E178" s="36">
        <v>0.44800000000000001</v>
      </c>
      <c r="F178" s="36">
        <v>6.069</v>
      </c>
      <c r="G178" s="25">
        <v>40</v>
      </c>
      <c r="H178" s="37">
        <v>5.7209000000000003</v>
      </c>
      <c r="I178" s="35">
        <v>3</v>
      </c>
      <c r="J178" s="35">
        <v>233</v>
      </c>
      <c r="K178" s="25">
        <v>17.899999999999999</v>
      </c>
      <c r="L178" s="27">
        <v>9.5500000000000007</v>
      </c>
      <c r="M178" s="27">
        <v>21.2</v>
      </c>
    </row>
    <row r="179" spans="1:13" x14ac:dyDescent="0.3">
      <c r="A179" s="34">
        <v>0.17141999999999999</v>
      </c>
      <c r="B179" s="27">
        <v>0</v>
      </c>
      <c r="C179" s="27">
        <v>6.91</v>
      </c>
      <c r="D179" s="35">
        <v>0</v>
      </c>
      <c r="E179" s="36">
        <v>0.44800000000000001</v>
      </c>
      <c r="F179" s="36">
        <v>5.6820000000000004</v>
      </c>
      <c r="G179" s="25">
        <v>33.799999999999997</v>
      </c>
      <c r="H179" s="37">
        <v>5.1003999999999996</v>
      </c>
      <c r="I179" s="35">
        <v>3</v>
      </c>
      <c r="J179" s="35">
        <v>233</v>
      </c>
      <c r="K179" s="25">
        <v>17.899999999999999</v>
      </c>
      <c r="L179" s="27">
        <v>10.210000000000001</v>
      </c>
      <c r="M179" s="27">
        <v>19.3</v>
      </c>
    </row>
    <row r="180" spans="1:13" x14ac:dyDescent="0.3">
      <c r="A180" s="34">
        <v>0.18836</v>
      </c>
      <c r="B180" s="27">
        <v>0</v>
      </c>
      <c r="C180" s="27">
        <v>6.91</v>
      </c>
      <c r="D180" s="35">
        <v>0</v>
      </c>
      <c r="E180" s="36">
        <v>0.44800000000000001</v>
      </c>
      <c r="F180" s="36">
        <v>5.7859999999999996</v>
      </c>
      <c r="G180" s="25">
        <v>33.299999999999997</v>
      </c>
      <c r="H180" s="37">
        <v>5.1003999999999996</v>
      </c>
      <c r="I180" s="35">
        <v>3</v>
      </c>
      <c r="J180" s="35">
        <v>233</v>
      </c>
      <c r="K180" s="25">
        <v>17.899999999999999</v>
      </c>
      <c r="L180" s="27">
        <v>14.15</v>
      </c>
      <c r="M180" s="27">
        <v>20</v>
      </c>
    </row>
    <row r="181" spans="1:13" x14ac:dyDescent="0.3">
      <c r="A181" s="34">
        <v>0.22927</v>
      </c>
      <c r="B181" s="27">
        <v>0</v>
      </c>
      <c r="C181" s="27">
        <v>6.91</v>
      </c>
      <c r="D181" s="35">
        <v>0</v>
      </c>
      <c r="E181" s="36">
        <v>0.44800000000000001</v>
      </c>
      <c r="F181" s="36">
        <v>6.03</v>
      </c>
      <c r="G181" s="25">
        <v>85.5</v>
      </c>
      <c r="H181" s="37">
        <v>5.6894</v>
      </c>
      <c r="I181" s="35">
        <v>3</v>
      </c>
      <c r="J181" s="35">
        <v>233</v>
      </c>
      <c r="K181" s="25">
        <v>17.899999999999999</v>
      </c>
      <c r="L181" s="27">
        <v>18.8</v>
      </c>
      <c r="M181" s="27">
        <v>16.600000000000001</v>
      </c>
    </row>
    <row r="182" spans="1:13" x14ac:dyDescent="0.3">
      <c r="A182" s="34">
        <v>0.25386999999999998</v>
      </c>
      <c r="B182" s="27">
        <v>0</v>
      </c>
      <c r="C182" s="27">
        <v>6.91</v>
      </c>
      <c r="D182" s="35">
        <v>0</v>
      </c>
      <c r="E182" s="36">
        <v>0.44800000000000001</v>
      </c>
      <c r="F182" s="36">
        <v>5.399</v>
      </c>
      <c r="G182" s="25">
        <v>95.3</v>
      </c>
      <c r="H182" s="37">
        <v>5.87</v>
      </c>
      <c r="I182" s="35">
        <v>3</v>
      </c>
      <c r="J182" s="35">
        <v>233</v>
      </c>
      <c r="K182" s="25">
        <v>17.899999999999999</v>
      </c>
      <c r="L182" s="27">
        <v>30.81</v>
      </c>
      <c r="M182" s="27">
        <v>14.4</v>
      </c>
    </row>
    <row r="183" spans="1:13" x14ac:dyDescent="0.3">
      <c r="A183" s="34">
        <v>0.21976999999999999</v>
      </c>
      <c r="B183" s="27">
        <v>0</v>
      </c>
      <c r="C183" s="27">
        <v>6.91</v>
      </c>
      <c r="D183" s="35">
        <v>0</v>
      </c>
      <c r="E183" s="36">
        <v>0.44800000000000001</v>
      </c>
      <c r="F183" s="36">
        <v>5.6020000000000003</v>
      </c>
      <c r="G183" s="25">
        <v>62</v>
      </c>
      <c r="H183" s="37">
        <v>6.0876999999999999</v>
      </c>
      <c r="I183" s="35">
        <v>3</v>
      </c>
      <c r="J183" s="35">
        <v>233</v>
      </c>
      <c r="K183" s="25">
        <v>17.899999999999999</v>
      </c>
      <c r="L183" s="27">
        <v>16.2</v>
      </c>
      <c r="M183" s="27">
        <v>19.399999999999999</v>
      </c>
    </row>
    <row r="184" spans="1:13" x14ac:dyDescent="0.3">
      <c r="A184" s="34">
        <v>8.8730000000000003E-2</v>
      </c>
      <c r="B184" s="27">
        <v>21</v>
      </c>
      <c r="C184" s="27">
        <v>5.64</v>
      </c>
      <c r="D184" s="35">
        <v>0</v>
      </c>
      <c r="E184" s="36">
        <v>0.439</v>
      </c>
      <c r="F184" s="36">
        <v>5.9630000000000001</v>
      </c>
      <c r="G184" s="25">
        <v>45.7</v>
      </c>
      <c r="H184" s="37">
        <v>6.8147000000000002</v>
      </c>
      <c r="I184" s="35">
        <v>4</v>
      </c>
      <c r="J184" s="35">
        <v>243</v>
      </c>
      <c r="K184" s="25">
        <v>16.8</v>
      </c>
      <c r="L184" s="27">
        <v>13.45</v>
      </c>
      <c r="M184" s="27">
        <v>19.7</v>
      </c>
    </row>
    <row r="185" spans="1:13" x14ac:dyDescent="0.3">
      <c r="A185" s="34">
        <v>4.3369999999999999E-2</v>
      </c>
      <c r="B185" s="27">
        <v>21</v>
      </c>
      <c r="C185" s="27">
        <v>5.64</v>
      </c>
      <c r="D185" s="35">
        <v>0</v>
      </c>
      <c r="E185" s="36">
        <v>0.439</v>
      </c>
      <c r="F185" s="36">
        <v>6.1150000000000002</v>
      </c>
      <c r="G185" s="25">
        <v>63</v>
      </c>
      <c r="H185" s="37">
        <v>6.8147000000000002</v>
      </c>
      <c r="I185" s="35">
        <v>4</v>
      </c>
      <c r="J185" s="35">
        <v>243</v>
      </c>
      <c r="K185" s="25">
        <v>16.8</v>
      </c>
      <c r="L185" s="27">
        <v>9.43</v>
      </c>
      <c r="M185" s="27">
        <v>20.5</v>
      </c>
    </row>
    <row r="186" spans="1:13" x14ac:dyDescent="0.3">
      <c r="A186" s="34">
        <v>5.3600000000000002E-2</v>
      </c>
      <c r="B186" s="27">
        <v>21</v>
      </c>
      <c r="C186" s="27">
        <v>5.64</v>
      </c>
      <c r="D186" s="35">
        <v>0</v>
      </c>
      <c r="E186" s="36">
        <v>0.439</v>
      </c>
      <c r="F186" s="36">
        <v>6.5110000000000001</v>
      </c>
      <c r="G186" s="25">
        <v>21.1</v>
      </c>
      <c r="H186" s="37">
        <v>6.8147000000000002</v>
      </c>
      <c r="I186" s="35">
        <v>4</v>
      </c>
      <c r="J186" s="35">
        <v>243</v>
      </c>
      <c r="K186" s="25">
        <v>16.8</v>
      </c>
      <c r="L186" s="27">
        <v>5.28</v>
      </c>
      <c r="M186" s="27">
        <v>25</v>
      </c>
    </row>
    <row r="187" spans="1:13" x14ac:dyDescent="0.3">
      <c r="A187" s="34">
        <v>4.981E-2</v>
      </c>
      <c r="B187" s="27">
        <v>21</v>
      </c>
      <c r="C187" s="27">
        <v>5.64</v>
      </c>
      <c r="D187" s="35">
        <v>0</v>
      </c>
      <c r="E187" s="36">
        <v>0.439</v>
      </c>
      <c r="F187" s="36">
        <v>5.9980000000000002</v>
      </c>
      <c r="G187" s="25">
        <v>21.4</v>
      </c>
      <c r="H187" s="37">
        <v>6.8147000000000002</v>
      </c>
      <c r="I187" s="35">
        <v>4</v>
      </c>
      <c r="J187" s="35">
        <v>243</v>
      </c>
      <c r="K187" s="25">
        <v>16.8</v>
      </c>
      <c r="L187" s="27">
        <v>8.43</v>
      </c>
      <c r="M187" s="27">
        <v>23.4</v>
      </c>
    </row>
    <row r="188" spans="1:13" x14ac:dyDescent="0.3">
      <c r="A188" s="34">
        <v>0.15445</v>
      </c>
      <c r="B188" s="27">
        <v>25</v>
      </c>
      <c r="C188" s="27">
        <v>5.13</v>
      </c>
      <c r="D188" s="35">
        <v>0</v>
      </c>
      <c r="E188" s="36">
        <v>0.45300000000000001</v>
      </c>
      <c r="F188" s="36">
        <v>6.1449999999999996</v>
      </c>
      <c r="G188" s="25">
        <v>29.2</v>
      </c>
      <c r="H188" s="37">
        <v>7.8148</v>
      </c>
      <c r="I188" s="35">
        <v>8</v>
      </c>
      <c r="J188" s="35">
        <v>284</v>
      </c>
      <c r="K188" s="25">
        <v>19.7</v>
      </c>
      <c r="L188" s="27">
        <v>6.86</v>
      </c>
      <c r="M188" s="27">
        <v>23.3</v>
      </c>
    </row>
    <row r="189" spans="1:13" x14ac:dyDescent="0.3">
      <c r="A189" s="34">
        <v>0.10328</v>
      </c>
      <c r="B189" s="27">
        <v>25</v>
      </c>
      <c r="C189" s="27">
        <v>5.13</v>
      </c>
      <c r="D189" s="35">
        <v>0</v>
      </c>
      <c r="E189" s="36">
        <v>0.45300000000000001</v>
      </c>
      <c r="F189" s="36">
        <v>5.9269999999999996</v>
      </c>
      <c r="G189" s="25">
        <v>47.2</v>
      </c>
      <c r="H189" s="37">
        <v>6.9320000000000004</v>
      </c>
      <c r="I189" s="35">
        <v>8</v>
      </c>
      <c r="J189" s="35">
        <v>284</v>
      </c>
      <c r="K189" s="25">
        <v>19.7</v>
      </c>
      <c r="L189" s="27">
        <v>9.2200000000000006</v>
      </c>
      <c r="M189" s="27">
        <v>19.600000000000001</v>
      </c>
    </row>
    <row r="190" spans="1:13" x14ac:dyDescent="0.3">
      <c r="A190" s="34">
        <v>0.14932000000000001</v>
      </c>
      <c r="B190" s="27">
        <v>25</v>
      </c>
      <c r="C190" s="27">
        <v>5.13</v>
      </c>
      <c r="D190" s="35">
        <v>0</v>
      </c>
      <c r="E190" s="36">
        <v>0.45300000000000001</v>
      </c>
      <c r="F190" s="36">
        <v>5.7409999999999997</v>
      </c>
      <c r="G190" s="25">
        <v>66.2</v>
      </c>
      <c r="H190" s="37">
        <v>7.2253999999999996</v>
      </c>
      <c r="I190" s="35">
        <v>8</v>
      </c>
      <c r="J190" s="35">
        <v>284</v>
      </c>
      <c r="K190" s="25">
        <v>19.7</v>
      </c>
      <c r="L190" s="27">
        <v>13.15</v>
      </c>
      <c r="M190" s="27">
        <v>18.7</v>
      </c>
    </row>
    <row r="191" spans="1:13" x14ac:dyDescent="0.3">
      <c r="A191" s="34">
        <v>0.17171</v>
      </c>
      <c r="B191" s="27">
        <v>25</v>
      </c>
      <c r="C191" s="27">
        <v>5.13</v>
      </c>
      <c r="D191" s="35">
        <v>0</v>
      </c>
      <c r="E191" s="36">
        <v>0.45300000000000001</v>
      </c>
      <c r="F191" s="36">
        <v>5.9660000000000002</v>
      </c>
      <c r="G191" s="25">
        <v>93.4</v>
      </c>
      <c r="H191" s="37">
        <v>6.8185000000000002</v>
      </c>
      <c r="I191" s="35">
        <v>8</v>
      </c>
      <c r="J191" s="35">
        <v>284</v>
      </c>
      <c r="K191" s="25">
        <v>19.7</v>
      </c>
      <c r="L191" s="27">
        <v>14.44</v>
      </c>
      <c r="M191" s="27">
        <v>16</v>
      </c>
    </row>
    <row r="192" spans="1:13" x14ac:dyDescent="0.3">
      <c r="A192" s="34">
        <v>0.11027000000000001</v>
      </c>
      <c r="B192" s="27">
        <v>25</v>
      </c>
      <c r="C192" s="27">
        <v>5.13</v>
      </c>
      <c r="D192" s="35">
        <v>0</v>
      </c>
      <c r="E192" s="36">
        <v>0.45300000000000001</v>
      </c>
      <c r="F192" s="36">
        <v>6.4560000000000004</v>
      </c>
      <c r="G192" s="25">
        <v>67.8</v>
      </c>
      <c r="H192" s="37">
        <v>7.2255000000000003</v>
      </c>
      <c r="I192" s="35">
        <v>8</v>
      </c>
      <c r="J192" s="35">
        <v>284</v>
      </c>
      <c r="K192" s="25">
        <v>19.7</v>
      </c>
      <c r="L192" s="27">
        <v>6.73</v>
      </c>
      <c r="M192" s="27">
        <v>22.2</v>
      </c>
    </row>
    <row r="193" spans="1:13" x14ac:dyDescent="0.3">
      <c r="A193" s="34">
        <v>0.1265</v>
      </c>
      <c r="B193" s="27">
        <v>25</v>
      </c>
      <c r="C193" s="27">
        <v>5.13</v>
      </c>
      <c r="D193" s="35">
        <v>0</v>
      </c>
      <c r="E193" s="36">
        <v>0.45300000000000001</v>
      </c>
      <c r="F193" s="36">
        <v>6.7619999999999996</v>
      </c>
      <c r="G193" s="25">
        <v>43.4</v>
      </c>
      <c r="H193" s="37">
        <v>7.9809000000000001</v>
      </c>
      <c r="I193" s="35">
        <v>8</v>
      </c>
      <c r="J193" s="35">
        <v>284</v>
      </c>
      <c r="K193" s="25">
        <v>19.7</v>
      </c>
      <c r="L193" s="27">
        <v>9.5</v>
      </c>
      <c r="M193" s="27">
        <v>25</v>
      </c>
    </row>
    <row r="194" spans="1:13" x14ac:dyDescent="0.3">
      <c r="A194" s="34">
        <v>1.951E-2</v>
      </c>
      <c r="B194" s="27">
        <v>17.5</v>
      </c>
      <c r="C194" s="27">
        <v>1.38</v>
      </c>
      <c r="D194" s="35">
        <v>0</v>
      </c>
      <c r="E194" s="36">
        <v>0.41610000000000003</v>
      </c>
      <c r="F194" s="36">
        <v>7.1040000000000001</v>
      </c>
      <c r="G194" s="25">
        <v>59.5</v>
      </c>
      <c r="H194" s="37">
        <v>9.2228999999999992</v>
      </c>
      <c r="I194" s="35">
        <v>3</v>
      </c>
      <c r="J194" s="35">
        <v>216</v>
      </c>
      <c r="K194" s="25">
        <v>18.600000000000001</v>
      </c>
      <c r="L194" s="27">
        <v>8.0500000000000007</v>
      </c>
      <c r="M194" s="27">
        <v>33</v>
      </c>
    </row>
    <row r="195" spans="1:13" x14ac:dyDescent="0.3">
      <c r="A195" s="34">
        <v>5.7889999999999997E-2</v>
      </c>
      <c r="B195" s="27">
        <v>12.5</v>
      </c>
      <c r="C195" s="27">
        <v>6.07</v>
      </c>
      <c r="D195" s="35">
        <v>0</v>
      </c>
      <c r="E195" s="36">
        <v>0.40899999999999997</v>
      </c>
      <c r="F195" s="36">
        <v>5.8780000000000001</v>
      </c>
      <c r="G195" s="25">
        <v>21.4</v>
      </c>
      <c r="H195" s="37">
        <v>6.4980000000000002</v>
      </c>
      <c r="I195" s="35">
        <v>4</v>
      </c>
      <c r="J195" s="35">
        <v>345</v>
      </c>
      <c r="K195" s="25">
        <v>18.899999999999999</v>
      </c>
      <c r="L195" s="27">
        <v>8.1</v>
      </c>
      <c r="M195" s="27">
        <v>22</v>
      </c>
    </row>
    <row r="196" spans="1:13" x14ac:dyDescent="0.3">
      <c r="A196" s="34">
        <v>0.13553999999999999</v>
      </c>
      <c r="B196" s="27">
        <v>12.5</v>
      </c>
      <c r="C196" s="27">
        <v>6.07</v>
      </c>
      <c r="D196" s="35">
        <v>0</v>
      </c>
      <c r="E196" s="36">
        <v>0.40899999999999997</v>
      </c>
      <c r="F196" s="36">
        <v>5.5940000000000003</v>
      </c>
      <c r="G196" s="25">
        <v>36.799999999999997</v>
      </c>
      <c r="H196" s="37">
        <v>6.4980000000000002</v>
      </c>
      <c r="I196" s="35">
        <v>4</v>
      </c>
      <c r="J196" s="35">
        <v>345</v>
      </c>
      <c r="K196" s="25">
        <v>18.899999999999999</v>
      </c>
      <c r="L196" s="27">
        <v>13.09</v>
      </c>
      <c r="M196" s="27">
        <v>17.399999999999999</v>
      </c>
    </row>
    <row r="197" spans="1:13" x14ac:dyDescent="0.3">
      <c r="A197" s="34">
        <v>0.12816</v>
      </c>
      <c r="B197" s="27">
        <v>12.5</v>
      </c>
      <c r="C197" s="27">
        <v>6.07</v>
      </c>
      <c r="D197" s="35">
        <v>0</v>
      </c>
      <c r="E197" s="36">
        <v>0.40899999999999997</v>
      </c>
      <c r="F197" s="36">
        <v>5.8849999999999998</v>
      </c>
      <c r="G197" s="25">
        <v>33</v>
      </c>
      <c r="H197" s="37">
        <v>6.4980000000000002</v>
      </c>
      <c r="I197" s="35">
        <v>4</v>
      </c>
      <c r="J197" s="35">
        <v>345</v>
      </c>
      <c r="K197" s="25">
        <v>18.899999999999999</v>
      </c>
      <c r="L197" s="27">
        <v>8.7899999999999991</v>
      </c>
      <c r="M197" s="27">
        <v>20.9</v>
      </c>
    </row>
    <row r="198" spans="1:13" x14ac:dyDescent="0.3">
      <c r="A198" s="34">
        <v>8.8260000000000005E-2</v>
      </c>
      <c r="B198" s="27">
        <v>0</v>
      </c>
      <c r="C198" s="27">
        <v>10.81</v>
      </c>
      <c r="D198" s="35">
        <v>0</v>
      </c>
      <c r="E198" s="36">
        <v>0.41299999999999998</v>
      </c>
      <c r="F198" s="36">
        <v>6.4169999999999998</v>
      </c>
      <c r="G198" s="25">
        <v>6.6</v>
      </c>
      <c r="H198" s="37">
        <v>5.2873000000000001</v>
      </c>
      <c r="I198" s="35">
        <v>4</v>
      </c>
      <c r="J198" s="35">
        <v>305</v>
      </c>
      <c r="K198" s="25">
        <v>19.2</v>
      </c>
      <c r="L198" s="27">
        <v>6.72</v>
      </c>
      <c r="M198" s="27">
        <v>24.2</v>
      </c>
    </row>
    <row r="199" spans="1:13" x14ac:dyDescent="0.3">
      <c r="A199" s="34">
        <v>0.15876000000000001</v>
      </c>
      <c r="B199" s="27">
        <v>0</v>
      </c>
      <c r="C199" s="27">
        <v>10.81</v>
      </c>
      <c r="D199" s="35">
        <v>0</v>
      </c>
      <c r="E199" s="36">
        <v>0.41299999999999998</v>
      </c>
      <c r="F199" s="36">
        <v>5.9610000000000003</v>
      </c>
      <c r="G199" s="25">
        <v>17.5</v>
      </c>
      <c r="H199" s="37">
        <v>5.2873000000000001</v>
      </c>
      <c r="I199" s="35">
        <v>4</v>
      </c>
      <c r="J199" s="35">
        <v>305</v>
      </c>
      <c r="K199" s="25">
        <v>19.2</v>
      </c>
      <c r="L199" s="27">
        <v>9.8800000000000008</v>
      </c>
      <c r="M199" s="27">
        <v>21.7</v>
      </c>
    </row>
    <row r="200" spans="1:13" x14ac:dyDescent="0.3">
      <c r="A200" s="34">
        <v>9.1639999999999999E-2</v>
      </c>
      <c r="B200" s="27">
        <v>0</v>
      </c>
      <c r="C200" s="27">
        <v>10.81</v>
      </c>
      <c r="D200" s="35">
        <v>0</v>
      </c>
      <c r="E200" s="36">
        <v>0.41299999999999998</v>
      </c>
      <c r="F200" s="36">
        <v>6.0650000000000004</v>
      </c>
      <c r="G200" s="25">
        <v>7.8</v>
      </c>
      <c r="H200" s="37">
        <v>5.2873000000000001</v>
      </c>
      <c r="I200" s="35">
        <v>4</v>
      </c>
      <c r="J200" s="35">
        <v>305</v>
      </c>
      <c r="K200" s="25">
        <v>19.2</v>
      </c>
      <c r="L200" s="27">
        <v>5.52</v>
      </c>
      <c r="M200" s="27">
        <v>22.8</v>
      </c>
    </row>
    <row r="201" spans="1:13" x14ac:dyDescent="0.3">
      <c r="A201" s="34">
        <v>0.19539000000000001</v>
      </c>
      <c r="B201" s="27">
        <v>0</v>
      </c>
      <c r="C201" s="27">
        <v>10.81</v>
      </c>
      <c r="D201" s="35">
        <v>0</v>
      </c>
      <c r="E201" s="36">
        <v>0.41299999999999998</v>
      </c>
      <c r="F201" s="36">
        <v>6.2450000000000001</v>
      </c>
      <c r="G201" s="25">
        <v>6.2</v>
      </c>
      <c r="H201" s="37">
        <v>5.2873000000000001</v>
      </c>
      <c r="I201" s="35">
        <v>4</v>
      </c>
      <c r="J201" s="35">
        <v>305</v>
      </c>
      <c r="K201" s="25">
        <v>19.2</v>
      </c>
      <c r="L201" s="27">
        <v>7.54</v>
      </c>
      <c r="M201" s="27">
        <v>23.4</v>
      </c>
    </row>
    <row r="202" spans="1:13" x14ac:dyDescent="0.3">
      <c r="A202" s="34">
        <v>7.8960000000000002E-2</v>
      </c>
      <c r="B202" s="27">
        <v>0</v>
      </c>
      <c r="C202" s="27">
        <v>12.83</v>
      </c>
      <c r="D202" s="35">
        <v>0</v>
      </c>
      <c r="E202" s="36">
        <v>0.437</v>
      </c>
      <c r="F202" s="36">
        <v>6.2729999999999997</v>
      </c>
      <c r="G202" s="25">
        <v>6</v>
      </c>
      <c r="H202" s="37">
        <v>4.2515000000000001</v>
      </c>
      <c r="I202" s="35">
        <v>5</v>
      </c>
      <c r="J202" s="35">
        <v>398</v>
      </c>
      <c r="K202" s="25">
        <v>18.7</v>
      </c>
      <c r="L202" s="27">
        <v>6.78</v>
      </c>
      <c r="M202" s="27">
        <v>24.1</v>
      </c>
    </row>
    <row r="203" spans="1:13" x14ac:dyDescent="0.3">
      <c r="A203" s="34">
        <v>9.5119999999999996E-2</v>
      </c>
      <c r="B203" s="27">
        <v>0</v>
      </c>
      <c r="C203" s="27">
        <v>12.83</v>
      </c>
      <c r="D203" s="35">
        <v>0</v>
      </c>
      <c r="E203" s="36">
        <v>0.437</v>
      </c>
      <c r="F203" s="36">
        <v>6.2859999999999996</v>
      </c>
      <c r="G203" s="25">
        <v>45</v>
      </c>
      <c r="H203" s="37">
        <v>4.5026000000000002</v>
      </c>
      <c r="I203" s="35">
        <v>5</v>
      </c>
      <c r="J203" s="35">
        <v>398</v>
      </c>
      <c r="K203" s="25">
        <v>18.7</v>
      </c>
      <c r="L203" s="27">
        <v>8.94</v>
      </c>
      <c r="M203" s="27">
        <v>21.4</v>
      </c>
    </row>
    <row r="204" spans="1:13" x14ac:dyDescent="0.3">
      <c r="A204" s="34">
        <v>0.10153</v>
      </c>
      <c r="B204" s="27">
        <v>0</v>
      </c>
      <c r="C204" s="27">
        <v>12.83</v>
      </c>
      <c r="D204" s="35">
        <v>0</v>
      </c>
      <c r="E204" s="36">
        <v>0.437</v>
      </c>
      <c r="F204" s="36">
        <v>6.2789999999999999</v>
      </c>
      <c r="G204" s="25">
        <v>74.5</v>
      </c>
      <c r="H204" s="37">
        <v>4.0522</v>
      </c>
      <c r="I204" s="35">
        <v>5</v>
      </c>
      <c r="J204" s="35">
        <v>398</v>
      </c>
      <c r="K204" s="25">
        <v>18.7</v>
      </c>
      <c r="L204" s="27">
        <v>11.97</v>
      </c>
      <c r="M204" s="27">
        <v>20</v>
      </c>
    </row>
    <row r="205" spans="1:13" x14ac:dyDescent="0.3">
      <c r="A205" s="34">
        <v>8.7069999999999995E-2</v>
      </c>
      <c r="B205" s="27">
        <v>0</v>
      </c>
      <c r="C205" s="27">
        <v>12.83</v>
      </c>
      <c r="D205" s="35">
        <v>0</v>
      </c>
      <c r="E205" s="36">
        <v>0.437</v>
      </c>
      <c r="F205" s="36">
        <v>6.14</v>
      </c>
      <c r="G205" s="25">
        <v>45.8</v>
      </c>
      <c r="H205" s="37">
        <v>4.0904999999999996</v>
      </c>
      <c r="I205" s="35">
        <v>5</v>
      </c>
      <c r="J205" s="35">
        <v>398</v>
      </c>
      <c r="K205" s="25">
        <v>18.7</v>
      </c>
      <c r="L205" s="27">
        <v>10.27</v>
      </c>
      <c r="M205" s="27">
        <v>20.8</v>
      </c>
    </row>
    <row r="206" spans="1:13" x14ac:dyDescent="0.3">
      <c r="A206" s="34">
        <v>5.6460000000000003E-2</v>
      </c>
      <c r="B206" s="27">
        <v>0</v>
      </c>
      <c r="C206" s="27">
        <v>12.83</v>
      </c>
      <c r="D206" s="35">
        <v>0</v>
      </c>
      <c r="E206" s="36">
        <v>0.437</v>
      </c>
      <c r="F206" s="36">
        <v>6.2320000000000002</v>
      </c>
      <c r="G206" s="25">
        <v>53.7</v>
      </c>
      <c r="H206" s="37">
        <v>5.0141</v>
      </c>
      <c r="I206" s="35">
        <v>5</v>
      </c>
      <c r="J206" s="35">
        <v>398</v>
      </c>
      <c r="K206" s="25">
        <v>18.7</v>
      </c>
      <c r="L206" s="27">
        <v>12.34</v>
      </c>
      <c r="M206" s="27">
        <v>21.2</v>
      </c>
    </row>
    <row r="207" spans="1:13" x14ac:dyDescent="0.3">
      <c r="A207" s="34">
        <v>8.387E-2</v>
      </c>
      <c r="B207" s="27">
        <v>0</v>
      </c>
      <c r="C207" s="27">
        <v>12.83</v>
      </c>
      <c r="D207" s="35">
        <v>0</v>
      </c>
      <c r="E207" s="36">
        <v>0.437</v>
      </c>
      <c r="F207" s="36">
        <v>5.8739999999999997</v>
      </c>
      <c r="G207" s="25">
        <v>36.6</v>
      </c>
      <c r="H207" s="37">
        <v>4.5026000000000002</v>
      </c>
      <c r="I207" s="35">
        <v>5</v>
      </c>
      <c r="J207" s="35">
        <v>398</v>
      </c>
      <c r="K207" s="25">
        <v>18.7</v>
      </c>
      <c r="L207" s="27">
        <v>9.1</v>
      </c>
      <c r="M207" s="27">
        <v>20.3</v>
      </c>
    </row>
    <row r="208" spans="1:13" x14ac:dyDescent="0.3">
      <c r="A208" s="34">
        <v>4.113E-2</v>
      </c>
      <c r="B208" s="27">
        <v>25</v>
      </c>
      <c r="C208" s="27">
        <v>4.8600000000000003</v>
      </c>
      <c r="D208" s="35">
        <v>0</v>
      </c>
      <c r="E208" s="36">
        <v>0.42599999999999999</v>
      </c>
      <c r="F208" s="36">
        <v>6.7270000000000003</v>
      </c>
      <c r="G208" s="25">
        <v>33.5</v>
      </c>
      <c r="H208" s="37">
        <v>5.4006999999999996</v>
      </c>
      <c r="I208" s="35">
        <v>4</v>
      </c>
      <c r="J208" s="35">
        <v>281</v>
      </c>
      <c r="K208" s="25">
        <v>19</v>
      </c>
      <c r="L208" s="27">
        <v>5.29</v>
      </c>
      <c r="M208" s="27">
        <v>28</v>
      </c>
    </row>
    <row r="209" spans="1:13" x14ac:dyDescent="0.3">
      <c r="A209" s="34">
        <v>4.462E-2</v>
      </c>
      <c r="B209" s="27">
        <v>25</v>
      </c>
      <c r="C209" s="27">
        <v>4.8600000000000003</v>
      </c>
      <c r="D209" s="35">
        <v>0</v>
      </c>
      <c r="E209" s="36">
        <v>0.42599999999999999</v>
      </c>
      <c r="F209" s="36">
        <v>6.6189999999999998</v>
      </c>
      <c r="G209" s="25">
        <v>70.400000000000006</v>
      </c>
      <c r="H209" s="37">
        <v>5.4006999999999996</v>
      </c>
      <c r="I209" s="35">
        <v>4</v>
      </c>
      <c r="J209" s="35">
        <v>281</v>
      </c>
      <c r="K209" s="25">
        <v>19</v>
      </c>
      <c r="L209" s="27">
        <v>7.22</v>
      </c>
      <c r="M209" s="27">
        <v>23.9</v>
      </c>
    </row>
    <row r="210" spans="1:13" x14ac:dyDescent="0.3">
      <c r="A210" s="34">
        <v>3.6589999999999998E-2</v>
      </c>
      <c r="B210" s="27">
        <v>25</v>
      </c>
      <c r="C210" s="27">
        <v>4.8600000000000003</v>
      </c>
      <c r="D210" s="35">
        <v>0</v>
      </c>
      <c r="E210" s="36">
        <v>0.42599999999999999</v>
      </c>
      <c r="F210" s="36">
        <v>6.3019999999999996</v>
      </c>
      <c r="G210" s="25">
        <v>32.200000000000003</v>
      </c>
      <c r="H210" s="37">
        <v>5.4006999999999996</v>
      </c>
      <c r="I210" s="35">
        <v>4</v>
      </c>
      <c r="J210" s="35">
        <v>281</v>
      </c>
      <c r="K210" s="25">
        <v>19</v>
      </c>
      <c r="L210" s="27">
        <v>6.72</v>
      </c>
      <c r="M210" s="27">
        <v>24.8</v>
      </c>
    </row>
    <row r="211" spans="1:13" x14ac:dyDescent="0.3">
      <c r="A211" s="34">
        <v>3.551E-2</v>
      </c>
      <c r="B211" s="27">
        <v>25</v>
      </c>
      <c r="C211" s="27">
        <v>4.8600000000000003</v>
      </c>
      <c r="D211" s="35">
        <v>0</v>
      </c>
      <c r="E211" s="36">
        <v>0.42599999999999999</v>
      </c>
      <c r="F211" s="36">
        <v>6.1669999999999998</v>
      </c>
      <c r="G211" s="25">
        <v>46.7</v>
      </c>
      <c r="H211" s="37">
        <v>5.4006999999999996</v>
      </c>
      <c r="I211" s="35">
        <v>4</v>
      </c>
      <c r="J211" s="35">
        <v>281</v>
      </c>
      <c r="K211" s="25">
        <v>19</v>
      </c>
      <c r="L211" s="27">
        <v>7.51</v>
      </c>
      <c r="M211" s="27">
        <v>22.9</v>
      </c>
    </row>
    <row r="212" spans="1:13" x14ac:dyDescent="0.3">
      <c r="A212" s="34">
        <v>5.0590000000000003E-2</v>
      </c>
      <c r="B212" s="27">
        <v>0</v>
      </c>
      <c r="C212" s="27">
        <v>4.49</v>
      </c>
      <c r="D212" s="35">
        <v>0</v>
      </c>
      <c r="E212" s="36">
        <v>0.44900000000000001</v>
      </c>
      <c r="F212" s="36">
        <v>6.3890000000000002</v>
      </c>
      <c r="G212" s="25">
        <v>48</v>
      </c>
      <c r="H212" s="37">
        <v>4.7793999999999999</v>
      </c>
      <c r="I212" s="35">
        <v>3</v>
      </c>
      <c r="J212" s="35">
        <v>247</v>
      </c>
      <c r="K212" s="25">
        <v>18.5</v>
      </c>
      <c r="L212" s="27">
        <v>9.6199999999999992</v>
      </c>
      <c r="M212" s="27">
        <v>23.9</v>
      </c>
    </row>
    <row r="213" spans="1:13" x14ac:dyDescent="0.3">
      <c r="A213" s="34">
        <v>5.7349999999999998E-2</v>
      </c>
      <c r="B213" s="27">
        <v>0</v>
      </c>
      <c r="C213" s="27">
        <v>4.49</v>
      </c>
      <c r="D213" s="35">
        <v>0</v>
      </c>
      <c r="E213" s="36">
        <v>0.44900000000000001</v>
      </c>
      <c r="F213" s="36">
        <v>6.63</v>
      </c>
      <c r="G213" s="25">
        <v>56.1</v>
      </c>
      <c r="H213" s="37">
        <v>4.4377000000000004</v>
      </c>
      <c r="I213" s="35">
        <v>3</v>
      </c>
      <c r="J213" s="35">
        <v>247</v>
      </c>
      <c r="K213" s="25">
        <v>18.5</v>
      </c>
      <c r="L213" s="27">
        <v>6.53</v>
      </c>
      <c r="M213" s="27">
        <v>26.6</v>
      </c>
    </row>
    <row r="214" spans="1:13" x14ac:dyDescent="0.3">
      <c r="A214" s="34">
        <v>5.1880000000000003E-2</v>
      </c>
      <c r="B214" s="27">
        <v>0</v>
      </c>
      <c r="C214" s="27">
        <v>4.49</v>
      </c>
      <c r="D214" s="35">
        <v>0</v>
      </c>
      <c r="E214" s="36">
        <v>0.44900000000000001</v>
      </c>
      <c r="F214" s="36">
        <v>6.0149999999999997</v>
      </c>
      <c r="G214" s="25">
        <v>45.1</v>
      </c>
      <c r="H214" s="37">
        <v>4.4272</v>
      </c>
      <c r="I214" s="35">
        <v>3</v>
      </c>
      <c r="J214" s="35">
        <v>247</v>
      </c>
      <c r="K214" s="25">
        <v>18.5</v>
      </c>
      <c r="L214" s="27">
        <v>12.86</v>
      </c>
      <c r="M214" s="27">
        <v>22.5</v>
      </c>
    </row>
    <row r="215" spans="1:13" x14ac:dyDescent="0.3">
      <c r="A215" s="34">
        <v>7.1510000000000004E-2</v>
      </c>
      <c r="B215" s="27">
        <v>0</v>
      </c>
      <c r="C215" s="27">
        <v>4.49</v>
      </c>
      <c r="D215" s="35">
        <v>0</v>
      </c>
      <c r="E215" s="36">
        <v>0.44900000000000001</v>
      </c>
      <c r="F215" s="36">
        <v>6.1210000000000004</v>
      </c>
      <c r="G215" s="25">
        <v>56.8</v>
      </c>
      <c r="H215" s="37">
        <v>3.7475999999999998</v>
      </c>
      <c r="I215" s="35">
        <v>3</v>
      </c>
      <c r="J215" s="35">
        <v>247</v>
      </c>
      <c r="K215" s="25">
        <v>18.5</v>
      </c>
      <c r="L215" s="27">
        <v>8.44</v>
      </c>
      <c r="M215" s="27">
        <v>22.2</v>
      </c>
    </row>
    <row r="216" spans="1:13" x14ac:dyDescent="0.3">
      <c r="A216" s="34">
        <v>5.6599999999999998E-2</v>
      </c>
      <c r="B216" s="27">
        <v>0</v>
      </c>
      <c r="C216" s="27">
        <v>3.41</v>
      </c>
      <c r="D216" s="35">
        <v>0</v>
      </c>
      <c r="E216" s="36">
        <v>0.48899999999999999</v>
      </c>
      <c r="F216" s="36">
        <v>7.0069999999999997</v>
      </c>
      <c r="G216" s="25">
        <v>86.3</v>
      </c>
      <c r="H216" s="37">
        <v>3.4217</v>
      </c>
      <c r="I216" s="35">
        <v>2</v>
      </c>
      <c r="J216" s="35">
        <v>270</v>
      </c>
      <c r="K216" s="25">
        <v>17.8</v>
      </c>
      <c r="L216" s="27">
        <v>5.5</v>
      </c>
      <c r="M216" s="27">
        <v>23.6</v>
      </c>
    </row>
    <row r="217" spans="1:13" x14ac:dyDescent="0.3">
      <c r="A217" s="34">
        <v>5.3019999999999998E-2</v>
      </c>
      <c r="B217" s="27">
        <v>0</v>
      </c>
      <c r="C217" s="27">
        <v>3.41</v>
      </c>
      <c r="D217" s="35">
        <v>0</v>
      </c>
      <c r="E217" s="36">
        <v>0.48899999999999999</v>
      </c>
      <c r="F217" s="36">
        <v>7.0789999999999997</v>
      </c>
      <c r="G217" s="25">
        <v>63.1</v>
      </c>
      <c r="H217" s="37">
        <v>3.4144999999999999</v>
      </c>
      <c r="I217" s="35">
        <v>2</v>
      </c>
      <c r="J217" s="35">
        <v>270</v>
      </c>
      <c r="K217" s="25">
        <v>17.8</v>
      </c>
      <c r="L217" s="27">
        <v>5.7</v>
      </c>
      <c r="M217" s="27">
        <v>28.7</v>
      </c>
    </row>
    <row r="218" spans="1:13" x14ac:dyDescent="0.3">
      <c r="A218" s="34">
        <v>4.684E-2</v>
      </c>
      <c r="B218" s="27">
        <v>0</v>
      </c>
      <c r="C218" s="27">
        <v>3.41</v>
      </c>
      <c r="D218" s="35">
        <v>0</v>
      </c>
      <c r="E218" s="36">
        <v>0.48899999999999999</v>
      </c>
      <c r="F218" s="36">
        <v>6.4169999999999998</v>
      </c>
      <c r="G218" s="25">
        <v>66.099999999999994</v>
      </c>
      <c r="H218" s="37">
        <v>3.0922999999999998</v>
      </c>
      <c r="I218" s="35">
        <v>2</v>
      </c>
      <c r="J218" s="35">
        <v>270</v>
      </c>
      <c r="K218" s="25">
        <v>17.8</v>
      </c>
      <c r="L218" s="27">
        <v>8.81</v>
      </c>
      <c r="M218" s="27">
        <v>22.6</v>
      </c>
    </row>
    <row r="219" spans="1:13" x14ac:dyDescent="0.3">
      <c r="A219" s="34">
        <v>3.9320000000000001E-2</v>
      </c>
      <c r="B219" s="27">
        <v>0</v>
      </c>
      <c r="C219" s="27">
        <v>3.41</v>
      </c>
      <c r="D219" s="35">
        <v>0</v>
      </c>
      <c r="E219" s="36">
        <v>0.48899999999999999</v>
      </c>
      <c r="F219" s="36">
        <v>6.4050000000000002</v>
      </c>
      <c r="G219" s="25">
        <v>73.900000000000006</v>
      </c>
      <c r="H219" s="37">
        <v>3.0920999999999998</v>
      </c>
      <c r="I219" s="35">
        <v>2</v>
      </c>
      <c r="J219" s="35">
        <v>270</v>
      </c>
      <c r="K219" s="25">
        <v>17.8</v>
      </c>
      <c r="L219" s="27">
        <v>8.1999999999999993</v>
      </c>
      <c r="M219" s="27">
        <v>22</v>
      </c>
    </row>
    <row r="220" spans="1:13" x14ac:dyDescent="0.3">
      <c r="A220" s="34">
        <v>4.2029999999999998E-2</v>
      </c>
      <c r="B220" s="27">
        <v>28</v>
      </c>
      <c r="C220" s="27">
        <v>15.04</v>
      </c>
      <c r="D220" s="35">
        <v>0</v>
      </c>
      <c r="E220" s="36">
        <v>0.46400000000000002</v>
      </c>
      <c r="F220" s="36">
        <v>6.4420000000000002</v>
      </c>
      <c r="G220" s="25">
        <v>53.6</v>
      </c>
      <c r="H220" s="37">
        <v>3.6659000000000002</v>
      </c>
      <c r="I220" s="35">
        <v>4</v>
      </c>
      <c r="J220" s="35">
        <v>270</v>
      </c>
      <c r="K220" s="25">
        <v>18.2</v>
      </c>
      <c r="L220" s="27">
        <v>8.16</v>
      </c>
      <c r="M220" s="27">
        <v>22.9</v>
      </c>
    </row>
    <row r="221" spans="1:13" x14ac:dyDescent="0.3">
      <c r="A221" s="34">
        <v>2.8750000000000001E-2</v>
      </c>
      <c r="B221" s="27">
        <v>28</v>
      </c>
      <c r="C221" s="27">
        <v>15.04</v>
      </c>
      <c r="D221" s="35">
        <v>0</v>
      </c>
      <c r="E221" s="36">
        <v>0.46400000000000002</v>
      </c>
      <c r="F221" s="36">
        <v>6.2110000000000003</v>
      </c>
      <c r="G221" s="25">
        <v>28.9</v>
      </c>
      <c r="H221" s="37">
        <v>3.6659000000000002</v>
      </c>
      <c r="I221" s="35">
        <v>4</v>
      </c>
      <c r="J221" s="35">
        <v>270</v>
      </c>
      <c r="K221" s="25">
        <v>18.2</v>
      </c>
      <c r="L221" s="27">
        <v>6.21</v>
      </c>
      <c r="M221" s="27">
        <v>25</v>
      </c>
    </row>
    <row r="222" spans="1:13" x14ac:dyDescent="0.3">
      <c r="A222" s="34">
        <v>4.2939999999999999E-2</v>
      </c>
      <c r="B222" s="27">
        <v>28</v>
      </c>
      <c r="C222" s="27">
        <v>15.04</v>
      </c>
      <c r="D222" s="35">
        <v>0</v>
      </c>
      <c r="E222" s="36">
        <v>0.46400000000000002</v>
      </c>
      <c r="F222" s="36">
        <v>6.2489999999999997</v>
      </c>
      <c r="G222" s="25">
        <v>77.3</v>
      </c>
      <c r="H222" s="37">
        <v>3.6150000000000002</v>
      </c>
      <c r="I222" s="35">
        <v>4</v>
      </c>
      <c r="J222" s="35">
        <v>270</v>
      </c>
      <c r="K222" s="25">
        <v>18.2</v>
      </c>
      <c r="L222" s="27">
        <v>10.59</v>
      </c>
      <c r="M222" s="27">
        <v>20.6</v>
      </c>
    </row>
    <row r="223" spans="1:13" x14ac:dyDescent="0.3">
      <c r="A223" s="34">
        <v>0.12204</v>
      </c>
      <c r="B223" s="27">
        <v>0</v>
      </c>
      <c r="C223" s="27">
        <v>2.89</v>
      </c>
      <c r="D223" s="35">
        <v>0</v>
      </c>
      <c r="E223" s="36">
        <v>0.44500000000000001</v>
      </c>
      <c r="F223" s="36">
        <v>6.625</v>
      </c>
      <c r="G223" s="25">
        <v>57.8</v>
      </c>
      <c r="H223" s="37">
        <v>3.4952000000000001</v>
      </c>
      <c r="I223" s="35">
        <v>2</v>
      </c>
      <c r="J223" s="35">
        <v>276</v>
      </c>
      <c r="K223" s="25">
        <v>18</v>
      </c>
      <c r="L223" s="27">
        <v>6.65</v>
      </c>
      <c r="M223" s="27">
        <v>28.4</v>
      </c>
    </row>
    <row r="224" spans="1:13" x14ac:dyDescent="0.3">
      <c r="A224" s="34">
        <v>0.11504</v>
      </c>
      <c r="B224" s="27">
        <v>0</v>
      </c>
      <c r="C224" s="27">
        <v>2.89</v>
      </c>
      <c r="D224" s="35">
        <v>0</v>
      </c>
      <c r="E224" s="36">
        <v>0.44500000000000001</v>
      </c>
      <c r="F224" s="36">
        <v>6.1630000000000003</v>
      </c>
      <c r="G224" s="25">
        <v>69.599999999999994</v>
      </c>
      <c r="H224" s="37">
        <v>3.4952000000000001</v>
      </c>
      <c r="I224" s="35">
        <v>2</v>
      </c>
      <c r="J224" s="35">
        <v>276</v>
      </c>
      <c r="K224" s="25">
        <v>18</v>
      </c>
      <c r="L224" s="27">
        <v>11.34</v>
      </c>
      <c r="M224" s="27">
        <v>21.4</v>
      </c>
    </row>
    <row r="225" spans="1:13" x14ac:dyDescent="0.3">
      <c r="A225" s="34">
        <v>0.12083000000000001</v>
      </c>
      <c r="B225" s="27">
        <v>0</v>
      </c>
      <c r="C225" s="27">
        <v>2.89</v>
      </c>
      <c r="D225" s="35">
        <v>0</v>
      </c>
      <c r="E225" s="36">
        <v>0.44500000000000001</v>
      </c>
      <c r="F225" s="36">
        <v>7.7305000000000001</v>
      </c>
      <c r="G225" s="25">
        <v>76</v>
      </c>
      <c r="H225" s="37">
        <v>3.4952000000000001</v>
      </c>
      <c r="I225" s="35">
        <v>2</v>
      </c>
      <c r="J225" s="35">
        <v>276</v>
      </c>
      <c r="K225" s="25">
        <v>18</v>
      </c>
      <c r="L225" s="27">
        <v>4.21</v>
      </c>
      <c r="M225" s="27">
        <v>36.962499999999999</v>
      </c>
    </row>
    <row r="226" spans="1:13" x14ac:dyDescent="0.3">
      <c r="A226" s="34">
        <v>8.1869999999999998E-2</v>
      </c>
      <c r="B226" s="27">
        <v>0</v>
      </c>
      <c r="C226" s="27">
        <v>2.89</v>
      </c>
      <c r="D226" s="35">
        <v>0</v>
      </c>
      <c r="E226" s="36">
        <v>0.44500000000000001</v>
      </c>
      <c r="F226" s="36">
        <v>7.7305000000000001</v>
      </c>
      <c r="G226" s="25">
        <v>36.9</v>
      </c>
      <c r="H226" s="37">
        <v>3.4952000000000001</v>
      </c>
      <c r="I226" s="35">
        <v>2</v>
      </c>
      <c r="J226" s="35">
        <v>276</v>
      </c>
      <c r="K226" s="25">
        <v>18</v>
      </c>
      <c r="L226" s="27">
        <v>3.57</v>
      </c>
      <c r="M226" s="27">
        <v>36.962499999999999</v>
      </c>
    </row>
    <row r="227" spans="1:13" x14ac:dyDescent="0.3">
      <c r="A227" s="34">
        <v>6.8599999999999994E-2</v>
      </c>
      <c r="B227" s="27">
        <v>0</v>
      </c>
      <c r="C227" s="27">
        <v>2.89</v>
      </c>
      <c r="D227" s="35">
        <v>0</v>
      </c>
      <c r="E227" s="36">
        <v>0.44500000000000001</v>
      </c>
      <c r="F227" s="36">
        <v>7.4160000000000004</v>
      </c>
      <c r="G227" s="25">
        <v>62.5</v>
      </c>
      <c r="H227" s="37">
        <v>3.4952000000000001</v>
      </c>
      <c r="I227" s="35">
        <v>2</v>
      </c>
      <c r="J227" s="35">
        <v>276</v>
      </c>
      <c r="K227" s="25">
        <v>18</v>
      </c>
      <c r="L227" s="27">
        <v>6.19</v>
      </c>
      <c r="M227" s="27">
        <v>33.200000000000003</v>
      </c>
    </row>
    <row r="228" spans="1:13" x14ac:dyDescent="0.3">
      <c r="A228" s="34">
        <v>0.14865999999999999</v>
      </c>
      <c r="B228" s="27">
        <v>0</v>
      </c>
      <c r="C228" s="27">
        <v>8.56</v>
      </c>
      <c r="D228" s="35">
        <v>0</v>
      </c>
      <c r="E228" s="36">
        <v>0.52</v>
      </c>
      <c r="F228" s="36">
        <v>6.7270000000000003</v>
      </c>
      <c r="G228" s="25">
        <v>79.900000000000006</v>
      </c>
      <c r="H228" s="37">
        <v>2.7778</v>
      </c>
      <c r="I228" s="35">
        <v>5</v>
      </c>
      <c r="J228" s="35">
        <v>384</v>
      </c>
      <c r="K228" s="25">
        <v>20.9</v>
      </c>
      <c r="L228" s="27">
        <v>9.42</v>
      </c>
      <c r="M228" s="27">
        <v>27.5</v>
      </c>
    </row>
    <row r="229" spans="1:13" x14ac:dyDescent="0.3">
      <c r="A229" s="34">
        <v>0.11432</v>
      </c>
      <c r="B229" s="27">
        <v>0</v>
      </c>
      <c r="C229" s="27">
        <v>8.56</v>
      </c>
      <c r="D229" s="35">
        <v>0</v>
      </c>
      <c r="E229" s="36">
        <v>0.52</v>
      </c>
      <c r="F229" s="36">
        <v>6.7809999999999997</v>
      </c>
      <c r="G229" s="25">
        <v>71.3</v>
      </c>
      <c r="H229" s="37">
        <v>2.8561000000000001</v>
      </c>
      <c r="I229" s="35">
        <v>5</v>
      </c>
      <c r="J229" s="35">
        <v>384</v>
      </c>
      <c r="K229" s="25">
        <v>20.9</v>
      </c>
      <c r="L229" s="27">
        <v>7.67</v>
      </c>
      <c r="M229" s="27">
        <v>26.5</v>
      </c>
    </row>
    <row r="230" spans="1:13" x14ac:dyDescent="0.3">
      <c r="A230" s="34">
        <v>0.22875999999999999</v>
      </c>
      <c r="B230" s="27">
        <v>0</v>
      </c>
      <c r="C230" s="27">
        <v>8.56</v>
      </c>
      <c r="D230" s="35">
        <v>0</v>
      </c>
      <c r="E230" s="36">
        <v>0.52</v>
      </c>
      <c r="F230" s="36">
        <v>6.4050000000000002</v>
      </c>
      <c r="G230" s="25">
        <v>85.4</v>
      </c>
      <c r="H230" s="37">
        <v>2.7147000000000001</v>
      </c>
      <c r="I230" s="35">
        <v>5</v>
      </c>
      <c r="J230" s="35">
        <v>384</v>
      </c>
      <c r="K230" s="25">
        <v>20.9</v>
      </c>
      <c r="L230" s="27">
        <v>10.63</v>
      </c>
      <c r="M230" s="27">
        <v>18.600000000000001</v>
      </c>
    </row>
    <row r="231" spans="1:13" x14ac:dyDescent="0.3">
      <c r="A231" s="34">
        <v>0.21160999999999999</v>
      </c>
      <c r="B231" s="27">
        <v>0</v>
      </c>
      <c r="C231" s="27">
        <v>8.56</v>
      </c>
      <c r="D231" s="35">
        <v>0</v>
      </c>
      <c r="E231" s="36">
        <v>0.52</v>
      </c>
      <c r="F231" s="36">
        <v>6.1369999999999996</v>
      </c>
      <c r="G231" s="25">
        <v>87.4</v>
      </c>
      <c r="H231" s="37">
        <v>2.7147000000000001</v>
      </c>
      <c r="I231" s="35">
        <v>5</v>
      </c>
      <c r="J231" s="35">
        <v>384</v>
      </c>
      <c r="K231" s="25">
        <v>20.9</v>
      </c>
      <c r="L231" s="27">
        <v>13.44</v>
      </c>
      <c r="M231" s="27">
        <v>19.3</v>
      </c>
    </row>
    <row r="232" spans="1:13" x14ac:dyDescent="0.3">
      <c r="A232" s="34">
        <v>0.1396</v>
      </c>
      <c r="B232" s="27">
        <v>0</v>
      </c>
      <c r="C232" s="27">
        <v>8.56</v>
      </c>
      <c r="D232" s="35">
        <v>0</v>
      </c>
      <c r="E232" s="36">
        <v>0.52</v>
      </c>
      <c r="F232" s="36">
        <v>6.1669999999999998</v>
      </c>
      <c r="G232" s="25">
        <v>90</v>
      </c>
      <c r="H232" s="37">
        <v>2.4209999999999998</v>
      </c>
      <c r="I232" s="35">
        <v>5</v>
      </c>
      <c r="J232" s="35">
        <v>384</v>
      </c>
      <c r="K232" s="25">
        <v>20.9</v>
      </c>
      <c r="L232" s="27">
        <v>12.33</v>
      </c>
      <c r="M232" s="27">
        <v>20.100000000000001</v>
      </c>
    </row>
    <row r="233" spans="1:13" x14ac:dyDescent="0.3">
      <c r="A233" s="34">
        <v>0.13261999999999999</v>
      </c>
      <c r="B233" s="27">
        <v>0</v>
      </c>
      <c r="C233" s="27">
        <v>8.56</v>
      </c>
      <c r="D233" s="35">
        <v>0</v>
      </c>
      <c r="E233" s="36">
        <v>0.52</v>
      </c>
      <c r="F233" s="36">
        <v>5.851</v>
      </c>
      <c r="G233" s="25">
        <v>96.7</v>
      </c>
      <c r="H233" s="37">
        <v>2.1069</v>
      </c>
      <c r="I233" s="35">
        <v>5</v>
      </c>
      <c r="J233" s="35">
        <v>384</v>
      </c>
      <c r="K233" s="25">
        <v>20.9</v>
      </c>
      <c r="L233" s="27">
        <v>16.47</v>
      </c>
      <c r="M233" s="27">
        <v>19.5</v>
      </c>
    </row>
    <row r="234" spans="1:13" x14ac:dyDescent="0.3">
      <c r="A234" s="34">
        <v>0.17119999999999999</v>
      </c>
      <c r="B234" s="27">
        <v>0</v>
      </c>
      <c r="C234" s="27">
        <v>8.56</v>
      </c>
      <c r="D234" s="35">
        <v>0</v>
      </c>
      <c r="E234" s="36">
        <v>0.52</v>
      </c>
      <c r="F234" s="36">
        <v>5.8360000000000003</v>
      </c>
      <c r="G234" s="25">
        <v>91.9</v>
      </c>
      <c r="H234" s="37">
        <v>2.2109999999999999</v>
      </c>
      <c r="I234" s="35">
        <v>5</v>
      </c>
      <c r="J234" s="35">
        <v>384</v>
      </c>
      <c r="K234" s="25">
        <v>20.9</v>
      </c>
      <c r="L234" s="27">
        <v>18.66</v>
      </c>
      <c r="M234" s="27">
        <v>19.5</v>
      </c>
    </row>
    <row r="235" spans="1:13" x14ac:dyDescent="0.3">
      <c r="A235" s="34">
        <v>0.13117000000000001</v>
      </c>
      <c r="B235" s="27">
        <v>0</v>
      </c>
      <c r="C235" s="27">
        <v>8.56</v>
      </c>
      <c r="D235" s="35">
        <v>0</v>
      </c>
      <c r="E235" s="36">
        <v>0.52</v>
      </c>
      <c r="F235" s="36">
        <v>6.1269999999999998</v>
      </c>
      <c r="G235" s="25">
        <v>85.2</v>
      </c>
      <c r="H235" s="37">
        <v>2.1223999999999998</v>
      </c>
      <c r="I235" s="35">
        <v>5</v>
      </c>
      <c r="J235" s="35">
        <v>384</v>
      </c>
      <c r="K235" s="25">
        <v>20.9</v>
      </c>
      <c r="L235" s="27">
        <v>14.09</v>
      </c>
      <c r="M235" s="27">
        <v>20.399999999999999</v>
      </c>
    </row>
    <row r="236" spans="1:13" x14ac:dyDescent="0.3">
      <c r="A236" s="34">
        <v>0.12801999999999999</v>
      </c>
      <c r="B236" s="27">
        <v>0</v>
      </c>
      <c r="C236" s="27">
        <v>8.56</v>
      </c>
      <c r="D236" s="35">
        <v>0</v>
      </c>
      <c r="E236" s="36">
        <v>0.52</v>
      </c>
      <c r="F236" s="36">
        <v>6.4740000000000002</v>
      </c>
      <c r="G236" s="25">
        <v>97.1</v>
      </c>
      <c r="H236" s="37">
        <v>2.4329000000000001</v>
      </c>
      <c r="I236" s="35">
        <v>5</v>
      </c>
      <c r="J236" s="35">
        <v>384</v>
      </c>
      <c r="K236" s="25">
        <v>20.9</v>
      </c>
      <c r="L236" s="27">
        <v>12.27</v>
      </c>
      <c r="M236" s="27">
        <v>19.8</v>
      </c>
    </row>
    <row r="237" spans="1:13" x14ac:dyDescent="0.3">
      <c r="A237" s="34">
        <v>0.26362999999999998</v>
      </c>
      <c r="B237" s="27">
        <v>0</v>
      </c>
      <c r="C237" s="27">
        <v>8.56</v>
      </c>
      <c r="D237" s="35">
        <v>0</v>
      </c>
      <c r="E237" s="36">
        <v>0.52</v>
      </c>
      <c r="F237" s="36">
        <v>6.2290000000000001</v>
      </c>
      <c r="G237" s="25">
        <v>91.2</v>
      </c>
      <c r="H237" s="37">
        <v>2.5451000000000001</v>
      </c>
      <c r="I237" s="35">
        <v>5</v>
      </c>
      <c r="J237" s="35">
        <v>384</v>
      </c>
      <c r="K237" s="25">
        <v>20.9</v>
      </c>
      <c r="L237" s="27">
        <v>15.55</v>
      </c>
      <c r="M237" s="27">
        <v>19.399999999999999</v>
      </c>
    </row>
    <row r="238" spans="1:13" x14ac:dyDescent="0.3">
      <c r="A238" s="34">
        <v>0.10793</v>
      </c>
      <c r="B238" s="27">
        <v>0</v>
      </c>
      <c r="C238" s="27">
        <v>8.56</v>
      </c>
      <c r="D238" s="35">
        <v>0</v>
      </c>
      <c r="E238" s="36">
        <v>0.52</v>
      </c>
      <c r="F238" s="36">
        <v>6.1950000000000003</v>
      </c>
      <c r="G238" s="25">
        <v>54.4</v>
      </c>
      <c r="H238" s="37">
        <v>2.7778</v>
      </c>
      <c r="I238" s="35">
        <v>5</v>
      </c>
      <c r="J238" s="35">
        <v>384</v>
      </c>
      <c r="K238" s="25">
        <v>20.9</v>
      </c>
      <c r="L238" s="27">
        <v>13</v>
      </c>
      <c r="M238" s="27">
        <v>21.7</v>
      </c>
    </row>
    <row r="239" spans="1:13" x14ac:dyDescent="0.3">
      <c r="A239" s="34">
        <v>0.10084</v>
      </c>
      <c r="B239" s="27">
        <v>0</v>
      </c>
      <c r="C239" s="27">
        <v>10.01</v>
      </c>
      <c r="D239" s="35">
        <v>0</v>
      </c>
      <c r="E239" s="36">
        <v>0.54700000000000004</v>
      </c>
      <c r="F239" s="36">
        <v>6.7149999999999999</v>
      </c>
      <c r="G239" s="25">
        <v>81.599999999999994</v>
      </c>
      <c r="H239" s="37">
        <v>2.6775000000000002</v>
      </c>
      <c r="I239" s="35">
        <v>6</v>
      </c>
      <c r="J239" s="35">
        <v>432</v>
      </c>
      <c r="K239" s="25">
        <v>17.8</v>
      </c>
      <c r="L239" s="27">
        <v>10.16</v>
      </c>
      <c r="M239" s="27">
        <v>22.8</v>
      </c>
    </row>
    <row r="240" spans="1:13" x14ac:dyDescent="0.3">
      <c r="A240" s="34">
        <v>0.12329</v>
      </c>
      <c r="B240" s="27">
        <v>0</v>
      </c>
      <c r="C240" s="27">
        <v>10.01</v>
      </c>
      <c r="D240" s="35">
        <v>0</v>
      </c>
      <c r="E240" s="36">
        <v>0.54700000000000004</v>
      </c>
      <c r="F240" s="36">
        <v>5.9130000000000003</v>
      </c>
      <c r="G240" s="25">
        <v>92.9</v>
      </c>
      <c r="H240" s="37">
        <v>2.3534000000000002</v>
      </c>
      <c r="I240" s="35">
        <v>6</v>
      </c>
      <c r="J240" s="35">
        <v>432</v>
      </c>
      <c r="K240" s="25">
        <v>17.8</v>
      </c>
      <c r="L240" s="27">
        <v>16.21</v>
      </c>
      <c r="M240" s="27">
        <v>18.8</v>
      </c>
    </row>
    <row r="241" spans="1:13" x14ac:dyDescent="0.3">
      <c r="A241" s="34">
        <v>0.22212000000000001</v>
      </c>
      <c r="B241" s="27">
        <v>0</v>
      </c>
      <c r="C241" s="27">
        <v>10.01</v>
      </c>
      <c r="D241" s="35">
        <v>0</v>
      </c>
      <c r="E241" s="36">
        <v>0.54700000000000004</v>
      </c>
      <c r="F241" s="36">
        <v>6.0919999999999996</v>
      </c>
      <c r="G241" s="25">
        <v>95.4</v>
      </c>
      <c r="H241" s="37">
        <v>2.548</v>
      </c>
      <c r="I241" s="35">
        <v>6</v>
      </c>
      <c r="J241" s="35">
        <v>432</v>
      </c>
      <c r="K241" s="25">
        <v>17.8</v>
      </c>
      <c r="L241" s="27">
        <v>17.09</v>
      </c>
      <c r="M241" s="27">
        <v>18.7</v>
      </c>
    </row>
    <row r="242" spans="1:13" x14ac:dyDescent="0.3">
      <c r="A242" s="34">
        <v>0.14230999999999999</v>
      </c>
      <c r="B242" s="27">
        <v>0</v>
      </c>
      <c r="C242" s="27">
        <v>10.01</v>
      </c>
      <c r="D242" s="35">
        <v>0</v>
      </c>
      <c r="E242" s="36">
        <v>0.54700000000000004</v>
      </c>
      <c r="F242" s="36">
        <v>6.2539999999999996</v>
      </c>
      <c r="G242" s="25">
        <v>84.2</v>
      </c>
      <c r="H242" s="37">
        <v>2.2565</v>
      </c>
      <c r="I242" s="35">
        <v>6</v>
      </c>
      <c r="J242" s="35">
        <v>432</v>
      </c>
      <c r="K242" s="25">
        <v>17.8</v>
      </c>
      <c r="L242" s="27">
        <v>10.45</v>
      </c>
      <c r="M242" s="27">
        <v>18.5</v>
      </c>
    </row>
    <row r="243" spans="1:13" x14ac:dyDescent="0.3">
      <c r="A243" s="34">
        <v>0.17133999999999999</v>
      </c>
      <c r="B243" s="27">
        <v>0</v>
      </c>
      <c r="C243" s="27">
        <v>10.01</v>
      </c>
      <c r="D243" s="35">
        <v>0</v>
      </c>
      <c r="E243" s="36">
        <v>0.54700000000000004</v>
      </c>
      <c r="F243" s="36">
        <v>5.9279999999999999</v>
      </c>
      <c r="G243" s="25">
        <v>88.2</v>
      </c>
      <c r="H243" s="37">
        <v>2.4630999999999998</v>
      </c>
      <c r="I243" s="35">
        <v>6</v>
      </c>
      <c r="J243" s="35">
        <v>432</v>
      </c>
      <c r="K243" s="25">
        <v>17.8</v>
      </c>
      <c r="L243" s="27">
        <v>15.76</v>
      </c>
      <c r="M243" s="27">
        <v>18.3</v>
      </c>
    </row>
    <row r="244" spans="1:13" x14ac:dyDescent="0.3">
      <c r="A244" s="34">
        <v>0.13158</v>
      </c>
      <c r="B244" s="27">
        <v>0</v>
      </c>
      <c r="C244" s="27">
        <v>10.01</v>
      </c>
      <c r="D244" s="35">
        <v>0</v>
      </c>
      <c r="E244" s="36">
        <v>0.54700000000000004</v>
      </c>
      <c r="F244" s="36">
        <v>6.1760000000000002</v>
      </c>
      <c r="G244" s="25">
        <v>72.5</v>
      </c>
      <c r="H244" s="37">
        <v>2.7301000000000002</v>
      </c>
      <c r="I244" s="35">
        <v>6</v>
      </c>
      <c r="J244" s="35">
        <v>432</v>
      </c>
      <c r="K244" s="25">
        <v>17.8</v>
      </c>
      <c r="L244" s="27">
        <v>12.04</v>
      </c>
      <c r="M244" s="27">
        <v>21.2</v>
      </c>
    </row>
    <row r="245" spans="1:13" x14ac:dyDescent="0.3">
      <c r="A245" s="34">
        <v>0.15098</v>
      </c>
      <c r="B245" s="27">
        <v>0</v>
      </c>
      <c r="C245" s="27">
        <v>10.01</v>
      </c>
      <c r="D245" s="35">
        <v>0</v>
      </c>
      <c r="E245" s="36">
        <v>0.54700000000000004</v>
      </c>
      <c r="F245" s="36">
        <v>6.0209999999999999</v>
      </c>
      <c r="G245" s="25">
        <v>82.6</v>
      </c>
      <c r="H245" s="37">
        <v>2.7473999999999998</v>
      </c>
      <c r="I245" s="35">
        <v>6</v>
      </c>
      <c r="J245" s="35">
        <v>432</v>
      </c>
      <c r="K245" s="25">
        <v>17.8</v>
      </c>
      <c r="L245" s="27">
        <v>10.3</v>
      </c>
      <c r="M245" s="27">
        <v>19.2</v>
      </c>
    </row>
    <row r="246" spans="1:13" x14ac:dyDescent="0.3">
      <c r="A246" s="34">
        <v>0.13058</v>
      </c>
      <c r="B246" s="27">
        <v>0</v>
      </c>
      <c r="C246" s="27">
        <v>10.01</v>
      </c>
      <c r="D246" s="35">
        <v>0</v>
      </c>
      <c r="E246" s="36">
        <v>0.54700000000000004</v>
      </c>
      <c r="F246" s="36">
        <v>5.8719999999999999</v>
      </c>
      <c r="G246" s="25">
        <v>73.099999999999994</v>
      </c>
      <c r="H246" s="37">
        <v>2.4775</v>
      </c>
      <c r="I246" s="35">
        <v>6</v>
      </c>
      <c r="J246" s="35">
        <v>432</v>
      </c>
      <c r="K246" s="25">
        <v>17.8</v>
      </c>
      <c r="L246" s="27">
        <v>15.37</v>
      </c>
      <c r="M246" s="27">
        <v>20.399999999999999</v>
      </c>
    </row>
    <row r="247" spans="1:13" x14ac:dyDescent="0.3">
      <c r="A247" s="34">
        <v>0.14476</v>
      </c>
      <c r="B247" s="27">
        <v>0</v>
      </c>
      <c r="C247" s="27">
        <v>10.01</v>
      </c>
      <c r="D247" s="35">
        <v>0</v>
      </c>
      <c r="E247" s="36">
        <v>0.54700000000000004</v>
      </c>
      <c r="F247" s="36">
        <v>5.7309999999999999</v>
      </c>
      <c r="G247" s="25">
        <v>65.2</v>
      </c>
      <c r="H247" s="37">
        <v>2.7591999999999999</v>
      </c>
      <c r="I247" s="35">
        <v>6</v>
      </c>
      <c r="J247" s="35">
        <v>432</v>
      </c>
      <c r="K247" s="25">
        <v>17.8</v>
      </c>
      <c r="L247" s="27">
        <v>13.61</v>
      </c>
      <c r="M247" s="27">
        <v>19.3</v>
      </c>
    </row>
    <row r="248" spans="1:13" x14ac:dyDescent="0.3">
      <c r="A248" s="34">
        <v>6.8989999999999996E-2</v>
      </c>
      <c r="B248" s="27">
        <v>0</v>
      </c>
      <c r="C248" s="27">
        <v>25.65</v>
      </c>
      <c r="D248" s="35">
        <v>0</v>
      </c>
      <c r="E248" s="36">
        <v>0.58099999999999996</v>
      </c>
      <c r="F248" s="36">
        <v>5.87</v>
      </c>
      <c r="G248" s="25">
        <v>69.7</v>
      </c>
      <c r="H248" s="37">
        <v>2.2576999999999998</v>
      </c>
      <c r="I248" s="35">
        <v>2</v>
      </c>
      <c r="J248" s="35">
        <v>188</v>
      </c>
      <c r="K248" s="25">
        <v>19.100000000000001</v>
      </c>
      <c r="L248" s="27">
        <v>14.37</v>
      </c>
      <c r="M248" s="27">
        <v>22</v>
      </c>
    </row>
    <row r="249" spans="1:13" x14ac:dyDescent="0.3">
      <c r="A249" s="34">
        <v>7.1650000000000005E-2</v>
      </c>
      <c r="B249" s="27">
        <v>0</v>
      </c>
      <c r="C249" s="27">
        <v>25.65</v>
      </c>
      <c r="D249" s="35">
        <v>0</v>
      </c>
      <c r="E249" s="36">
        <v>0.58099999999999996</v>
      </c>
      <c r="F249" s="36">
        <v>6.0039999999999996</v>
      </c>
      <c r="G249" s="25">
        <v>84.1</v>
      </c>
      <c r="H249" s="37">
        <v>2.1974</v>
      </c>
      <c r="I249" s="35">
        <v>2</v>
      </c>
      <c r="J249" s="35">
        <v>188</v>
      </c>
      <c r="K249" s="25">
        <v>19.100000000000001</v>
      </c>
      <c r="L249" s="27">
        <v>14.27</v>
      </c>
      <c r="M249" s="27">
        <v>20.3</v>
      </c>
    </row>
    <row r="250" spans="1:13" x14ac:dyDescent="0.3">
      <c r="A250" s="34">
        <v>9.2990000000000003E-2</v>
      </c>
      <c r="B250" s="27">
        <v>0</v>
      </c>
      <c r="C250" s="27">
        <v>25.65</v>
      </c>
      <c r="D250" s="35">
        <v>0</v>
      </c>
      <c r="E250" s="36">
        <v>0.58099999999999996</v>
      </c>
      <c r="F250" s="36">
        <v>5.9610000000000003</v>
      </c>
      <c r="G250" s="25">
        <v>92.9</v>
      </c>
      <c r="H250" s="37">
        <v>2.0869</v>
      </c>
      <c r="I250" s="35">
        <v>2</v>
      </c>
      <c r="J250" s="35">
        <v>188</v>
      </c>
      <c r="K250" s="25">
        <v>19.100000000000001</v>
      </c>
      <c r="L250" s="27">
        <v>17.93</v>
      </c>
      <c r="M250" s="27">
        <v>20.5</v>
      </c>
    </row>
    <row r="251" spans="1:13" x14ac:dyDescent="0.3">
      <c r="A251" s="34">
        <v>0.15038000000000001</v>
      </c>
      <c r="B251" s="27">
        <v>0</v>
      </c>
      <c r="C251" s="27">
        <v>25.65</v>
      </c>
      <c r="D251" s="35">
        <v>0</v>
      </c>
      <c r="E251" s="36">
        <v>0.58099999999999996</v>
      </c>
      <c r="F251" s="36">
        <v>5.8559999999999999</v>
      </c>
      <c r="G251" s="25">
        <v>97</v>
      </c>
      <c r="H251" s="37">
        <v>1.9443999999999999</v>
      </c>
      <c r="I251" s="35">
        <v>2</v>
      </c>
      <c r="J251" s="35">
        <v>188</v>
      </c>
      <c r="K251" s="25">
        <v>19.100000000000001</v>
      </c>
      <c r="L251" s="27">
        <v>25.41</v>
      </c>
      <c r="M251" s="27">
        <v>17.3</v>
      </c>
    </row>
    <row r="252" spans="1:13" x14ac:dyDescent="0.3">
      <c r="A252" s="34">
        <v>9.8489999999999994E-2</v>
      </c>
      <c r="B252" s="27">
        <v>0</v>
      </c>
      <c r="C252" s="27">
        <v>25.65</v>
      </c>
      <c r="D252" s="35">
        <v>0</v>
      </c>
      <c r="E252" s="36">
        <v>0.58099999999999996</v>
      </c>
      <c r="F252" s="36">
        <v>5.8789999999999996</v>
      </c>
      <c r="G252" s="25">
        <v>95.8</v>
      </c>
      <c r="H252" s="37">
        <v>2.0063</v>
      </c>
      <c r="I252" s="35">
        <v>2</v>
      </c>
      <c r="J252" s="35">
        <v>188</v>
      </c>
      <c r="K252" s="25">
        <v>19.100000000000001</v>
      </c>
      <c r="L252" s="27">
        <v>17.579999999999998</v>
      </c>
      <c r="M252" s="27">
        <v>18.8</v>
      </c>
    </row>
    <row r="253" spans="1:13" x14ac:dyDescent="0.3">
      <c r="A253" s="34">
        <v>0.16902</v>
      </c>
      <c r="B253" s="27">
        <v>0</v>
      </c>
      <c r="C253" s="27">
        <v>25.65</v>
      </c>
      <c r="D253" s="35">
        <v>0</v>
      </c>
      <c r="E253" s="36">
        <v>0.58099999999999996</v>
      </c>
      <c r="F253" s="36">
        <v>5.9859999999999998</v>
      </c>
      <c r="G253" s="25">
        <v>88.4</v>
      </c>
      <c r="H253" s="37">
        <v>1.9928999999999999</v>
      </c>
      <c r="I253" s="35">
        <v>2</v>
      </c>
      <c r="J253" s="35">
        <v>188</v>
      </c>
      <c r="K253" s="25">
        <v>19.100000000000001</v>
      </c>
      <c r="L253" s="27">
        <v>14.81</v>
      </c>
      <c r="M253" s="27">
        <v>21.4</v>
      </c>
    </row>
    <row r="254" spans="1:13" x14ac:dyDescent="0.3">
      <c r="A254" s="34">
        <v>0.38735000000000003</v>
      </c>
      <c r="B254" s="27">
        <v>0</v>
      </c>
      <c r="C254" s="27">
        <v>25.65</v>
      </c>
      <c r="D254" s="35">
        <v>0</v>
      </c>
      <c r="E254" s="36">
        <v>0.58099999999999996</v>
      </c>
      <c r="F254" s="36">
        <v>5.6130000000000004</v>
      </c>
      <c r="G254" s="25">
        <v>95.6</v>
      </c>
      <c r="H254" s="37">
        <v>1.7572000000000001</v>
      </c>
      <c r="I254" s="35">
        <v>2</v>
      </c>
      <c r="J254" s="35">
        <v>188</v>
      </c>
      <c r="K254" s="25">
        <v>19.100000000000001</v>
      </c>
      <c r="L254" s="27">
        <v>27.26</v>
      </c>
      <c r="M254" s="27">
        <v>15.7</v>
      </c>
    </row>
    <row r="255" spans="1:13" x14ac:dyDescent="0.3">
      <c r="A255" s="34">
        <v>0.25914999999999999</v>
      </c>
      <c r="B255" s="27">
        <v>0</v>
      </c>
      <c r="C255" s="27">
        <v>21.89</v>
      </c>
      <c r="D255" s="35">
        <v>0</v>
      </c>
      <c r="E255" s="36">
        <v>0.624</v>
      </c>
      <c r="F255" s="36">
        <v>5.6929999999999996</v>
      </c>
      <c r="G255" s="25">
        <v>96</v>
      </c>
      <c r="H255" s="37">
        <v>1.7883</v>
      </c>
      <c r="I255" s="35">
        <v>4</v>
      </c>
      <c r="J255" s="35">
        <v>437</v>
      </c>
      <c r="K255" s="25">
        <v>21.2</v>
      </c>
      <c r="L255" s="27">
        <v>17.190000000000001</v>
      </c>
      <c r="M255" s="27">
        <v>16.2</v>
      </c>
    </row>
    <row r="256" spans="1:13" x14ac:dyDescent="0.3">
      <c r="A256" s="34">
        <v>0.32543</v>
      </c>
      <c r="B256" s="27">
        <v>0</v>
      </c>
      <c r="C256" s="27">
        <v>21.89</v>
      </c>
      <c r="D256" s="35">
        <v>0</v>
      </c>
      <c r="E256" s="36">
        <v>0.624</v>
      </c>
      <c r="F256" s="36">
        <v>6.431</v>
      </c>
      <c r="G256" s="25">
        <v>98.8</v>
      </c>
      <c r="H256" s="37">
        <v>1.8125</v>
      </c>
      <c r="I256" s="35">
        <v>4</v>
      </c>
      <c r="J256" s="35">
        <v>437</v>
      </c>
      <c r="K256" s="25">
        <v>21.2</v>
      </c>
      <c r="L256" s="27">
        <v>15.39</v>
      </c>
      <c r="M256" s="27">
        <v>18</v>
      </c>
    </row>
    <row r="257" spans="1:13" x14ac:dyDescent="0.3">
      <c r="A257" s="34">
        <v>0.88124999999999998</v>
      </c>
      <c r="B257" s="27">
        <v>0</v>
      </c>
      <c r="C257" s="27">
        <v>21.89</v>
      </c>
      <c r="D257" s="35">
        <v>0</v>
      </c>
      <c r="E257" s="36">
        <v>0.624</v>
      </c>
      <c r="F257" s="36">
        <v>5.6369999999999996</v>
      </c>
      <c r="G257" s="25">
        <v>94.7</v>
      </c>
      <c r="H257" s="37">
        <v>1.9799</v>
      </c>
      <c r="I257" s="35">
        <v>4</v>
      </c>
      <c r="J257" s="35">
        <v>437</v>
      </c>
      <c r="K257" s="25">
        <v>21.2</v>
      </c>
      <c r="L257" s="27">
        <v>18.34</v>
      </c>
      <c r="M257" s="27">
        <v>14.3</v>
      </c>
    </row>
    <row r="258" spans="1:13" x14ac:dyDescent="0.3">
      <c r="A258" s="34">
        <v>0.34005999999999997</v>
      </c>
      <c r="B258" s="27">
        <v>0</v>
      </c>
      <c r="C258" s="27">
        <v>21.89</v>
      </c>
      <c r="D258" s="35">
        <v>0</v>
      </c>
      <c r="E258" s="36">
        <v>0.624</v>
      </c>
      <c r="F258" s="36">
        <v>6.4580000000000002</v>
      </c>
      <c r="G258" s="25">
        <v>98.9</v>
      </c>
      <c r="H258" s="37">
        <v>2.1185</v>
      </c>
      <c r="I258" s="35">
        <v>4</v>
      </c>
      <c r="J258" s="35">
        <v>437</v>
      </c>
      <c r="K258" s="25">
        <v>21.2</v>
      </c>
      <c r="L258" s="27">
        <v>12.6</v>
      </c>
      <c r="M258" s="27">
        <v>19.2</v>
      </c>
    </row>
    <row r="259" spans="1:13" x14ac:dyDescent="0.3">
      <c r="A259" s="34">
        <v>1.1929399999999999</v>
      </c>
      <c r="B259" s="27">
        <v>0</v>
      </c>
      <c r="C259" s="27">
        <v>21.89</v>
      </c>
      <c r="D259" s="35">
        <v>0</v>
      </c>
      <c r="E259" s="36">
        <v>0.624</v>
      </c>
      <c r="F259" s="36">
        <v>6.3259999999999996</v>
      </c>
      <c r="G259" s="25">
        <v>97.7</v>
      </c>
      <c r="H259" s="37">
        <v>2.2709999999999999</v>
      </c>
      <c r="I259" s="35">
        <v>4</v>
      </c>
      <c r="J259" s="35">
        <v>437</v>
      </c>
      <c r="K259" s="25">
        <v>21.2</v>
      </c>
      <c r="L259" s="27">
        <v>12.26</v>
      </c>
      <c r="M259" s="27">
        <v>19.600000000000001</v>
      </c>
    </row>
    <row r="260" spans="1:13" x14ac:dyDescent="0.3">
      <c r="A260" s="34">
        <v>0.59004999999999996</v>
      </c>
      <c r="B260" s="27">
        <v>0</v>
      </c>
      <c r="C260" s="27">
        <v>21.89</v>
      </c>
      <c r="D260" s="35">
        <v>0</v>
      </c>
      <c r="E260" s="36">
        <v>0.624</v>
      </c>
      <c r="F260" s="36">
        <v>6.3719999999999999</v>
      </c>
      <c r="G260" s="25">
        <v>97.9</v>
      </c>
      <c r="H260" s="37">
        <v>2.3273999999999999</v>
      </c>
      <c r="I260" s="35">
        <v>4</v>
      </c>
      <c r="J260" s="35">
        <v>437</v>
      </c>
      <c r="K260" s="25">
        <v>21.2</v>
      </c>
      <c r="L260" s="27">
        <v>11.12</v>
      </c>
      <c r="M260" s="27">
        <v>23</v>
      </c>
    </row>
    <row r="261" spans="1:13" x14ac:dyDescent="0.3">
      <c r="A261" s="34">
        <v>0.32982</v>
      </c>
      <c r="B261" s="27">
        <v>0</v>
      </c>
      <c r="C261" s="27">
        <v>21.89</v>
      </c>
      <c r="D261" s="35">
        <v>0</v>
      </c>
      <c r="E261" s="36">
        <v>0.624</v>
      </c>
      <c r="F261" s="36">
        <v>5.8220000000000001</v>
      </c>
      <c r="G261" s="25">
        <v>95.4</v>
      </c>
      <c r="H261" s="37">
        <v>2.4699</v>
      </c>
      <c r="I261" s="35">
        <v>4</v>
      </c>
      <c r="J261" s="35">
        <v>437</v>
      </c>
      <c r="K261" s="25">
        <v>21.2</v>
      </c>
      <c r="L261" s="27">
        <v>15.03</v>
      </c>
      <c r="M261" s="27">
        <v>18.399999999999999</v>
      </c>
    </row>
    <row r="262" spans="1:13" x14ac:dyDescent="0.3">
      <c r="A262" s="34">
        <v>0.97616999999999998</v>
      </c>
      <c r="B262" s="27">
        <v>0</v>
      </c>
      <c r="C262" s="27">
        <v>21.89</v>
      </c>
      <c r="D262" s="35">
        <v>0</v>
      </c>
      <c r="E262" s="36">
        <v>0.624</v>
      </c>
      <c r="F262" s="36">
        <v>5.7569999999999997</v>
      </c>
      <c r="G262" s="25">
        <v>98.4</v>
      </c>
      <c r="H262" s="37">
        <v>2.3460000000000001</v>
      </c>
      <c r="I262" s="35">
        <v>4</v>
      </c>
      <c r="J262" s="35">
        <v>437</v>
      </c>
      <c r="K262" s="25">
        <v>21.2</v>
      </c>
      <c r="L262" s="27">
        <v>17.309999999999999</v>
      </c>
      <c r="M262" s="27">
        <v>15.6</v>
      </c>
    </row>
    <row r="263" spans="1:13" x14ac:dyDescent="0.3">
      <c r="A263" s="34">
        <v>0.55778000000000005</v>
      </c>
      <c r="B263" s="27">
        <v>0</v>
      </c>
      <c r="C263" s="27">
        <v>21.89</v>
      </c>
      <c r="D263" s="35">
        <v>0</v>
      </c>
      <c r="E263" s="36">
        <v>0.624</v>
      </c>
      <c r="F263" s="36">
        <v>6.335</v>
      </c>
      <c r="G263" s="25">
        <v>98.2</v>
      </c>
      <c r="H263" s="37">
        <v>2.1107</v>
      </c>
      <c r="I263" s="35">
        <v>4</v>
      </c>
      <c r="J263" s="35">
        <v>437</v>
      </c>
      <c r="K263" s="25">
        <v>21.2</v>
      </c>
      <c r="L263" s="27">
        <v>16.96</v>
      </c>
      <c r="M263" s="27">
        <v>18.100000000000001</v>
      </c>
    </row>
    <row r="264" spans="1:13" x14ac:dyDescent="0.3">
      <c r="A264" s="34">
        <v>0.32263999999999998</v>
      </c>
      <c r="B264" s="27">
        <v>0</v>
      </c>
      <c r="C264" s="27">
        <v>21.89</v>
      </c>
      <c r="D264" s="35">
        <v>0</v>
      </c>
      <c r="E264" s="36">
        <v>0.624</v>
      </c>
      <c r="F264" s="36">
        <v>5.9420000000000002</v>
      </c>
      <c r="G264" s="25">
        <v>93.5</v>
      </c>
      <c r="H264" s="37">
        <v>1.9669000000000001</v>
      </c>
      <c r="I264" s="35">
        <v>4</v>
      </c>
      <c r="J264" s="35">
        <v>437</v>
      </c>
      <c r="K264" s="25">
        <v>21.2</v>
      </c>
      <c r="L264" s="27">
        <v>16.899999999999999</v>
      </c>
      <c r="M264" s="27">
        <v>17.399999999999999</v>
      </c>
    </row>
    <row r="265" spans="1:13" x14ac:dyDescent="0.3">
      <c r="A265" s="34">
        <v>0.35232999999999998</v>
      </c>
      <c r="B265" s="27">
        <v>0</v>
      </c>
      <c r="C265" s="27">
        <v>21.89</v>
      </c>
      <c r="D265" s="35">
        <v>0</v>
      </c>
      <c r="E265" s="36">
        <v>0.624</v>
      </c>
      <c r="F265" s="36">
        <v>6.4539999999999997</v>
      </c>
      <c r="G265" s="25">
        <v>98.4</v>
      </c>
      <c r="H265" s="37">
        <v>1.8498000000000001</v>
      </c>
      <c r="I265" s="35">
        <v>4</v>
      </c>
      <c r="J265" s="35">
        <v>437</v>
      </c>
      <c r="K265" s="25">
        <v>21.2</v>
      </c>
      <c r="L265" s="27">
        <v>14.59</v>
      </c>
      <c r="M265" s="27">
        <v>17.100000000000001</v>
      </c>
    </row>
    <row r="266" spans="1:13" x14ac:dyDescent="0.3">
      <c r="A266" s="34">
        <v>0.24979999999999999</v>
      </c>
      <c r="B266" s="27">
        <v>0</v>
      </c>
      <c r="C266" s="27">
        <v>21.89</v>
      </c>
      <c r="D266" s="35">
        <v>0</v>
      </c>
      <c r="E266" s="36">
        <v>0.624</v>
      </c>
      <c r="F266" s="36">
        <v>5.8570000000000002</v>
      </c>
      <c r="G266" s="25">
        <v>98.2</v>
      </c>
      <c r="H266" s="37">
        <v>1.6686000000000001</v>
      </c>
      <c r="I266" s="35">
        <v>4</v>
      </c>
      <c r="J266" s="35">
        <v>437</v>
      </c>
      <c r="K266" s="25">
        <v>21.2</v>
      </c>
      <c r="L266" s="27">
        <v>21.32</v>
      </c>
      <c r="M266" s="27">
        <v>13.3</v>
      </c>
    </row>
    <row r="267" spans="1:13" x14ac:dyDescent="0.3">
      <c r="A267" s="34">
        <v>0.54452</v>
      </c>
      <c r="B267" s="27">
        <v>0</v>
      </c>
      <c r="C267" s="27">
        <v>21.89</v>
      </c>
      <c r="D267" s="35">
        <v>0</v>
      </c>
      <c r="E267" s="36">
        <v>0.624</v>
      </c>
      <c r="F267" s="36">
        <v>6.1509999999999998</v>
      </c>
      <c r="G267" s="25">
        <v>97.9</v>
      </c>
      <c r="H267" s="37">
        <v>1.6687000000000001</v>
      </c>
      <c r="I267" s="35">
        <v>4</v>
      </c>
      <c r="J267" s="35">
        <v>437</v>
      </c>
      <c r="K267" s="25">
        <v>21.2</v>
      </c>
      <c r="L267" s="27">
        <v>18.46</v>
      </c>
      <c r="M267" s="27">
        <v>17.8</v>
      </c>
    </row>
    <row r="268" spans="1:13" x14ac:dyDescent="0.3">
      <c r="A268" s="34">
        <v>0.29089999999999999</v>
      </c>
      <c r="B268" s="27">
        <v>0</v>
      </c>
      <c r="C268" s="27">
        <v>21.89</v>
      </c>
      <c r="D268" s="35">
        <v>0</v>
      </c>
      <c r="E268" s="36">
        <v>0.624</v>
      </c>
      <c r="F268" s="36">
        <v>6.1740000000000004</v>
      </c>
      <c r="G268" s="25">
        <v>93.6</v>
      </c>
      <c r="H268" s="37">
        <v>1.6119000000000001</v>
      </c>
      <c r="I268" s="35">
        <v>4</v>
      </c>
      <c r="J268" s="35">
        <v>437</v>
      </c>
      <c r="K268" s="25">
        <v>21.2</v>
      </c>
      <c r="L268" s="27">
        <v>24.16</v>
      </c>
      <c r="M268" s="27">
        <v>14</v>
      </c>
    </row>
    <row r="269" spans="1:13" x14ac:dyDescent="0.3">
      <c r="A269" s="34">
        <v>1.6286400000000001</v>
      </c>
      <c r="B269" s="27">
        <v>0</v>
      </c>
      <c r="C269" s="27">
        <v>21.89</v>
      </c>
      <c r="D269" s="35">
        <v>0</v>
      </c>
      <c r="E269" s="36">
        <v>0.624</v>
      </c>
      <c r="F269" s="36">
        <v>5.0190000000000001</v>
      </c>
      <c r="G269" s="25">
        <v>100</v>
      </c>
      <c r="H269" s="37">
        <v>1.4394</v>
      </c>
      <c r="I269" s="35">
        <v>4</v>
      </c>
      <c r="J269" s="35">
        <v>437</v>
      </c>
      <c r="K269" s="25">
        <v>21.2</v>
      </c>
      <c r="L269" s="27">
        <v>31.962499999999999</v>
      </c>
      <c r="M269" s="27">
        <v>14.4</v>
      </c>
    </row>
    <row r="270" spans="1:13" x14ac:dyDescent="0.3">
      <c r="A270" s="34">
        <v>3.3210500000000001</v>
      </c>
      <c r="B270" s="27">
        <v>0</v>
      </c>
      <c r="C270" s="27">
        <v>19.579999999999998</v>
      </c>
      <c r="D270" s="35">
        <v>1</v>
      </c>
      <c r="E270" s="36">
        <v>0.871</v>
      </c>
      <c r="F270" s="36">
        <v>5.4029999999999996</v>
      </c>
      <c r="G270" s="25">
        <v>100</v>
      </c>
      <c r="H270" s="37">
        <v>1.3216000000000001</v>
      </c>
      <c r="I270" s="35">
        <v>5</v>
      </c>
      <c r="J270" s="35">
        <v>403</v>
      </c>
      <c r="K270" s="25">
        <v>14.7</v>
      </c>
      <c r="L270" s="27">
        <v>26.82</v>
      </c>
      <c r="M270" s="27">
        <v>13.4</v>
      </c>
    </row>
    <row r="271" spans="1:13" x14ac:dyDescent="0.3">
      <c r="A271" s="34">
        <v>4.0974000000000004</v>
      </c>
      <c r="B271" s="27">
        <v>0</v>
      </c>
      <c r="C271" s="27">
        <v>19.579999999999998</v>
      </c>
      <c r="D271" s="35">
        <v>0</v>
      </c>
      <c r="E271" s="36">
        <v>0.871</v>
      </c>
      <c r="F271" s="36">
        <v>5.468</v>
      </c>
      <c r="G271" s="25">
        <v>100</v>
      </c>
      <c r="H271" s="37">
        <v>1.4117999999999999</v>
      </c>
      <c r="I271" s="35">
        <v>5</v>
      </c>
      <c r="J271" s="35">
        <v>403</v>
      </c>
      <c r="K271" s="25">
        <v>14.7</v>
      </c>
      <c r="L271" s="27">
        <v>26.42</v>
      </c>
      <c r="M271" s="27">
        <v>15.6</v>
      </c>
    </row>
    <row r="272" spans="1:13" x14ac:dyDescent="0.3">
      <c r="A272" s="34">
        <v>2.7797399999999999</v>
      </c>
      <c r="B272" s="27">
        <v>0</v>
      </c>
      <c r="C272" s="27">
        <v>19.579999999999998</v>
      </c>
      <c r="D272" s="35">
        <v>0</v>
      </c>
      <c r="E272" s="36">
        <v>0.871</v>
      </c>
      <c r="F272" s="36">
        <v>4.9029999999999996</v>
      </c>
      <c r="G272" s="25">
        <v>97.8</v>
      </c>
      <c r="H272" s="37">
        <v>1.3459000000000001</v>
      </c>
      <c r="I272" s="35">
        <v>5</v>
      </c>
      <c r="J272" s="35">
        <v>403</v>
      </c>
      <c r="K272" s="25">
        <v>14.7</v>
      </c>
      <c r="L272" s="27">
        <v>29.29</v>
      </c>
      <c r="M272" s="27">
        <v>11.8</v>
      </c>
    </row>
    <row r="273" spans="1:13" x14ac:dyDescent="0.3">
      <c r="A273" s="34">
        <v>2.37934</v>
      </c>
      <c r="B273" s="27">
        <v>0</v>
      </c>
      <c r="C273" s="27">
        <v>19.579999999999998</v>
      </c>
      <c r="D273" s="35">
        <v>0</v>
      </c>
      <c r="E273" s="36">
        <v>0.871</v>
      </c>
      <c r="F273" s="36">
        <v>6.13</v>
      </c>
      <c r="G273" s="25">
        <v>100</v>
      </c>
      <c r="H273" s="37">
        <v>1.4191</v>
      </c>
      <c r="I273" s="35">
        <v>5</v>
      </c>
      <c r="J273" s="35">
        <v>403</v>
      </c>
      <c r="K273" s="25">
        <v>14.7</v>
      </c>
      <c r="L273" s="27">
        <v>27.8</v>
      </c>
      <c r="M273" s="27">
        <v>13.8</v>
      </c>
    </row>
    <row r="274" spans="1:13" x14ac:dyDescent="0.3">
      <c r="A274" s="34">
        <v>2.1550500000000001</v>
      </c>
      <c r="B274" s="27">
        <v>0</v>
      </c>
      <c r="C274" s="27">
        <v>19.579999999999998</v>
      </c>
      <c r="D274" s="35">
        <v>0</v>
      </c>
      <c r="E274" s="36">
        <v>0.871</v>
      </c>
      <c r="F274" s="36">
        <v>5.6280000000000001</v>
      </c>
      <c r="G274" s="25">
        <v>100</v>
      </c>
      <c r="H274" s="37">
        <v>1.5165999999999999</v>
      </c>
      <c r="I274" s="35">
        <v>5</v>
      </c>
      <c r="J274" s="35">
        <v>403</v>
      </c>
      <c r="K274" s="25">
        <v>14.7</v>
      </c>
      <c r="L274" s="27">
        <v>16.649999999999999</v>
      </c>
      <c r="M274" s="27">
        <v>15.6</v>
      </c>
    </row>
    <row r="275" spans="1:13" x14ac:dyDescent="0.3">
      <c r="A275" s="34">
        <v>2.3686199999999999</v>
      </c>
      <c r="B275" s="27">
        <v>0</v>
      </c>
      <c r="C275" s="27">
        <v>19.579999999999998</v>
      </c>
      <c r="D275" s="35">
        <v>0</v>
      </c>
      <c r="E275" s="36">
        <v>0.871</v>
      </c>
      <c r="F275" s="36">
        <v>4.9260000000000002</v>
      </c>
      <c r="G275" s="25">
        <v>95.7</v>
      </c>
      <c r="H275" s="37">
        <v>1.4608000000000001</v>
      </c>
      <c r="I275" s="35">
        <v>5</v>
      </c>
      <c r="J275" s="35">
        <v>403</v>
      </c>
      <c r="K275" s="25">
        <v>14.7</v>
      </c>
      <c r="L275" s="27">
        <v>29.53</v>
      </c>
      <c r="M275" s="27">
        <v>14.6</v>
      </c>
    </row>
    <row r="276" spans="1:13" x14ac:dyDescent="0.3">
      <c r="A276" s="34">
        <v>2.3309899999999999</v>
      </c>
      <c r="B276" s="27">
        <v>0</v>
      </c>
      <c r="C276" s="27">
        <v>19.579999999999998</v>
      </c>
      <c r="D276" s="35">
        <v>0</v>
      </c>
      <c r="E276" s="36">
        <v>0.871</v>
      </c>
      <c r="F276" s="36">
        <v>5.1859999999999999</v>
      </c>
      <c r="G276" s="25">
        <v>93.8</v>
      </c>
      <c r="H276" s="37">
        <v>1.5296000000000001</v>
      </c>
      <c r="I276" s="35">
        <v>5</v>
      </c>
      <c r="J276" s="35">
        <v>403</v>
      </c>
      <c r="K276" s="25">
        <v>14.7</v>
      </c>
      <c r="L276" s="27">
        <v>28.32</v>
      </c>
      <c r="M276" s="27">
        <v>17.8</v>
      </c>
    </row>
    <row r="277" spans="1:13" x14ac:dyDescent="0.3">
      <c r="A277" s="34">
        <v>2.7339699999999998</v>
      </c>
      <c r="B277" s="27">
        <v>0</v>
      </c>
      <c r="C277" s="27">
        <v>19.579999999999998</v>
      </c>
      <c r="D277" s="35">
        <v>0</v>
      </c>
      <c r="E277" s="36">
        <v>0.871</v>
      </c>
      <c r="F277" s="36">
        <v>5.5970000000000004</v>
      </c>
      <c r="G277" s="25">
        <v>94.9</v>
      </c>
      <c r="H277" s="37">
        <v>1.5257000000000001</v>
      </c>
      <c r="I277" s="35">
        <v>5</v>
      </c>
      <c r="J277" s="35">
        <v>403</v>
      </c>
      <c r="K277" s="25">
        <v>14.7</v>
      </c>
      <c r="L277" s="27">
        <v>21.45</v>
      </c>
      <c r="M277" s="27">
        <v>15.4</v>
      </c>
    </row>
    <row r="278" spans="1:13" x14ac:dyDescent="0.3">
      <c r="A278" s="34">
        <v>1.6566000000000001</v>
      </c>
      <c r="B278" s="27">
        <v>0</v>
      </c>
      <c r="C278" s="27">
        <v>19.579999999999998</v>
      </c>
      <c r="D278" s="35">
        <v>0</v>
      </c>
      <c r="E278" s="36">
        <v>0.871</v>
      </c>
      <c r="F278" s="36">
        <v>6.1219999999999999</v>
      </c>
      <c r="G278" s="25">
        <v>97.3</v>
      </c>
      <c r="H278" s="37">
        <v>1.6180000000000001</v>
      </c>
      <c r="I278" s="35">
        <v>5</v>
      </c>
      <c r="J278" s="35">
        <v>403</v>
      </c>
      <c r="K278" s="25">
        <v>14.7</v>
      </c>
      <c r="L278" s="27">
        <v>14.1</v>
      </c>
      <c r="M278" s="27">
        <v>21.5</v>
      </c>
    </row>
    <row r="279" spans="1:13" x14ac:dyDescent="0.3">
      <c r="A279" s="34">
        <v>1.4963200000000001</v>
      </c>
      <c r="B279" s="27">
        <v>0</v>
      </c>
      <c r="C279" s="27">
        <v>19.579999999999998</v>
      </c>
      <c r="D279" s="35">
        <v>0</v>
      </c>
      <c r="E279" s="36">
        <v>0.871</v>
      </c>
      <c r="F279" s="36">
        <v>5.4039999999999999</v>
      </c>
      <c r="G279" s="25">
        <v>100</v>
      </c>
      <c r="H279" s="37">
        <v>1.5915999999999999</v>
      </c>
      <c r="I279" s="35">
        <v>5</v>
      </c>
      <c r="J279" s="35">
        <v>403</v>
      </c>
      <c r="K279" s="25">
        <v>14.7</v>
      </c>
      <c r="L279" s="27">
        <v>13.28</v>
      </c>
      <c r="M279" s="27">
        <v>19.600000000000001</v>
      </c>
    </row>
    <row r="280" spans="1:13" x14ac:dyDescent="0.3">
      <c r="A280" s="34">
        <v>1.1265799999999999</v>
      </c>
      <c r="B280" s="27">
        <v>0</v>
      </c>
      <c r="C280" s="27">
        <v>19.579999999999998</v>
      </c>
      <c r="D280" s="35">
        <v>1</v>
      </c>
      <c r="E280" s="36">
        <v>0.871</v>
      </c>
      <c r="F280" s="36">
        <v>5.0119999999999996</v>
      </c>
      <c r="G280" s="25">
        <v>88</v>
      </c>
      <c r="H280" s="37">
        <v>1.6102000000000001</v>
      </c>
      <c r="I280" s="35">
        <v>5</v>
      </c>
      <c r="J280" s="35">
        <v>403</v>
      </c>
      <c r="K280" s="25">
        <v>14.7</v>
      </c>
      <c r="L280" s="27">
        <v>12.12</v>
      </c>
      <c r="M280" s="27">
        <v>15.3</v>
      </c>
    </row>
    <row r="281" spans="1:13" x14ac:dyDescent="0.3">
      <c r="A281" s="34">
        <v>2.1491799999999999</v>
      </c>
      <c r="B281" s="27">
        <v>0</v>
      </c>
      <c r="C281" s="27">
        <v>19.579999999999998</v>
      </c>
      <c r="D281" s="35">
        <v>0</v>
      </c>
      <c r="E281" s="36">
        <v>0.871</v>
      </c>
      <c r="F281" s="36">
        <v>5.7089999999999996</v>
      </c>
      <c r="G281" s="25">
        <v>98.5</v>
      </c>
      <c r="H281" s="37">
        <v>1.6232</v>
      </c>
      <c r="I281" s="35">
        <v>5</v>
      </c>
      <c r="J281" s="35">
        <v>403</v>
      </c>
      <c r="K281" s="25">
        <v>14.7</v>
      </c>
      <c r="L281" s="27">
        <v>15.79</v>
      </c>
      <c r="M281" s="27">
        <v>19.399999999999999</v>
      </c>
    </row>
    <row r="282" spans="1:13" x14ac:dyDescent="0.3">
      <c r="A282" s="34">
        <v>1.4138500000000001</v>
      </c>
      <c r="B282" s="27">
        <v>0</v>
      </c>
      <c r="C282" s="27">
        <v>19.579999999999998</v>
      </c>
      <c r="D282" s="35">
        <v>1</v>
      </c>
      <c r="E282" s="36">
        <v>0.871</v>
      </c>
      <c r="F282" s="36">
        <v>6.1289999999999996</v>
      </c>
      <c r="G282" s="25">
        <v>96</v>
      </c>
      <c r="H282" s="37">
        <v>1.7494000000000001</v>
      </c>
      <c r="I282" s="35">
        <v>5</v>
      </c>
      <c r="J282" s="35">
        <v>403</v>
      </c>
      <c r="K282" s="25">
        <v>14.7</v>
      </c>
      <c r="L282" s="27">
        <v>15.12</v>
      </c>
      <c r="M282" s="27">
        <v>17</v>
      </c>
    </row>
    <row r="283" spans="1:13" x14ac:dyDescent="0.3">
      <c r="A283" s="34">
        <v>3.5350100000000002</v>
      </c>
      <c r="B283" s="27">
        <v>0</v>
      </c>
      <c r="C283" s="27">
        <v>19.579999999999998</v>
      </c>
      <c r="D283" s="35">
        <v>1</v>
      </c>
      <c r="E283" s="36">
        <v>0.871</v>
      </c>
      <c r="F283" s="36">
        <v>6.1520000000000001</v>
      </c>
      <c r="G283" s="25">
        <v>82.6</v>
      </c>
      <c r="H283" s="37">
        <v>1.7455000000000001</v>
      </c>
      <c r="I283" s="35">
        <v>5</v>
      </c>
      <c r="J283" s="35">
        <v>403</v>
      </c>
      <c r="K283" s="25">
        <v>14.7</v>
      </c>
      <c r="L283" s="27">
        <v>15.02</v>
      </c>
      <c r="M283" s="27">
        <v>15.6</v>
      </c>
    </row>
    <row r="284" spans="1:13" x14ac:dyDescent="0.3">
      <c r="A284" s="34">
        <v>2.4466800000000002</v>
      </c>
      <c r="B284" s="27">
        <v>0</v>
      </c>
      <c r="C284" s="27">
        <v>19.579999999999998</v>
      </c>
      <c r="D284" s="35">
        <v>0</v>
      </c>
      <c r="E284" s="36">
        <v>0.871</v>
      </c>
      <c r="F284" s="36">
        <v>5.2720000000000002</v>
      </c>
      <c r="G284" s="25">
        <v>94</v>
      </c>
      <c r="H284" s="37">
        <v>1.7363999999999999</v>
      </c>
      <c r="I284" s="35">
        <v>5</v>
      </c>
      <c r="J284" s="35">
        <v>403</v>
      </c>
      <c r="K284" s="25">
        <v>14.7</v>
      </c>
      <c r="L284" s="27">
        <v>16.14</v>
      </c>
      <c r="M284" s="27">
        <v>13.1</v>
      </c>
    </row>
    <row r="285" spans="1:13" x14ac:dyDescent="0.3">
      <c r="A285" s="34">
        <v>1.2235799999999999</v>
      </c>
      <c r="B285" s="27">
        <v>0</v>
      </c>
      <c r="C285" s="27">
        <v>19.579999999999998</v>
      </c>
      <c r="D285" s="35">
        <v>0</v>
      </c>
      <c r="E285" s="36">
        <v>0.60499999999999998</v>
      </c>
      <c r="F285" s="36">
        <v>6.9429999999999996</v>
      </c>
      <c r="G285" s="25">
        <v>97.4</v>
      </c>
      <c r="H285" s="37">
        <v>1.8773</v>
      </c>
      <c r="I285" s="35">
        <v>5</v>
      </c>
      <c r="J285" s="35">
        <v>403</v>
      </c>
      <c r="K285" s="25">
        <v>14.7</v>
      </c>
      <c r="L285" s="27">
        <v>4.59</v>
      </c>
      <c r="M285" s="27">
        <v>36.962499999999999</v>
      </c>
    </row>
    <row r="286" spans="1:13" x14ac:dyDescent="0.3">
      <c r="A286" s="34">
        <v>1.34284</v>
      </c>
      <c r="B286" s="27">
        <v>0</v>
      </c>
      <c r="C286" s="27">
        <v>19.579999999999998</v>
      </c>
      <c r="D286" s="35">
        <v>0</v>
      </c>
      <c r="E286" s="36">
        <v>0.60499999999999998</v>
      </c>
      <c r="F286" s="36">
        <v>6.0659999999999998</v>
      </c>
      <c r="G286" s="25">
        <v>100</v>
      </c>
      <c r="H286" s="37">
        <v>1.7573000000000001</v>
      </c>
      <c r="I286" s="35">
        <v>5</v>
      </c>
      <c r="J286" s="35">
        <v>403</v>
      </c>
      <c r="K286" s="25">
        <v>14.7</v>
      </c>
      <c r="L286" s="27">
        <v>6.43</v>
      </c>
      <c r="M286" s="27">
        <v>24.3</v>
      </c>
    </row>
    <row r="287" spans="1:13" x14ac:dyDescent="0.3">
      <c r="A287" s="34">
        <v>1.42502</v>
      </c>
      <c r="B287" s="27">
        <v>0</v>
      </c>
      <c r="C287" s="27">
        <v>19.579999999999998</v>
      </c>
      <c r="D287" s="35">
        <v>0</v>
      </c>
      <c r="E287" s="36">
        <v>0.871</v>
      </c>
      <c r="F287" s="36">
        <v>6.51</v>
      </c>
      <c r="G287" s="25">
        <v>100</v>
      </c>
      <c r="H287" s="37">
        <v>1.7659</v>
      </c>
      <c r="I287" s="35">
        <v>5</v>
      </c>
      <c r="J287" s="35">
        <v>403</v>
      </c>
      <c r="K287" s="25">
        <v>14.7</v>
      </c>
      <c r="L287" s="27">
        <v>7.39</v>
      </c>
      <c r="M287" s="27">
        <v>23.3</v>
      </c>
    </row>
    <row r="288" spans="1:13" x14ac:dyDescent="0.3">
      <c r="A288" s="34">
        <v>1.27346</v>
      </c>
      <c r="B288" s="27">
        <v>0</v>
      </c>
      <c r="C288" s="27">
        <v>19.579999999999998</v>
      </c>
      <c r="D288" s="35">
        <v>1</v>
      </c>
      <c r="E288" s="36">
        <v>0.60499999999999998</v>
      </c>
      <c r="F288" s="36">
        <v>6.25</v>
      </c>
      <c r="G288" s="25">
        <v>92.6</v>
      </c>
      <c r="H288" s="37">
        <v>1.7984</v>
      </c>
      <c r="I288" s="35">
        <v>5</v>
      </c>
      <c r="J288" s="35">
        <v>403</v>
      </c>
      <c r="K288" s="25">
        <v>14.7</v>
      </c>
      <c r="L288" s="27">
        <v>5.5</v>
      </c>
      <c r="M288" s="27">
        <v>27</v>
      </c>
    </row>
    <row r="289" spans="1:13" x14ac:dyDescent="0.3">
      <c r="A289" s="34">
        <v>1.46336</v>
      </c>
      <c r="B289" s="27">
        <v>0</v>
      </c>
      <c r="C289" s="27">
        <v>19.579999999999998</v>
      </c>
      <c r="D289" s="35">
        <v>0</v>
      </c>
      <c r="E289" s="36">
        <v>0.60499999999999998</v>
      </c>
      <c r="F289" s="36">
        <v>7.4889999999999999</v>
      </c>
      <c r="G289" s="25">
        <v>90.8</v>
      </c>
      <c r="H289" s="37">
        <v>1.9709000000000001</v>
      </c>
      <c r="I289" s="35">
        <v>5</v>
      </c>
      <c r="J289" s="35">
        <v>403</v>
      </c>
      <c r="K289" s="25">
        <v>14.7</v>
      </c>
      <c r="L289" s="27">
        <v>1.73</v>
      </c>
      <c r="M289" s="27">
        <v>36.962499999999999</v>
      </c>
    </row>
    <row r="290" spans="1:13" x14ac:dyDescent="0.3">
      <c r="A290" s="34">
        <v>1.8337699999999999</v>
      </c>
      <c r="B290" s="27">
        <v>0</v>
      </c>
      <c r="C290" s="27">
        <v>19.579999999999998</v>
      </c>
      <c r="D290" s="35">
        <v>1</v>
      </c>
      <c r="E290" s="36">
        <v>0.60499999999999998</v>
      </c>
      <c r="F290" s="36">
        <v>7.7305000000000001</v>
      </c>
      <c r="G290" s="25">
        <v>98.2</v>
      </c>
      <c r="H290" s="37">
        <v>2.0407000000000002</v>
      </c>
      <c r="I290" s="35">
        <v>5</v>
      </c>
      <c r="J290" s="35">
        <v>403</v>
      </c>
      <c r="K290" s="25">
        <v>14.7</v>
      </c>
      <c r="L290" s="27">
        <v>1.92</v>
      </c>
      <c r="M290" s="27">
        <v>36.962499999999999</v>
      </c>
    </row>
    <row r="291" spans="1:13" x14ac:dyDescent="0.3">
      <c r="A291" s="34">
        <v>1.51902</v>
      </c>
      <c r="B291" s="27">
        <v>0</v>
      </c>
      <c r="C291" s="27">
        <v>19.579999999999998</v>
      </c>
      <c r="D291" s="35">
        <v>1</v>
      </c>
      <c r="E291" s="36">
        <v>0.60499999999999998</v>
      </c>
      <c r="F291" s="36">
        <v>7.7305000000000001</v>
      </c>
      <c r="G291" s="25">
        <v>93.9</v>
      </c>
      <c r="H291" s="37">
        <v>2.1619999999999999</v>
      </c>
      <c r="I291" s="35">
        <v>5</v>
      </c>
      <c r="J291" s="35">
        <v>403</v>
      </c>
      <c r="K291" s="25">
        <v>14.7</v>
      </c>
      <c r="L291" s="27">
        <v>3.32</v>
      </c>
      <c r="M291" s="27">
        <v>36.962499999999999</v>
      </c>
    </row>
    <row r="292" spans="1:13" x14ac:dyDescent="0.3">
      <c r="A292" s="34">
        <v>2.2423600000000001</v>
      </c>
      <c r="B292" s="27">
        <v>0</v>
      </c>
      <c r="C292" s="27">
        <v>19.579999999999998</v>
      </c>
      <c r="D292" s="35">
        <v>0</v>
      </c>
      <c r="E292" s="36">
        <v>0.60499999999999998</v>
      </c>
      <c r="F292" s="36">
        <v>5.8540000000000001</v>
      </c>
      <c r="G292" s="25">
        <v>91.8</v>
      </c>
      <c r="H292" s="37">
        <v>2.4220000000000002</v>
      </c>
      <c r="I292" s="35">
        <v>5</v>
      </c>
      <c r="J292" s="35">
        <v>403</v>
      </c>
      <c r="K292" s="25">
        <v>14.7</v>
      </c>
      <c r="L292" s="27">
        <v>11.64</v>
      </c>
      <c r="M292" s="27">
        <v>22.7</v>
      </c>
    </row>
    <row r="293" spans="1:13" x14ac:dyDescent="0.3">
      <c r="A293" s="34">
        <v>2.9239999999999999</v>
      </c>
      <c r="B293" s="27">
        <v>0</v>
      </c>
      <c r="C293" s="27">
        <v>19.579999999999998</v>
      </c>
      <c r="D293" s="35">
        <v>0</v>
      </c>
      <c r="E293" s="36">
        <v>0.60499999999999998</v>
      </c>
      <c r="F293" s="36">
        <v>6.101</v>
      </c>
      <c r="G293" s="25">
        <v>93</v>
      </c>
      <c r="H293" s="37">
        <v>2.2833999999999999</v>
      </c>
      <c r="I293" s="35">
        <v>5</v>
      </c>
      <c r="J293" s="35">
        <v>403</v>
      </c>
      <c r="K293" s="25">
        <v>14.7</v>
      </c>
      <c r="L293" s="27">
        <v>9.81</v>
      </c>
      <c r="M293" s="27">
        <v>25</v>
      </c>
    </row>
    <row r="294" spans="1:13" x14ac:dyDescent="0.3">
      <c r="A294" s="34">
        <v>2.0101900000000001</v>
      </c>
      <c r="B294" s="27">
        <v>0</v>
      </c>
      <c r="C294" s="27">
        <v>19.579999999999998</v>
      </c>
      <c r="D294" s="35">
        <v>0</v>
      </c>
      <c r="E294" s="36">
        <v>0.60499999999999998</v>
      </c>
      <c r="F294" s="36">
        <v>7.7305000000000001</v>
      </c>
      <c r="G294" s="25">
        <v>96.2</v>
      </c>
      <c r="H294" s="37">
        <v>2.0459000000000001</v>
      </c>
      <c r="I294" s="35">
        <v>5</v>
      </c>
      <c r="J294" s="35">
        <v>403</v>
      </c>
      <c r="K294" s="25">
        <v>14.7</v>
      </c>
      <c r="L294" s="27">
        <v>3.7</v>
      </c>
      <c r="M294" s="27">
        <v>36.962499999999999</v>
      </c>
    </row>
    <row r="295" spans="1:13" x14ac:dyDescent="0.3">
      <c r="A295" s="34">
        <v>1.8002800000000001</v>
      </c>
      <c r="B295" s="27">
        <v>0</v>
      </c>
      <c r="C295" s="27">
        <v>19.579999999999998</v>
      </c>
      <c r="D295" s="35">
        <v>0</v>
      </c>
      <c r="E295" s="36">
        <v>0.60499999999999998</v>
      </c>
      <c r="F295" s="36">
        <v>5.8769999999999998</v>
      </c>
      <c r="G295" s="25">
        <v>79.2</v>
      </c>
      <c r="H295" s="37">
        <v>2.4258999999999999</v>
      </c>
      <c r="I295" s="35">
        <v>5</v>
      </c>
      <c r="J295" s="35">
        <v>403</v>
      </c>
      <c r="K295" s="25">
        <v>14.7</v>
      </c>
      <c r="L295" s="27">
        <v>12.14</v>
      </c>
      <c r="M295" s="27">
        <v>23.8</v>
      </c>
    </row>
    <row r="296" spans="1:13" x14ac:dyDescent="0.3">
      <c r="A296" s="34">
        <v>2.3003999999999998</v>
      </c>
      <c r="B296" s="27">
        <v>0</v>
      </c>
      <c r="C296" s="27">
        <v>19.579999999999998</v>
      </c>
      <c r="D296" s="35">
        <v>0</v>
      </c>
      <c r="E296" s="36">
        <v>0.60499999999999998</v>
      </c>
      <c r="F296" s="36">
        <v>6.319</v>
      </c>
      <c r="G296" s="25">
        <v>96.1</v>
      </c>
      <c r="H296" s="37">
        <v>2.1</v>
      </c>
      <c r="I296" s="35">
        <v>5</v>
      </c>
      <c r="J296" s="35">
        <v>403</v>
      </c>
      <c r="K296" s="25">
        <v>14.7</v>
      </c>
      <c r="L296" s="27">
        <v>11.1</v>
      </c>
      <c r="M296" s="27">
        <v>23.8</v>
      </c>
    </row>
    <row r="297" spans="1:13" x14ac:dyDescent="0.3">
      <c r="A297" s="34">
        <v>2.4495300000000002</v>
      </c>
      <c r="B297" s="27">
        <v>0</v>
      </c>
      <c r="C297" s="27">
        <v>19.579999999999998</v>
      </c>
      <c r="D297" s="35">
        <v>0</v>
      </c>
      <c r="E297" s="36">
        <v>0.60499999999999998</v>
      </c>
      <c r="F297" s="36">
        <v>6.4020000000000001</v>
      </c>
      <c r="G297" s="25">
        <v>95.2</v>
      </c>
      <c r="H297" s="37">
        <v>2.2625000000000002</v>
      </c>
      <c r="I297" s="35">
        <v>5</v>
      </c>
      <c r="J297" s="35">
        <v>403</v>
      </c>
      <c r="K297" s="25">
        <v>14.7</v>
      </c>
      <c r="L297" s="27">
        <v>11.32</v>
      </c>
      <c r="M297" s="27">
        <v>22.3</v>
      </c>
    </row>
    <row r="298" spans="1:13" x14ac:dyDescent="0.3">
      <c r="A298" s="34">
        <v>1.2074199999999999</v>
      </c>
      <c r="B298" s="27">
        <v>0</v>
      </c>
      <c r="C298" s="27">
        <v>19.579999999999998</v>
      </c>
      <c r="D298" s="35">
        <v>0</v>
      </c>
      <c r="E298" s="36">
        <v>0.60499999999999998</v>
      </c>
      <c r="F298" s="36">
        <v>5.875</v>
      </c>
      <c r="G298" s="25">
        <v>94.6</v>
      </c>
      <c r="H298" s="37">
        <v>2.4258999999999999</v>
      </c>
      <c r="I298" s="35">
        <v>5</v>
      </c>
      <c r="J298" s="35">
        <v>403</v>
      </c>
      <c r="K298" s="25">
        <v>14.7</v>
      </c>
      <c r="L298" s="27">
        <v>14.43</v>
      </c>
      <c r="M298" s="27">
        <v>17.399999999999999</v>
      </c>
    </row>
    <row r="299" spans="1:13" x14ac:dyDescent="0.3">
      <c r="A299" s="34">
        <v>2.3138999999999998</v>
      </c>
      <c r="B299" s="27">
        <v>0</v>
      </c>
      <c r="C299" s="27">
        <v>19.579999999999998</v>
      </c>
      <c r="D299" s="35">
        <v>0</v>
      </c>
      <c r="E299" s="36">
        <v>0.60499999999999998</v>
      </c>
      <c r="F299" s="36">
        <v>5.88</v>
      </c>
      <c r="G299" s="25">
        <v>97.3</v>
      </c>
      <c r="H299" s="37">
        <v>2.3887</v>
      </c>
      <c r="I299" s="35">
        <v>5</v>
      </c>
      <c r="J299" s="35">
        <v>403</v>
      </c>
      <c r="K299" s="25">
        <v>14.7</v>
      </c>
      <c r="L299" s="27">
        <v>12.03</v>
      </c>
      <c r="M299" s="27">
        <v>19.100000000000001</v>
      </c>
    </row>
    <row r="300" spans="1:13" x14ac:dyDescent="0.3">
      <c r="A300" s="34">
        <v>0.13914000000000001</v>
      </c>
      <c r="B300" s="27">
        <v>0</v>
      </c>
      <c r="C300" s="27">
        <v>4.05</v>
      </c>
      <c r="D300" s="35">
        <v>0</v>
      </c>
      <c r="E300" s="36">
        <v>0.51</v>
      </c>
      <c r="F300" s="36">
        <v>5.5720000000000001</v>
      </c>
      <c r="G300" s="25">
        <v>88.5</v>
      </c>
      <c r="H300" s="37">
        <v>2.5960999999999999</v>
      </c>
      <c r="I300" s="35">
        <v>5</v>
      </c>
      <c r="J300" s="35">
        <v>296</v>
      </c>
      <c r="K300" s="25">
        <v>16.600000000000001</v>
      </c>
      <c r="L300" s="27">
        <v>14.69</v>
      </c>
      <c r="M300" s="27">
        <v>23.1</v>
      </c>
    </row>
    <row r="301" spans="1:13" x14ac:dyDescent="0.3">
      <c r="A301" s="34">
        <v>9.178E-2</v>
      </c>
      <c r="B301" s="27">
        <v>0</v>
      </c>
      <c r="C301" s="27">
        <v>4.05</v>
      </c>
      <c r="D301" s="35">
        <v>0</v>
      </c>
      <c r="E301" s="36">
        <v>0.51</v>
      </c>
      <c r="F301" s="36">
        <v>6.4160000000000004</v>
      </c>
      <c r="G301" s="25">
        <v>84.1</v>
      </c>
      <c r="H301" s="37">
        <v>2.6463000000000001</v>
      </c>
      <c r="I301" s="35">
        <v>5</v>
      </c>
      <c r="J301" s="35">
        <v>296</v>
      </c>
      <c r="K301" s="25">
        <v>16.600000000000001</v>
      </c>
      <c r="L301" s="27">
        <v>9.0399999999999991</v>
      </c>
      <c r="M301" s="27">
        <v>23.6</v>
      </c>
    </row>
    <row r="302" spans="1:13" x14ac:dyDescent="0.3">
      <c r="A302" s="34">
        <v>8.4470000000000003E-2</v>
      </c>
      <c r="B302" s="27">
        <v>0</v>
      </c>
      <c r="C302" s="27">
        <v>4.05</v>
      </c>
      <c r="D302" s="35">
        <v>0</v>
      </c>
      <c r="E302" s="36">
        <v>0.51</v>
      </c>
      <c r="F302" s="36">
        <v>5.859</v>
      </c>
      <c r="G302" s="25">
        <v>68.7</v>
      </c>
      <c r="H302" s="37">
        <v>2.7019000000000002</v>
      </c>
      <c r="I302" s="35">
        <v>5</v>
      </c>
      <c r="J302" s="35">
        <v>296</v>
      </c>
      <c r="K302" s="25">
        <v>16.600000000000001</v>
      </c>
      <c r="L302" s="27">
        <v>9.64</v>
      </c>
      <c r="M302" s="27">
        <v>22.6</v>
      </c>
    </row>
    <row r="303" spans="1:13" x14ac:dyDescent="0.3">
      <c r="A303" s="34">
        <v>6.6640000000000005E-2</v>
      </c>
      <c r="B303" s="27">
        <v>0</v>
      </c>
      <c r="C303" s="27">
        <v>4.05</v>
      </c>
      <c r="D303" s="35">
        <v>0</v>
      </c>
      <c r="E303" s="36">
        <v>0.51</v>
      </c>
      <c r="F303" s="36">
        <v>6.5460000000000003</v>
      </c>
      <c r="G303" s="25">
        <v>33.1</v>
      </c>
      <c r="H303" s="37">
        <v>3.1322999999999999</v>
      </c>
      <c r="I303" s="35">
        <v>5</v>
      </c>
      <c r="J303" s="35">
        <v>296</v>
      </c>
      <c r="K303" s="25">
        <v>16.600000000000001</v>
      </c>
      <c r="L303" s="27">
        <v>5.33</v>
      </c>
      <c r="M303" s="27">
        <v>29.4</v>
      </c>
    </row>
    <row r="304" spans="1:13" x14ac:dyDescent="0.3">
      <c r="A304" s="34">
        <v>7.0220000000000005E-2</v>
      </c>
      <c r="B304" s="27">
        <v>0</v>
      </c>
      <c r="C304" s="27">
        <v>4.05</v>
      </c>
      <c r="D304" s="35">
        <v>0</v>
      </c>
      <c r="E304" s="36">
        <v>0.51</v>
      </c>
      <c r="F304" s="36">
        <v>6.02</v>
      </c>
      <c r="G304" s="25">
        <v>47.2</v>
      </c>
      <c r="H304" s="37">
        <v>3.5548999999999999</v>
      </c>
      <c r="I304" s="35">
        <v>5</v>
      </c>
      <c r="J304" s="35">
        <v>296</v>
      </c>
      <c r="K304" s="25">
        <v>16.600000000000001</v>
      </c>
      <c r="L304" s="27">
        <v>10.11</v>
      </c>
      <c r="M304" s="27">
        <v>23.2</v>
      </c>
    </row>
    <row r="305" spans="1:13" x14ac:dyDescent="0.3">
      <c r="A305" s="34">
        <v>5.425E-2</v>
      </c>
      <c r="B305" s="27">
        <v>0</v>
      </c>
      <c r="C305" s="27">
        <v>4.05</v>
      </c>
      <c r="D305" s="35">
        <v>0</v>
      </c>
      <c r="E305" s="36">
        <v>0.51</v>
      </c>
      <c r="F305" s="36">
        <v>6.3150000000000004</v>
      </c>
      <c r="G305" s="25">
        <v>73.400000000000006</v>
      </c>
      <c r="H305" s="37">
        <v>3.3174999999999999</v>
      </c>
      <c r="I305" s="35">
        <v>5</v>
      </c>
      <c r="J305" s="35">
        <v>296</v>
      </c>
      <c r="K305" s="25">
        <v>16.600000000000001</v>
      </c>
      <c r="L305" s="27">
        <v>6.29</v>
      </c>
      <c r="M305" s="27">
        <v>24.6</v>
      </c>
    </row>
    <row r="306" spans="1:13" x14ac:dyDescent="0.3">
      <c r="A306" s="34">
        <v>6.6420000000000007E-2</v>
      </c>
      <c r="B306" s="27">
        <v>0</v>
      </c>
      <c r="C306" s="27">
        <v>4.05</v>
      </c>
      <c r="D306" s="35">
        <v>0</v>
      </c>
      <c r="E306" s="36">
        <v>0.51</v>
      </c>
      <c r="F306" s="36">
        <v>6.86</v>
      </c>
      <c r="G306" s="25">
        <v>74.400000000000006</v>
      </c>
      <c r="H306" s="37">
        <v>2.9152999999999998</v>
      </c>
      <c r="I306" s="35">
        <v>5</v>
      </c>
      <c r="J306" s="35">
        <v>296</v>
      </c>
      <c r="K306" s="25">
        <v>16.600000000000001</v>
      </c>
      <c r="L306" s="27">
        <v>6.92</v>
      </c>
      <c r="M306" s="27">
        <v>29.9</v>
      </c>
    </row>
    <row r="307" spans="1:13" x14ac:dyDescent="0.3">
      <c r="A307" s="34">
        <v>5.7799999999999997E-2</v>
      </c>
      <c r="B307" s="27">
        <v>0</v>
      </c>
      <c r="C307" s="27">
        <v>2.46</v>
      </c>
      <c r="D307" s="35">
        <v>0</v>
      </c>
      <c r="E307" s="36">
        <v>0.48799999999999999</v>
      </c>
      <c r="F307" s="36">
        <v>6.98</v>
      </c>
      <c r="G307" s="25">
        <v>58.4</v>
      </c>
      <c r="H307" s="37">
        <v>2.8290000000000002</v>
      </c>
      <c r="I307" s="35">
        <v>3</v>
      </c>
      <c r="J307" s="35">
        <v>193</v>
      </c>
      <c r="K307" s="25">
        <v>17.8</v>
      </c>
      <c r="L307" s="27">
        <v>5.04</v>
      </c>
      <c r="M307" s="27">
        <v>36.962499999999999</v>
      </c>
    </row>
    <row r="308" spans="1:13" x14ac:dyDescent="0.3">
      <c r="A308" s="34">
        <v>6.5879999999999994E-2</v>
      </c>
      <c r="B308" s="27">
        <v>0</v>
      </c>
      <c r="C308" s="27">
        <v>2.46</v>
      </c>
      <c r="D308" s="35">
        <v>0</v>
      </c>
      <c r="E308" s="36">
        <v>0.48799999999999999</v>
      </c>
      <c r="F308" s="36">
        <v>7.7305000000000001</v>
      </c>
      <c r="G308" s="25">
        <v>83.3</v>
      </c>
      <c r="H308" s="37">
        <v>2.7410000000000001</v>
      </c>
      <c r="I308" s="35">
        <v>3</v>
      </c>
      <c r="J308" s="35">
        <v>193</v>
      </c>
      <c r="K308" s="25">
        <v>17.8</v>
      </c>
      <c r="L308" s="27">
        <v>7.56</v>
      </c>
      <c r="M308" s="27">
        <v>36.962499999999999</v>
      </c>
    </row>
    <row r="309" spans="1:13" x14ac:dyDescent="0.3">
      <c r="A309" s="34">
        <v>6.8879999999999997E-2</v>
      </c>
      <c r="B309" s="27">
        <v>0</v>
      </c>
      <c r="C309" s="27">
        <v>2.46</v>
      </c>
      <c r="D309" s="35">
        <v>0</v>
      </c>
      <c r="E309" s="36">
        <v>0.48799999999999999</v>
      </c>
      <c r="F309" s="36">
        <v>6.1440000000000001</v>
      </c>
      <c r="G309" s="25">
        <v>62.2</v>
      </c>
      <c r="H309" s="37">
        <v>2.5979000000000001</v>
      </c>
      <c r="I309" s="35">
        <v>3</v>
      </c>
      <c r="J309" s="35">
        <v>193</v>
      </c>
      <c r="K309" s="25">
        <v>17.8</v>
      </c>
      <c r="L309" s="27">
        <v>9.4499999999999993</v>
      </c>
      <c r="M309" s="27">
        <v>36.200000000000003</v>
      </c>
    </row>
    <row r="310" spans="1:13" x14ac:dyDescent="0.3">
      <c r="A310" s="34">
        <v>9.103E-2</v>
      </c>
      <c r="B310" s="27">
        <v>0</v>
      </c>
      <c r="C310" s="27">
        <v>2.46</v>
      </c>
      <c r="D310" s="35">
        <v>0</v>
      </c>
      <c r="E310" s="36">
        <v>0.48799999999999999</v>
      </c>
      <c r="F310" s="36">
        <v>7.1550000000000002</v>
      </c>
      <c r="G310" s="25">
        <v>92.2</v>
      </c>
      <c r="H310" s="37">
        <v>2.7006000000000001</v>
      </c>
      <c r="I310" s="35">
        <v>3</v>
      </c>
      <c r="J310" s="35">
        <v>193</v>
      </c>
      <c r="K310" s="25">
        <v>17.8</v>
      </c>
      <c r="L310" s="27">
        <v>4.82</v>
      </c>
      <c r="M310" s="27">
        <v>36.962499999999999</v>
      </c>
    </row>
    <row r="311" spans="1:13" x14ac:dyDescent="0.3">
      <c r="A311" s="34">
        <v>0.10008</v>
      </c>
      <c r="B311" s="27">
        <v>0</v>
      </c>
      <c r="C311" s="27">
        <v>2.46</v>
      </c>
      <c r="D311" s="35">
        <v>0</v>
      </c>
      <c r="E311" s="36">
        <v>0.48799999999999999</v>
      </c>
      <c r="F311" s="36">
        <v>6.5629999999999997</v>
      </c>
      <c r="G311" s="25">
        <v>95.6</v>
      </c>
      <c r="H311" s="37">
        <v>2.847</v>
      </c>
      <c r="I311" s="35">
        <v>3</v>
      </c>
      <c r="J311" s="35">
        <v>193</v>
      </c>
      <c r="K311" s="25">
        <v>17.8</v>
      </c>
      <c r="L311" s="27">
        <v>5.68</v>
      </c>
      <c r="M311" s="27">
        <v>32.5</v>
      </c>
    </row>
    <row r="312" spans="1:13" x14ac:dyDescent="0.3">
      <c r="A312" s="34">
        <v>8.3080000000000001E-2</v>
      </c>
      <c r="B312" s="27">
        <v>0</v>
      </c>
      <c r="C312" s="27">
        <v>2.46</v>
      </c>
      <c r="D312" s="35">
        <v>0</v>
      </c>
      <c r="E312" s="36">
        <v>0.48799999999999999</v>
      </c>
      <c r="F312" s="36">
        <v>5.6040000000000001</v>
      </c>
      <c r="G312" s="25">
        <v>89.8</v>
      </c>
      <c r="H312" s="37">
        <v>2.9878999999999998</v>
      </c>
      <c r="I312" s="35">
        <v>3</v>
      </c>
      <c r="J312" s="35">
        <v>193</v>
      </c>
      <c r="K312" s="25">
        <v>17.8</v>
      </c>
      <c r="L312" s="27">
        <v>13.98</v>
      </c>
      <c r="M312" s="27">
        <v>26.4</v>
      </c>
    </row>
    <row r="313" spans="1:13" x14ac:dyDescent="0.3">
      <c r="A313" s="34">
        <v>6.0470000000000003E-2</v>
      </c>
      <c r="B313" s="27">
        <v>0</v>
      </c>
      <c r="C313" s="27">
        <v>2.46</v>
      </c>
      <c r="D313" s="35">
        <v>0</v>
      </c>
      <c r="E313" s="36">
        <v>0.48799999999999999</v>
      </c>
      <c r="F313" s="36">
        <v>6.1529999999999996</v>
      </c>
      <c r="G313" s="25">
        <v>68.8</v>
      </c>
      <c r="H313" s="37">
        <v>3.2797000000000001</v>
      </c>
      <c r="I313" s="35">
        <v>3</v>
      </c>
      <c r="J313" s="35">
        <v>193</v>
      </c>
      <c r="K313" s="25">
        <v>17.8</v>
      </c>
      <c r="L313" s="27">
        <v>13.15</v>
      </c>
      <c r="M313" s="27">
        <v>29.6</v>
      </c>
    </row>
    <row r="314" spans="1:13" x14ac:dyDescent="0.3">
      <c r="A314" s="34">
        <v>5.602E-2</v>
      </c>
      <c r="B314" s="27">
        <v>0</v>
      </c>
      <c r="C314" s="27">
        <v>2.46</v>
      </c>
      <c r="D314" s="35">
        <v>0</v>
      </c>
      <c r="E314" s="36">
        <v>0.48799999999999999</v>
      </c>
      <c r="F314" s="36">
        <v>7.7305000000000001</v>
      </c>
      <c r="G314" s="25">
        <v>53.6</v>
      </c>
      <c r="H314" s="37">
        <v>3.1991999999999998</v>
      </c>
      <c r="I314" s="35">
        <v>3</v>
      </c>
      <c r="J314" s="35">
        <v>193</v>
      </c>
      <c r="K314" s="25">
        <v>17.8</v>
      </c>
      <c r="L314" s="27">
        <v>4.45</v>
      </c>
      <c r="M314" s="27">
        <v>36.962499999999999</v>
      </c>
    </row>
    <row r="315" spans="1:13" x14ac:dyDescent="0.3">
      <c r="A315" s="34">
        <v>0.13642000000000001</v>
      </c>
      <c r="B315" s="27">
        <v>0</v>
      </c>
      <c r="C315" s="27">
        <v>10.59</v>
      </c>
      <c r="D315" s="35">
        <v>0</v>
      </c>
      <c r="E315" s="36">
        <v>0.48899999999999999</v>
      </c>
      <c r="F315" s="36">
        <v>5.891</v>
      </c>
      <c r="G315" s="25">
        <v>22.3</v>
      </c>
      <c r="H315" s="37">
        <v>3.9453999999999998</v>
      </c>
      <c r="I315" s="35">
        <v>4</v>
      </c>
      <c r="J315" s="35">
        <v>277</v>
      </c>
      <c r="K315" s="25">
        <v>18.600000000000001</v>
      </c>
      <c r="L315" s="27">
        <v>10.87</v>
      </c>
      <c r="M315" s="27">
        <v>22.6</v>
      </c>
    </row>
    <row r="316" spans="1:13" x14ac:dyDescent="0.3">
      <c r="A316" s="34">
        <v>0.22969000000000001</v>
      </c>
      <c r="B316" s="27">
        <v>0</v>
      </c>
      <c r="C316" s="27">
        <v>10.59</v>
      </c>
      <c r="D316" s="35">
        <v>0</v>
      </c>
      <c r="E316" s="36">
        <v>0.48899999999999999</v>
      </c>
      <c r="F316" s="36">
        <v>6.3259999999999996</v>
      </c>
      <c r="G316" s="25">
        <v>52.5</v>
      </c>
      <c r="H316" s="37">
        <v>4.3548999999999998</v>
      </c>
      <c r="I316" s="35">
        <v>4</v>
      </c>
      <c r="J316" s="35">
        <v>277</v>
      </c>
      <c r="K316" s="25">
        <v>18.600000000000001</v>
      </c>
      <c r="L316" s="27">
        <v>10.97</v>
      </c>
      <c r="M316" s="27">
        <v>24.4</v>
      </c>
    </row>
    <row r="317" spans="1:13" x14ac:dyDescent="0.3">
      <c r="A317" s="34">
        <v>0.25198999999999999</v>
      </c>
      <c r="B317" s="27">
        <v>0</v>
      </c>
      <c r="C317" s="27">
        <v>10.59</v>
      </c>
      <c r="D317" s="35">
        <v>0</v>
      </c>
      <c r="E317" s="36">
        <v>0.48899999999999999</v>
      </c>
      <c r="F317" s="36">
        <v>5.7830000000000004</v>
      </c>
      <c r="G317" s="25">
        <v>72.7</v>
      </c>
      <c r="H317" s="37">
        <v>4.3548999999999998</v>
      </c>
      <c r="I317" s="35">
        <v>4</v>
      </c>
      <c r="J317" s="35">
        <v>277</v>
      </c>
      <c r="K317" s="25">
        <v>18.600000000000001</v>
      </c>
      <c r="L317" s="27">
        <v>18.059999999999999</v>
      </c>
      <c r="M317" s="27">
        <v>22.5</v>
      </c>
    </row>
    <row r="318" spans="1:13" x14ac:dyDescent="0.3">
      <c r="A318" s="34">
        <v>0.13586999999999999</v>
      </c>
      <c r="B318" s="27">
        <v>0</v>
      </c>
      <c r="C318" s="27">
        <v>10.59</v>
      </c>
      <c r="D318" s="35">
        <v>1</v>
      </c>
      <c r="E318" s="36">
        <v>0.48899999999999999</v>
      </c>
      <c r="F318" s="36">
        <v>6.0640000000000001</v>
      </c>
      <c r="G318" s="25">
        <v>59.1</v>
      </c>
      <c r="H318" s="37">
        <v>4.2392000000000003</v>
      </c>
      <c r="I318" s="35">
        <v>4</v>
      </c>
      <c r="J318" s="35">
        <v>277</v>
      </c>
      <c r="K318" s="25">
        <v>18.600000000000001</v>
      </c>
      <c r="L318" s="27">
        <v>14.66</v>
      </c>
      <c r="M318" s="27">
        <v>24.4</v>
      </c>
    </row>
    <row r="319" spans="1:13" x14ac:dyDescent="0.3">
      <c r="A319" s="34">
        <v>0.43570999999999999</v>
      </c>
      <c r="B319" s="27">
        <v>0</v>
      </c>
      <c r="C319" s="27">
        <v>10.59</v>
      </c>
      <c r="D319" s="35">
        <v>1</v>
      </c>
      <c r="E319" s="36">
        <v>0.48899999999999999</v>
      </c>
      <c r="F319" s="36">
        <v>5.3440000000000003</v>
      </c>
      <c r="G319" s="25">
        <v>100</v>
      </c>
      <c r="H319" s="37">
        <v>3.875</v>
      </c>
      <c r="I319" s="35">
        <v>4</v>
      </c>
      <c r="J319" s="35">
        <v>277</v>
      </c>
      <c r="K319" s="25">
        <v>18.600000000000001</v>
      </c>
      <c r="L319" s="27">
        <v>23.09</v>
      </c>
      <c r="M319" s="27">
        <v>20</v>
      </c>
    </row>
    <row r="320" spans="1:13" x14ac:dyDescent="0.3">
      <c r="A320" s="34">
        <v>0.17446</v>
      </c>
      <c r="B320" s="27">
        <v>0</v>
      </c>
      <c r="C320" s="27">
        <v>10.59</v>
      </c>
      <c r="D320" s="35">
        <v>1</v>
      </c>
      <c r="E320" s="36">
        <v>0.48899999999999999</v>
      </c>
      <c r="F320" s="36">
        <v>5.96</v>
      </c>
      <c r="G320" s="25">
        <v>92.1</v>
      </c>
      <c r="H320" s="37">
        <v>3.8771</v>
      </c>
      <c r="I320" s="35">
        <v>4</v>
      </c>
      <c r="J320" s="35">
        <v>277</v>
      </c>
      <c r="K320" s="25">
        <v>18.600000000000001</v>
      </c>
      <c r="L320" s="27">
        <v>17.27</v>
      </c>
      <c r="M320" s="27">
        <v>21.7</v>
      </c>
    </row>
    <row r="321" spans="1:13" x14ac:dyDescent="0.3">
      <c r="A321" s="34">
        <v>0.37578</v>
      </c>
      <c r="B321" s="27">
        <v>0</v>
      </c>
      <c r="C321" s="27">
        <v>10.59</v>
      </c>
      <c r="D321" s="35">
        <v>1</v>
      </c>
      <c r="E321" s="36">
        <v>0.48899999999999999</v>
      </c>
      <c r="F321" s="36">
        <v>5.4039999999999999</v>
      </c>
      <c r="G321" s="25">
        <v>88.6</v>
      </c>
      <c r="H321" s="37">
        <v>3.665</v>
      </c>
      <c r="I321" s="35">
        <v>4</v>
      </c>
      <c r="J321" s="35">
        <v>277</v>
      </c>
      <c r="K321" s="25">
        <v>18.600000000000001</v>
      </c>
      <c r="L321" s="27">
        <v>23.98</v>
      </c>
      <c r="M321" s="27">
        <v>19.3</v>
      </c>
    </row>
    <row r="322" spans="1:13" x14ac:dyDescent="0.3">
      <c r="A322" s="34">
        <v>0.21718999999999999</v>
      </c>
      <c r="B322" s="27">
        <v>0</v>
      </c>
      <c r="C322" s="27">
        <v>10.59</v>
      </c>
      <c r="D322" s="35">
        <v>1</v>
      </c>
      <c r="E322" s="36">
        <v>0.48899999999999999</v>
      </c>
      <c r="F322" s="36">
        <v>5.8070000000000004</v>
      </c>
      <c r="G322" s="25">
        <v>53.8</v>
      </c>
      <c r="H322" s="37">
        <v>3.6526000000000001</v>
      </c>
      <c r="I322" s="35">
        <v>4</v>
      </c>
      <c r="J322" s="35">
        <v>277</v>
      </c>
      <c r="K322" s="25">
        <v>18.600000000000001</v>
      </c>
      <c r="L322" s="27">
        <v>16.03</v>
      </c>
      <c r="M322" s="27">
        <v>22.4</v>
      </c>
    </row>
    <row r="323" spans="1:13" x14ac:dyDescent="0.3">
      <c r="A323" s="34">
        <v>0.14052000000000001</v>
      </c>
      <c r="B323" s="27">
        <v>0</v>
      </c>
      <c r="C323" s="27">
        <v>10.59</v>
      </c>
      <c r="D323" s="35">
        <v>0</v>
      </c>
      <c r="E323" s="36">
        <v>0.48899999999999999</v>
      </c>
      <c r="F323" s="36">
        <v>6.375</v>
      </c>
      <c r="G323" s="25">
        <v>32.299999999999997</v>
      </c>
      <c r="H323" s="37">
        <v>3.9453999999999998</v>
      </c>
      <c r="I323" s="35">
        <v>4</v>
      </c>
      <c r="J323" s="35">
        <v>277</v>
      </c>
      <c r="K323" s="25">
        <v>18.600000000000001</v>
      </c>
      <c r="L323" s="27">
        <v>9.3800000000000008</v>
      </c>
      <c r="M323" s="27">
        <v>28.1</v>
      </c>
    </row>
    <row r="324" spans="1:13" x14ac:dyDescent="0.3">
      <c r="A324" s="34">
        <v>0.28954999999999997</v>
      </c>
      <c r="B324" s="27">
        <v>0</v>
      </c>
      <c r="C324" s="27">
        <v>10.59</v>
      </c>
      <c r="D324" s="35">
        <v>0</v>
      </c>
      <c r="E324" s="36">
        <v>0.48899999999999999</v>
      </c>
      <c r="F324" s="36">
        <v>5.4119999999999999</v>
      </c>
      <c r="G324" s="25">
        <v>9.8000000000000007</v>
      </c>
      <c r="H324" s="37">
        <v>3.5874999999999999</v>
      </c>
      <c r="I324" s="35">
        <v>4</v>
      </c>
      <c r="J324" s="35">
        <v>277</v>
      </c>
      <c r="K324" s="25">
        <v>18.600000000000001</v>
      </c>
      <c r="L324" s="27">
        <v>29.55</v>
      </c>
      <c r="M324" s="27">
        <v>23.7</v>
      </c>
    </row>
    <row r="325" spans="1:13" x14ac:dyDescent="0.3">
      <c r="A325" s="34">
        <v>0.19802</v>
      </c>
      <c r="B325" s="27">
        <v>0</v>
      </c>
      <c r="C325" s="27">
        <v>10.59</v>
      </c>
      <c r="D325" s="35">
        <v>0</v>
      </c>
      <c r="E325" s="36">
        <v>0.48899999999999999</v>
      </c>
      <c r="F325" s="36">
        <v>6.1820000000000004</v>
      </c>
      <c r="G325" s="25">
        <v>42.4</v>
      </c>
      <c r="H325" s="37">
        <v>3.9453999999999998</v>
      </c>
      <c r="I325" s="35">
        <v>4</v>
      </c>
      <c r="J325" s="35">
        <v>277</v>
      </c>
      <c r="K325" s="25">
        <v>18.600000000000001</v>
      </c>
      <c r="L325" s="27">
        <v>9.4700000000000006</v>
      </c>
      <c r="M325" s="27">
        <v>25</v>
      </c>
    </row>
    <row r="326" spans="1:13" x14ac:dyDescent="0.3">
      <c r="A326" s="34">
        <v>4.5600000000000002E-2</v>
      </c>
      <c r="B326" s="27">
        <v>0</v>
      </c>
      <c r="C326" s="27">
        <v>13.89</v>
      </c>
      <c r="D326" s="35">
        <v>1</v>
      </c>
      <c r="E326" s="36">
        <v>0.55000000000000004</v>
      </c>
      <c r="F326" s="36">
        <v>5.8879999999999999</v>
      </c>
      <c r="G326" s="25">
        <v>56</v>
      </c>
      <c r="H326" s="37">
        <v>3.1120999999999999</v>
      </c>
      <c r="I326" s="35">
        <v>5</v>
      </c>
      <c r="J326" s="35">
        <v>276</v>
      </c>
      <c r="K326" s="25">
        <v>16.399999999999999</v>
      </c>
      <c r="L326" s="27">
        <v>13.51</v>
      </c>
      <c r="M326" s="27">
        <v>23.3</v>
      </c>
    </row>
    <row r="327" spans="1:13" x14ac:dyDescent="0.3">
      <c r="A327" s="34">
        <v>7.0129999999999998E-2</v>
      </c>
      <c r="B327" s="27">
        <v>0</v>
      </c>
      <c r="C327" s="27">
        <v>13.89</v>
      </c>
      <c r="D327" s="35">
        <v>0</v>
      </c>
      <c r="E327" s="36">
        <v>0.55000000000000004</v>
      </c>
      <c r="F327" s="36">
        <v>6.6420000000000003</v>
      </c>
      <c r="G327" s="25">
        <v>85.1</v>
      </c>
      <c r="H327" s="37">
        <v>3.4211</v>
      </c>
      <c r="I327" s="35">
        <v>5</v>
      </c>
      <c r="J327" s="35">
        <v>276</v>
      </c>
      <c r="K327" s="25">
        <v>16.399999999999999</v>
      </c>
      <c r="L327" s="27">
        <v>9.69</v>
      </c>
      <c r="M327" s="27">
        <v>28.7</v>
      </c>
    </row>
    <row r="328" spans="1:13" x14ac:dyDescent="0.3">
      <c r="A328" s="34">
        <v>0.11069</v>
      </c>
      <c r="B328" s="27">
        <v>0</v>
      </c>
      <c r="C328" s="27">
        <v>13.89</v>
      </c>
      <c r="D328" s="35">
        <v>1</v>
      </c>
      <c r="E328" s="36">
        <v>0.55000000000000004</v>
      </c>
      <c r="F328" s="36">
        <v>5.9509999999999996</v>
      </c>
      <c r="G328" s="25">
        <v>93.8</v>
      </c>
      <c r="H328" s="37">
        <v>2.8893</v>
      </c>
      <c r="I328" s="35">
        <v>5</v>
      </c>
      <c r="J328" s="35">
        <v>276</v>
      </c>
      <c r="K328" s="25">
        <v>16.399999999999999</v>
      </c>
      <c r="L328" s="27">
        <v>17.920000000000002</v>
      </c>
      <c r="M328" s="27">
        <v>21.5</v>
      </c>
    </row>
    <row r="329" spans="1:13" x14ac:dyDescent="0.3">
      <c r="A329" s="34">
        <v>0.11425</v>
      </c>
      <c r="B329" s="27">
        <v>0</v>
      </c>
      <c r="C329" s="27">
        <v>13.89</v>
      </c>
      <c r="D329" s="35">
        <v>1</v>
      </c>
      <c r="E329" s="36">
        <v>0.55000000000000004</v>
      </c>
      <c r="F329" s="36">
        <v>6.3730000000000002</v>
      </c>
      <c r="G329" s="25">
        <v>92.4</v>
      </c>
      <c r="H329" s="37">
        <v>3.3633000000000002</v>
      </c>
      <c r="I329" s="35">
        <v>5</v>
      </c>
      <c r="J329" s="35">
        <v>276</v>
      </c>
      <c r="K329" s="25">
        <v>16.399999999999999</v>
      </c>
      <c r="L329" s="27">
        <v>10.5</v>
      </c>
      <c r="M329" s="27">
        <v>23</v>
      </c>
    </row>
    <row r="330" spans="1:13" x14ac:dyDescent="0.3">
      <c r="A330" s="34">
        <v>0.35809000000000002</v>
      </c>
      <c r="B330" s="27">
        <v>0</v>
      </c>
      <c r="C330" s="27">
        <v>6.2</v>
      </c>
      <c r="D330" s="35">
        <v>1</v>
      </c>
      <c r="E330" s="36">
        <v>0.50700000000000001</v>
      </c>
      <c r="F330" s="36">
        <v>6.9509999999999996</v>
      </c>
      <c r="G330" s="25">
        <v>88.5</v>
      </c>
      <c r="H330" s="37">
        <v>2.8616999999999999</v>
      </c>
      <c r="I330" s="35">
        <v>8</v>
      </c>
      <c r="J330" s="35">
        <v>307</v>
      </c>
      <c r="K330" s="25">
        <v>17.399999999999999</v>
      </c>
      <c r="L330" s="27">
        <v>9.7100000000000009</v>
      </c>
      <c r="M330" s="27">
        <v>26.7</v>
      </c>
    </row>
    <row r="331" spans="1:13" x14ac:dyDescent="0.3">
      <c r="A331" s="34">
        <v>0.40771000000000002</v>
      </c>
      <c r="B331" s="27">
        <v>0</v>
      </c>
      <c r="C331" s="27">
        <v>6.2</v>
      </c>
      <c r="D331" s="35">
        <v>1</v>
      </c>
      <c r="E331" s="36">
        <v>0.50700000000000001</v>
      </c>
      <c r="F331" s="36">
        <v>6.1639999999999997</v>
      </c>
      <c r="G331" s="25">
        <v>91.3</v>
      </c>
      <c r="H331" s="37">
        <v>3.048</v>
      </c>
      <c r="I331" s="35">
        <v>8</v>
      </c>
      <c r="J331" s="35">
        <v>307</v>
      </c>
      <c r="K331" s="25">
        <v>17.399999999999999</v>
      </c>
      <c r="L331" s="27">
        <v>21.46</v>
      </c>
      <c r="M331" s="27">
        <v>21.7</v>
      </c>
    </row>
    <row r="332" spans="1:13" x14ac:dyDescent="0.3">
      <c r="A332" s="34">
        <v>0.62356</v>
      </c>
      <c r="B332" s="27">
        <v>0</v>
      </c>
      <c r="C332" s="27">
        <v>6.2</v>
      </c>
      <c r="D332" s="35">
        <v>1</v>
      </c>
      <c r="E332" s="36">
        <v>0.50700000000000001</v>
      </c>
      <c r="F332" s="36">
        <v>6.8789999999999996</v>
      </c>
      <c r="G332" s="25">
        <v>77.7</v>
      </c>
      <c r="H332" s="37">
        <v>3.2721</v>
      </c>
      <c r="I332" s="35">
        <v>8</v>
      </c>
      <c r="J332" s="35">
        <v>307</v>
      </c>
      <c r="K332" s="25">
        <v>17.399999999999999</v>
      </c>
      <c r="L332" s="27">
        <v>9.93</v>
      </c>
      <c r="M332" s="27">
        <v>27.5</v>
      </c>
    </row>
    <row r="333" spans="1:13" x14ac:dyDescent="0.3">
      <c r="A333" s="34">
        <v>0.61470000000000002</v>
      </c>
      <c r="B333" s="27">
        <v>0</v>
      </c>
      <c r="C333" s="27">
        <v>6.2</v>
      </c>
      <c r="D333" s="35">
        <v>0</v>
      </c>
      <c r="E333" s="36">
        <v>0.50700000000000001</v>
      </c>
      <c r="F333" s="36">
        <v>6.6180000000000003</v>
      </c>
      <c r="G333" s="25">
        <v>80.8</v>
      </c>
      <c r="H333" s="37">
        <v>3.2721</v>
      </c>
      <c r="I333" s="35">
        <v>8</v>
      </c>
      <c r="J333" s="35">
        <v>307</v>
      </c>
      <c r="K333" s="25">
        <v>17.399999999999999</v>
      </c>
      <c r="L333" s="27">
        <v>7.6</v>
      </c>
      <c r="M333" s="27">
        <v>30.1</v>
      </c>
    </row>
    <row r="334" spans="1:13" x14ac:dyDescent="0.3">
      <c r="A334" s="34">
        <v>0.31533</v>
      </c>
      <c r="B334" s="27">
        <v>0</v>
      </c>
      <c r="C334" s="27">
        <v>6.2</v>
      </c>
      <c r="D334" s="35">
        <v>0</v>
      </c>
      <c r="E334" s="36">
        <v>0.504</v>
      </c>
      <c r="F334" s="36">
        <v>7.7305000000000001</v>
      </c>
      <c r="G334" s="25">
        <v>78.3</v>
      </c>
      <c r="H334" s="37">
        <v>2.8944000000000001</v>
      </c>
      <c r="I334" s="35">
        <v>8</v>
      </c>
      <c r="J334" s="35">
        <v>307</v>
      </c>
      <c r="K334" s="25">
        <v>17.399999999999999</v>
      </c>
      <c r="L334" s="27">
        <v>4.1399999999999997</v>
      </c>
      <c r="M334" s="27">
        <v>36.962499999999999</v>
      </c>
    </row>
    <row r="335" spans="1:13" x14ac:dyDescent="0.3">
      <c r="A335" s="34">
        <v>0.52693000000000001</v>
      </c>
      <c r="B335" s="27">
        <v>0</v>
      </c>
      <c r="C335" s="27">
        <v>6.2</v>
      </c>
      <c r="D335" s="35">
        <v>0</v>
      </c>
      <c r="E335" s="36">
        <v>0.504</v>
      </c>
      <c r="F335" s="36">
        <v>7.7305000000000001</v>
      </c>
      <c r="G335" s="25">
        <v>83</v>
      </c>
      <c r="H335" s="37">
        <v>2.8944000000000001</v>
      </c>
      <c r="I335" s="35">
        <v>8</v>
      </c>
      <c r="J335" s="35">
        <v>307</v>
      </c>
      <c r="K335" s="25">
        <v>17.399999999999999</v>
      </c>
      <c r="L335" s="27">
        <v>4.63</v>
      </c>
      <c r="M335" s="27">
        <v>36.962499999999999</v>
      </c>
    </row>
    <row r="336" spans="1:13" x14ac:dyDescent="0.3">
      <c r="A336" s="34">
        <v>0.38213999999999998</v>
      </c>
      <c r="B336" s="27">
        <v>0</v>
      </c>
      <c r="C336" s="27">
        <v>6.2</v>
      </c>
      <c r="D336" s="35">
        <v>0</v>
      </c>
      <c r="E336" s="36">
        <v>0.504</v>
      </c>
      <c r="F336" s="36">
        <v>7.7305000000000001</v>
      </c>
      <c r="G336" s="25">
        <v>86.5</v>
      </c>
      <c r="H336" s="37">
        <v>3.2157</v>
      </c>
      <c r="I336" s="35">
        <v>8</v>
      </c>
      <c r="J336" s="35">
        <v>307</v>
      </c>
      <c r="K336" s="25">
        <v>17.399999999999999</v>
      </c>
      <c r="L336" s="27">
        <v>3.13</v>
      </c>
      <c r="M336" s="27">
        <v>36.962499999999999</v>
      </c>
    </row>
    <row r="337" spans="1:13" x14ac:dyDescent="0.3">
      <c r="A337" s="34">
        <v>0.41238000000000002</v>
      </c>
      <c r="B337" s="27">
        <v>0</v>
      </c>
      <c r="C337" s="27">
        <v>6.2</v>
      </c>
      <c r="D337" s="35">
        <v>0</v>
      </c>
      <c r="E337" s="36">
        <v>0.504</v>
      </c>
      <c r="F337" s="36">
        <v>7.1630000000000003</v>
      </c>
      <c r="G337" s="25">
        <v>79.900000000000006</v>
      </c>
      <c r="H337" s="37">
        <v>3.2157</v>
      </c>
      <c r="I337" s="35">
        <v>8</v>
      </c>
      <c r="J337" s="35">
        <v>307</v>
      </c>
      <c r="K337" s="25">
        <v>17.399999999999999</v>
      </c>
      <c r="L337" s="27">
        <v>6.36</v>
      </c>
      <c r="M337" s="27">
        <v>31.6</v>
      </c>
    </row>
    <row r="338" spans="1:13" x14ac:dyDescent="0.3">
      <c r="A338" s="34">
        <v>0.29819000000000001</v>
      </c>
      <c r="B338" s="27">
        <v>0</v>
      </c>
      <c r="C338" s="27">
        <v>6.2</v>
      </c>
      <c r="D338" s="35">
        <v>0</v>
      </c>
      <c r="E338" s="36">
        <v>0.504</v>
      </c>
      <c r="F338" s="36">
        <v>7.6859999999999999</v>
      </c>
      <c r="G338" s="25">
        <v>17</v>
      </c>
      <c r="H338" s="37">
        <v>3.3751000000000002</v>
      </c>
      <c r="I338" s="35">
        <v>8</v>
      </c>
      <c r="J338" s="35">
        <v>307</v>
      </c>
      <c r="K338" s="25">
        <v>17.399999999999999</v>
      </c>
      <c r="L338" s="27">
        <v>3.92</v>
      </c>
      <c r="M338" s="27">
        <v>36.962499999999999</v>
      </c>
    </row>
    <row r="339" spans="1:13" x14ac:dyDescent="0.3">
      <c r="A339" s="34">
        <v>0.44178000000000001</v>
      </c>
      <c r="B339" s="27">
        <v>0</v>
      </c>
      <c r="C339" s="27">
        <v>6.2</v>
      </c>
      <c r="D339" s="35">
        <v>0</v>
      </c>
      <c r="E339" s="36">
        <v>0.504</v>
      </c>
      <c r="F339" s="36">
        <v>6.5519999999999996</v>
      </c>
      <c r="G339" s="25">
        <v>21.4</v>
      </c>
      <c r="H339" s="37">
        <v>3.3751000000000002</v>
      </c>
      <c r="I339" s="35">
        <v>8</v>
      </c>
      <c r="J339" s="35">
        <v>307</v>
      </c>
      <c r="K339" s="25">
        <v>17.399999999999999</v>
      </c>
      <c r="L339" s="27">
        <v>3.76</v>
      </c>
      <c r="M339" s="27">
        <v>31.5</v>
      </c>
    </row>
    <row r="340" spans="1:13" x14ac:dyDescent="0.3">
      <c r="A340" s="34">
        <v>0.53700000000000003</v>
      </c>
      <c r="B340" s="27">
        <v>0</v>
      </c>
      <c r="C340" s="27">
        <v>6.2</v>
      </c>
      <c r="D340" s="35">
        <v>0</v>
      </c>
      <c r="E340" s="36">
        <v>0.504</v>
      </c>
      <c r="F340" s="36">
        <v>5.9809999999999999</v>
      </c>
      <c r="G340" s="25">
        <v>68.099999999999994</v>
      </c>
      <c r="H340" s="37">
        <v>3.6715</v>
      </c>
      <c r="I340" s="35">
        <v>8</v>
      </c>
      <c r="J340" s="35">
        <v>307</v>
      </c>
      <c r="K340" s="25">
        <v>17.399999999999999</v>
      </c>
      <c r="L340" s="27">
        <v>11.65</v>
      </c>
      <c r="M340" s="27">
        <v>24.3</v>
      </c>
    </row>
    <row r="341" spans="1:13" x14ac:dyDescent="0.3">
      <c r="A341" s="34">
        <v>0.46295999999999998</v>
      </c>
      <c r="B341" s="27">
        <v>0</v>
      </c>
      <c r="C341" s="27">
        <v>6.2</v>
      </c>
      <c r="D341" s="35">
        <v>0</v>
      </c>
      <c r="E341" s="36">
        <v>0.504</v>
      </c>
      <c r="F341" s="36">
        <v>7.4119999999999999</v>
      </c>
      <c r="G341" s="25">
        <v>76.900000000000006</v>
      </c>
      <c r="H341" s="37">
        <v>3.6715</v>
      </c>
      <c r="I341" s="35">
        <v>8</v>
      </c>
      <c r="J341" s="35">
        <v>307</v>
      </c>
      <c r="K341" s="25">
        <v>17.399999999999999</v>
      </c>
      <c r="L341" s="27">
        <v>5.25</v>
      </c>
      <c r="M341" s="27">
        <v>31.7</v>
      </c>
    </row>
    <row r="342" spans="1:13" x14ac:dyDescent="0.3">
      <c r="A342" s="34">
        <v>0.57528999999999997</v>
      </c>
      <c r="B342" s="27">
        <v>0</v>
      </c>
      <c r="C342" s="27">
        <v>6.2</v>
      </c>
      <c r="D342" s="35">
        <v>0</v>
      </c>
      <c r="E342" s="36">
        <v>0.50700000000000001</v>
      </c>
      <c r="F342" s="36">
        <v>7.7305000000000001</v>
      </c>
      <c r="G342" s="25">
        <v>73.3</v>
      </c>
      <c r="H342" s="37">
        <v>3.8384</v>
      </c>
      <c r="I342" s="35">
        <v>8</v>
      </c>
      <c r="J342" s="35">
        <v>307</v>
      </c>
      <c r="K342" s="25">
        <v>17.399999999999999</v>
      </c>
      <c r="L342" s="27">
        <v>2.4700000000000002</v>
      </c>
      <c r="M342" s="27">
        <v>36.962499999999999</v>
      </c>
    </row>
    <row r="343" spans="1:13" x14ac:dyDescent="0.3">
      <c r="A343" s="34">
        <v>0.33146999999999999</v>
      </c>
      <c r="B343" s="27">
        <v>0</v>
      </c>
      <c r="C343" s="27">
        <v>6.2</v>
      </c>
      <c r="D343" s="35">
        <v>0</v>
      </c>
      <c r="E343" s="36">
        <v>0.50700000000000001</v>
      </c>
      <c r="F343" s="36">
        <v>7.7305000000000001</v>
      </c>
      <c r="G343" s="25">
        <v>70.400000000000006</v>
      </c>
      <c r="H343" s="37">
        <v>3.6518999999999999</v>
      </c>
      <c r="I343" s="35">
        <v>8</v>
      </c>
      <c r="J343" s="35">
        <v>307</v>
      </c>
      <c r="K343" s="25">
        <v>17.399999999999999</v>
      </c>
      <c r="L343" s="27">
        <v>3.95</v>
      </c>
      <c r="M343" s="27">
        <v>36.962499999999999</v>
      </c>
    </row>
    <row r="344" spans="1:13" x14ac:dyDescent="0.3">
      <c r="A344" s="34">
        <v>0.44790999999999997</v>
      </c>
      <c r="B344" s="27">
        <v>0</v>
      </c>
      <c r="C344" s="27">
        <v>6.2</v>
      </c>
      <c r="D344" s="35">
        <v>1</v>
      </c>
      <c r="E344" s="36">
        <v>0.50700000000000001</v>
      </c>
      <c r="F344" s="36">
        <v>6.726</v>
      </c>
      <c r="G344" s="25">
        <v>66.5</v>
      </c>
      <c r="H344" s="37">
        <v>3.6518999999999999</v>
      </c>
      <c r="I344" s="35">
        <v>8</v>
      </c>
      <c r="J344" s="35">
        <v>307</v>
      </c>
      <c r="K344" s="25">
        <v>17.399999999999999</v>
      </c>
      <c r="L344" s="27">
        <v>8.0500000000000007</v>
      </c>
      <c r="M344" s="27">
        <v>29</v>
      </c>
    </row>
    <row r="345" spans="1:13" x14ac:dyDescent="0.3">
      <c r="A345" s="34">
        <v>0.33045000000000002</v>
      </c>
      <c r="B345" s="27">
        <v>0</v>
      </c>
      <c r="C345" s="27">
        <v>6.2</v>
      </c>
      <c r="D345" s="35">
        <v>0</v>
      </c>
      <c r="E345" s="36">
        <v>0.50700000000000001</v>
      </c>
      <c r="F345" s="36">
        <v>6.0860000000000003</v>
      </c>
      <c r="G345" s="25">
        <v>61.5</v>
      </c>
      <c r="H345" s="37">
        <v>3.6518999999999999</v>
      </c>
      <c r="I345" s="35">
        <v>8</v>
      </c>
      <c r="J345" s="35">
        <v>307</v>
      </c>
      <c r="K345" s="25">
        <v>17.399999999999999</v>
      </c>
      <c r="L345" s="27">
        <v>10.88</v>
      </c>
      <c r="M345" s="27">
        <v>24</v>
      </c>
    </row>
    <row r="346" spans="1:13" x14ac:dyDescent="0.3">
      <c r="A346" s="34">
        <v>0.52058000000000004</v>
      </c>
      <c r="B346" s="27">
        <v>0</v>
      </c>
      <c r="C346" s="27">
        <v>6.2</v>
      </c>
      <c r="D346" s="35">
        <v>1</v>
      </c>
      <c r="E346" s="36">
        <v>0.50700000000000001</v>
      </c>
      <c r="F346" s="36">
        <v>6.6310000000000002</v>
      </c>
      <c r="G346" s="25">
        <v>76.5</v>
      </c>
      <c r="H346" s="37">
        <v>4.1479999999999997</v>
      </c>
      <c r="I346" s="35">
        <v>8</v>
      </c>
      <c r="J346" s="35">
        <v>307</v>
      </c>
      <c r="K346" s="25">
        <v>17.399999999999999</v>
      </c>
      <c r="L346" s="27">
        <v>9.5399999999999991</v>
      </c>
      <c r="M346" s="27">
        <v>25.1</v>
      </c>
    </row>
    <row r="347" spans="1:13" x14ac:dyDescent="0.3">
      <c r="A347" s="34">
        <v>0.51183000000000001</v>
      </c>
      <c r="B347" s="27">
        <v>0</v>
      </c>
      <c r="C347" s="27">
        <v>6.2</v>
      </c>
      <c r="D347" s="35">
        <v>0</v>
      </c>
      <c r="E347" s="36">
        <v>0.50700000000000001</v>
      </c>
      <c r="F347" s="36">
        <v>7.3579999999999997</v>
      </c>
      <c r="G347" s="25">
        <v>71.599999999999994</v>
      </c>
      <c r="H347" s="37">
        <v>4.1479999999999997</v>
      </c>
      <c r="I347" s="35">
        <v>8</v>
      </c>
      <c r="J347" s="35">
        <v>307</v>
      </c>
      <c r="K347" s="25">
        <v>17.399999999999999</v>
      </c>
      <c r="L347" s="27">
        <v>4.7300000000000004</v>
      </c>
      <c r="M347" s="27">
        <v>31.5</v>
      </c>
    </row>
    <row r="348" spans="1:13" x14ac:dyDescent="0.3">
      <c r="A348" s="34">
        <v>8.2439999999999999E-2</v>
      </c>
      <c r="B348" s="27">
        <v>30</v>
      </c>
      <c r="C348" s="27">
        <v>4.93</v>
      </c>
      <c r="D348" s="35">
        <v>0</v>
      </c>
      <c r="E348" s="36">
        <v>0.42799999999999999</v>
      </c>
      <c r="F348" s="36">
        <v>6.4809999999999999</v>
      </c>
      <c r="G348" s="25">
        <v>18.5</v>
      </c>
      <c r="H348" s="37">
        <v>6.1898999999999997</v>
      </c>
      <c r="I348" s="35">
        <v>6</v>
      </c>
      <c r="J348" s="35">
        <v>300</v>
      </c>
      <c r="K348" s="25">
        <v>16.600000000000001</v>
      </c>
      <c r="L348" s="27">
        <v>6.36</v>
      </c>
      <c r="M348" s="27">
        <v>23.7</v>
      </c>
    </row>
    <row r="349" spans="1:13" x14ac:dyDescent="0.3">
      <c r="A349" s="34">
        <v>9.2520000000000005E-2</v>
      </c>
      <c r="B349" s="27">
        <v>30</v>
      </c>
      <c r="C349" s="27">
        <v>4.93</v>
      </c>
      <c r="D349" s="35">
        <v>0</v>
      </c>
      <c r="E349" s="36">
        <v>0.42799999999999999</v>
      </c>
      <c r="F349" s="36">
        <v>6.6059999999999999</v>
      </c>
      <c r="G349" s="25">
        <v>42.2</v>
      </c>
      <c r="H349" s="37">
        <v>6.1898999999999997</v>
      </c>
      <c r="I349" s="35">
        <v>6</v>
      </c>
      <c r="J349" s="35">
        <v>300</v>
      </c>
      <c r="K349" s="25">
        <v>16.600000000000001</v>
      </c>
      <c r="L349" s="27">
        <v>7.37</v>
      </c>
      <c r="M349" s="27">
        <v>23.3</v>
      </c>
    </row>
    <row r="350" spans="1:13" x14ac:dyDescent="0.3">
      <c r="A350" s="34">
        <v>0.11329</v>
      </c>
      <c r="B350" s="27">
        <v>30</v>
      </c>
      <c r="C350" s="27">
        <v>4.93</v>
      </c>
      <c r="D350" s="35">
        <v>0</v>
      </c>
      <c r="E350" s="36">
        <v>0.42799999999999999</v>
      </c>
      <c r="F350" s="36">
        <v>6.8970000000000002</v>
      </c>
      <c r="G350" s="25">
        <v>54.3</v>
      </c>
      <c r="H350" s="37">
        <v>6.3361000000000001</v>
      </c>
      <c r="I350" s="35">
        <v>6</v>
      </c>
      <c r="J350" s="35">
        <v>300</v>
      </c>
      <c r="K350" s="25">
        <v>16.600000000000001</v>
      </c>
      <c r="L350" s="27">
        <v>11.38</v>
      </c>
      <c r="M350" s="27">
        <v>22</v>
      </c>
    </row>
    <row r="351" spans="1:13" x14ac:dyDescent="0.3">
      <c r="A351" s="34">
        <v>0.10612000000000001</v>
      </c>
      <c r="B351" s="27">
        <v>30</v>
      </c>
      <c r="C351" s="27">
        <v>4.93</v>
      </c>
      <c r="D351" s="35">
        <v>0</v>
      </c>
      <c r="E351" s="36">
        <v>0.42799999999999999</v>
      </c>
      <c r="F351" s="36">
        <v>6.0949999999999998</v>
      </c>
      <c r="G351" s="25">
        <v>65.099999999999994</v>
      </c>
      <c r="H351" s="37">
        <v>6.3361000000000001</v>
      </c>
      <c r="I351" s="35">
        <v>6</v>
      </c>
      <c r="J351" s="35">
        <v>300</v>
      </c>
      <c r="K351" s="25">
        <v>16.600000000000001</v>
      </c>
      <c r="L351" s="27">
        <v>12.4</v>
      </c>
      <c r="M351" s="27">
        <v>20.100000000000001</v>
      </c>
    </row>
    <row r="352" spans="1:13" x14ac:dyDescent="0.3">
      <c r="A352" s="34">
        <v>0.10290000000000001</v>
      </c>
      <c r="B352" s="27">
        <v>30</v>
      </c>
      <c r="C352" s="27">
        <v>4.93</v>
      </c>
      <c r="D352" s="35">
        <v>0</v>
      </c>
      <c r="E352" s="36">
        <v>0.42799999999999999</v>
      </c>
      <c r="F352" s="36">
        <v>6.3579999999999997</v>
      </c>
      <c r="G352" s="25">
        <v>52.9</v>
      </c>
      <c r="H352" s="37">
        <v>7.0354999999999999</v>
      </c>
      <c r="I352" s="35">
        <v>6</v>
      </c>
      <c r="J352" s="35">
        <v>300</v>
      </c>
      <c r="K352" s="25">
        <v>16.600000000000001</v>
      </c>
      <c r="L352" s="27">
        <v>11.22</v>
      </c>
      <c r="M352" s="27">
        <v>22.2</v>
      </c>
    </row>
    <row r="353" spans="1:13" x14ac:dyDescent="0.3">
      <c r="A353" s="34">
        <v>0.12756999999999999</v>
      </c>
      <c r="B353" s="27">
        <v>30</v>
      </c>
      <c r="C353" s="27">
        <v>4.93</v>
      </c>
      <c r="D353" s="35">
        <v>0</v>
      </c>
      <c r="E353" s="36">
        <v>0.42799999999999999</v>
      </c>
      <c r="F353" s="36">
        <v>6.3929999999999998</v>
      </c>
      <c r="G353" s="25">
        <v>7.8</v>
      </c>
      <c r="H353" s="37">
        <v>7.0354999999999999</v>
      </c>
      <c r="I353" s="35">
        <v>6</v>
      </c>
      <c r="J353" s="35">
        <v>300</v>
      </c>
      <c r="K353" s="25">
        <v>16.600000000000001</v>
      </c>
      <c r="L353" s="27">
        <v>5.19</v>
      </c>
      <c r="M353" s="27">
        <v>23.7</v>
      </c>
    </row>
    <row r="354" spans="1:13" x14ac:dyDescent="0.3">
      <c r="A354" s="34">
        <v>0.20608000000000001</v>
      </c>
      <c r="B354" s="27">
        <v>22</v>
      </c>
      <c r="C354" s="27">
        <v>5.86</v>
      </c>
      <c r="D354" s="35">
        <v>0</v>
      </c>
      <c r="E354" s="36">
        <v>0.43099999999999999</v>
      </c>
      <c r="F354" s="36">
        <v>5.593</v>
      </c>
      <c r="G354" s="25">
        <v>76.5</v>
      </c>
      <c r="H354" s="37">
        <v>7.9549000000000003</v>
      </c>
      <c r="I354" s="35">
        <v>7</v>
      </c>
      <c r="J354" s="35">
        <v>330</v>
      </c>
      <c r="K354" s="25">
        <v>19.100000000000001</v>
      </c>
      <c r="L354" s="27">
        <v>12.5</v>
      </c>
      <c r="M354" s="27">
        <v>17.600000000000001</v>
      </c>
    </row>
    <row r="355" spans="1:13" x14ac:dyDescent="0.3">
      <c r="A355" s="34">
        <v>0.19133</v>
      </c>
      <c r="B355" s="27">
        <v>22</v>
      </c>
      <c r="C355" s="27">
        <v>5.86</v>
      </c>
      <c r="D355" s="35">
        <v>0</v>
      </c>
      <c r="E355" s="36">
        <v>0.43099999999999999</v>
      </c>
      <c r="F355" s="36">
        <v>5.6050000000000004</v>
      </c>
      <c r="G355" s="25">
        <v>70.2</v>
      </c>
      <c r="H355" s="37">
        <v>7.9549000000000003</v>
      </c>
      <c r="I355" s="35">
        <v>7</v>
      </c>
      <c r="J355" s="35">
        <v>330</v>
      </c>
      <c r="K355" s="25">
        <v>19.100000000000001</v>
      </c>
      <c r="L355" s="27">
        <v>18.46</v>
      </c>
      <c r="M355" s="27">
        <v>18.5</v>
      </c>
    </row>
    <row r="356" spans="1:13" x14ac:dyDescent="0.3">
      <c r="A356" s="34">
        <v>0.33983000000000002</v>
      </c>
      <c r="B356" s="27">
        <v>22</v>
      </c>
      <c r="C356" s="27">
        <v>5.86</v>
      </c>
      <c r="D356" s="35">
        <v>0</v>
      </c>
      <c r="E356" s="36">
        <v>0.43099999999999999</v>
      </c>
      <c r="F356" s="36">
        <v>6.1079999999999997</v>
      </c>
      <c r="G356" s="25">
        <v>34.9</v>
      </c>
      <c r="H356" s="37">
        <v>8.0555000000000003</v>
      </c>
      <c r="I356" s="35">
        <v>7</v>
      </c>
      <c r="J356" s="35">
        <v>330</v>
      </c>
      <c r="K356" s="25">
        <v>19.100000000000001</v>
      </c>
      <c r="L356" s="27">
        <v>9.16</v>
      </c>
      <c r="M356" s="27">
        <v>24.3</v>
      </c>
    </row>
    <row r="357" spans="1:13" x14ac:dyDescent="0.3">
      <c r="A357" s="34">
        <v>0.19656999999999999</v>
      </c>
      <c r="B357" s="27">
        <v>22</v>
      </c>
      <c r="C357" s="27">
        <v>5.86</v>
      </c>
      <c r="D357" s="35">
        <v>0</v>
      </c>
      <c r="E357" s="36">
        <v>0.43099999999999999</v>
      </c>
      <c r="F357" s="36">
        <v>6.226</v>
      </c>
      <c r="G357" s="25">
        <v>79.2</v>
      </c>
      <c r="H357" s="37">
        <v>8.0555000000000003</v>
      </c>
      <c r="I357" s="35">
        <v>7</v>
      </c>
      <c r="J357" s="35">
        <v>330</v>
      </c>
      <c r="K357" s="25">
        <v>19.100000000000001</v>
      </c>
      <c r="L357" s="27">
        <v>10.15</v>
      </c>
      <c r="M357" s="27">
        <v>20.5</v>
      </c>
    </row>
    <row r="358" spans="1:13" x14ac:dyDescent="0.3">
      <c r="A358" s="34">
        <v>0.16439000000000001</v>
      </c>
      <c r="B358" s="27">
        <v>22</v>
      </c>
      <c r="C358" s="27">
        <v>5.86</v>
      </c>
      <c r="D358" s="35">
        <v>0</v>
      </c>
      <c r="E358" s="36">
        <v>0.43099999999999999</v>
      </c>
      <c r="F358" s="36">
        <v>6.4329999999999998</v>
      </c>
      <c r="G358" s="25">
        <v>49.1</v>
      </c>
      <c r="H358" s="37">
        <v>7.8265000000000002</v>
      </c>
      <c r="I358" s="35">
        <v>7</v>
      </c>
      <c r="J358" s="35">
        <v>330</v>
      </c>
      <c r="K358" s="25">
        <v>19.100000000000001</v>
      </c>
      <c r="L358" s="27">
        <v>9.52</v>
      </c>
      <c r="M358" s="27">
        <v>24.5</v>
      </c>
    </row>
    <row r="359" spans="1:13" x14ac:dyDescent="0.3">
      <c r="A359" s="34">
        <v>0.19073000000000001</v>
      </c>
      <c r="B359" s="27">
        <v>22</v>
      </c>
      <c r="C359" s="27">
        <v>5.86</v>
      </c>
      <c r="D359" s="35">
        <v>0</v>
      </c>
      <c r="E359" s="36">
        <v>0.43099999999999999</v>
      </c>
      <c r="F359" s="36">
        <v>6.718</v>
      </c>
      <c r="G359" s="25">
        <v>17.5</v>
      </c>
      <c r="H359" s="37">
        <v>7.8265000000000002</v>
      </c>
      <c r="I359" s="35">
        <v>7</v>
      </c>
      <c r="J359" s="35">
        <v>330</v>
      </c>
      <c r="K359" s="25">
        <v>19.100000000000001</v>
      </c>
      <c r="L359" s="27">
        <v>6.56</v>
      </c>
      <c r="M359" s="27">
        <v>26.2</v>
      </c>
    </row>
    <row r="360" spans="1:13" x14ac:dyDescent="0.3">
      <c r="A360" s="34">
        <v>0.14030000000000001</v>
      </c>
      <c r="B360" s="27">
        <v>22</v>
      </c>
      <c r="C360" s="27">
        <v>5.86</v>
      </c>
      <c r="D360" s="35">
        <v>0</v>
      </c>
      <c r="E360" s="36">
        <v>0.43099999999999999</v>
      </c>
      <c r="F360" s="36">
        <v>6.4870000000000001</v>
      </c>
      <c r="G360" s="25">
        <v>13</v>
      </c>
      <c r="H360" s="37">
        <v>7.3967000000000001</v>
      </c>
      <c r="I360" s="35">
        <v>7</v>
      </c>
      <c r="J360" s="35">
        <v>330</v>
      </c>
      <c r="K360" s="25">
        <v>19.100000000000001</v>
      </c>
      <c r="L360" s="27">
        <v>5.9</v>
      </c>
      <c r="M360" s="27">
        <v>24.4</v>
      </c>
    </row>
    <row r="361" spans="1:13" x14ac:dyDescent="0.3">
      <c r="A361" s="34">
        <v>0.21409</v>
      </c>
      <c r="B361" s="27">
        <v>22</v>
      </c>
      <c r="C361" s="27">
        <v>5.86</v>
      </c>
      <c r="D361" s="35">
        <v>0</v>
      </c>
      <c r="E361" s="36">
        <v>0.43099999999999999</v>
      </c>
      <c r="F361" s="36">
        <v>6.4379999999999997</v>
      </c>
      <c r="G361" s="25">
        <v>8.9</v>
      </c>
      <c r="H361" s="37">
        <v>7.3967000000000001</v>
      </c>
      <c r="I361" s="35">
        <v>7</v>
      </c>
      <c r="J361" s="35">
        <v>330</v>
      </c>
      <c r="K361" s="25">
        <v>19.100000000000001</v>
      </c>
      <c r="L361" s="27">
        <v>3.59</v>
      </c>
      <c r="M361" s="27">
        <v>24.8</v>
      </c>
    </row>
    <row r="362" spans="1:13" x14ac:dyDescent="0.3">
      <c r="A362" s="34">
        <v>8.2210000000000005E-2</v>
      </c>
      <c r="B362" s="27">
        <v>22</v>
      </c>
      <c r="C362" s="27">
        <v>5.86</v>
      </c>
      <c r="D362" s="35">
        <v>0</v>
      </c>
      <c r="E362" s="36">
        <v>0.43099999999999999</v>
      </c>
      <c r="F362" s="36">
        <v>6.9569999999999999</v>
      </c>
      <c r="G362" s="25">
        <v>6.8</v>
      </c>
      <c r="H362" s="37">
        <v>8.9067000000000007</v>
      </c>
      <c r="I362" s="35">
        <v>7</v>
      </c>
      <c r="J362" s="35">
        <v>330</v>
      </c>
      <c r="K362" s="25">
        <v>19.100000000000001</v>
      </c>
      <c r="L362" s="27">
        <v>3.53</v>
      </c>
      <c r="M362" s="27">
        <v>29.6</v>
      </c>
    </row>
    <row r="363" spans="1:13" x14ac:dyDescent="0.3">
      <c r="A363" s="34">
        <v>0.36893999999999999</v>
      </c>
      <c r="B363" s="27">
        <v>22</v>
      </c>
      <c r="C363" s="27">
        <v>5.86</v>
      </c>
      <c r="D363" s="35">
        <v>0</v>
      </c>
      <c r="E363" s="36">
        <v>0.43099999999999999</v>
      </c>
      <c r="F363" s="36">
        <v>7.7305000000000001</v>
      </c>
      <c r="G363" s="25">
        <v>8.4</v>
      </c>
      <c r="H363" s="37">
        <v>8.9067000000000007</v>
      </c>
      <c r="I363" s="35">
        <v>7</v>
      </c>
      <c r="J363" s="35">
        <v>330</v>
      </c>
      <c r="K363" s="25">
        <v>19.100000000000001</v>
      </c>
      <c r="L363" s="27">
        <v>3.54</v>
      </c>
      <c r="M363" s="27">
        <v>36.962499999999999</v>
      </c>
    </row>
    <row r="364" spans="1:13" x14ac:dyDescent="0.3">
      <c r="A364" s="34">
        <v>0.61153999999999997</v>
      </c>
      <c r="B364" s="27">
        <v>20</v>
      </c>
      <c r="C364" s="27">
        <v>3.97</v>
      </c>
      <c r="D364" s="35">
        <v>0</v>
      </c>
      <c r="E364" s="36">
        <v>0.64700000000000002</v>
      </c>
      <c r="F364" s="36">
        <v>7.7305000000000001</v>
      </c>
      <c r="G364" s="25">
        <v>86.9</v>
      </c>
      <c r="H364" s="37">
        <v>1.8009999999999999</v>
      </c>
      <c r="I364" s="35">
        <v>5</v>
      </c>
      <c r="J364" s="35">
        <v>264</v>
      </c>
      <c r="K364" s="25">
        <v>13.2</v>
      </c>
      <c r="L364" s="27">
        <v>5.12</v>
      </c>
      <c r="M364" s="27">
        <v>36.962499999999999</v>
      </c>
    </row>
    <row r="365" spans="1:13" x14ac:dyDescent="0.3">
      <c r="A365" s="34">
        <v>0.66351000000000004</v>
      </c>
      <c r="B365" s="27">
        <v>20</v>
      </c>
      <c r="C365" s="27">
        <v>3.97</v>
      </c>
      <c r="D365" s="35">
        <v>0</v>
      </c>
      <c r="E365" s="36">
        <v>0.64700000000000002</v>
      </c>
      <c r="F365" s="36">
        <v>7.3330000000000002</v>
      </c>
      <c r="G365" s="25">
        <v>100</v>
      </c>
      <c r="H365" s="37">
        <v>1.8946000000000001</v>
      </c>
      <c r="I365" s="35">
        <v>5</v>
      </c>
      <c r="J365" s="35">
        <v>264</v>
      </c>
      <c r="K365" s="25">
        <v>13.2</v>
      </c>
      <c r="L365" s="27">
        <v>7.79</v>
      </c>
      <c r="M365" s="27">
        <v>36</v>
      </c>
    </row>
    <row r="366" spans="1:13" x14ac:dyDescent="0.3">
      <c r="A366" s="34">
        <v>0.65664999999999996</v>
      </c>
      <c r="B366" s="27">
        <v>20</v>
      </c>
      <c r="C366" s="27">
        <v>3.97</v>
      </c>
      <c r="D366" s="35">
        <v>0</v>
      </c>
      <c r="E366" s="36">
        <v>0.64700000000000002</v>
      </c>
      <c r="F366" s="36">
        <v>6.8419999999999996</v>
      </c>
      <c r="G366" s="25">
        <v>100</v>
      </c>
      <c r="H366" s="37">
        <v>2.0106999999999999</v>
      </c>
      <c r="I366" s="35">
        <v>5</v>
      </c>
      <c r="J366" s="35">
        <v>264</v>
      </c>
      <c r="K366" s="25">
        <v>13.2</v>
      </c>
      <c r="L366" s="27">
        <v>6.9</v>
      </c>
      <c r="M366" s="27">
        <v>30.1</v>
      </c>
    </row>
    <row r="367" spans="1:13" x14ac:dyDescent="0.3">
      <c r="A367" s="34">
        <v>0.54010999999999998</v>
      </c>
      <c r="B367" s="27">
        <v>20</v>
      </c>
      <c r="C367" s="27">
        <v>3.97</v>
      </c>
      <c r="D367" s="35">
        <v>0</v>
      </c>
      <c r="E367" s="36">
        <v>0.64700000000000002</v>
      </c>
      <c r="F367" s="36">
        <v>7.2030000000000003</v>
      </c>
      <c r="G367" s="25">
        <v>81.8</v>
      </c>
      <c r="H367" s="37">
        <v>2.1120999999999999</v>
      </c>
      <c r="I367" s="35">
        <v>5</v>
      </c>
      <c r="J367" s="35">
        <v>264</v>
      </c>
      <c r="K367" s="25">
        <v>13.2</v>
      </c>
      <c r="L367" s="27">
        <v>9.59</v>
      </c>
      <c r="M367" s="27">
        <v>33.799999999999997</v>
      </c>
    </row>
    <row r="368" spans="1:13" x14ac:dyDescent="0.3">
      <c r="A368" s="34">
        <v>0.53412000000000004</v>
      </c>
      <c r="B368" s="27">
        <v>20</v>
      </c>
      <c r="C368" s="27">
        <v>3.97</v>
      </c>
      <c r="D368" s="35">
        <v>0</v>
      </c>
      <c r="E368" s="36">
        <v>0.64700000000000002</v>
      </c>
      <c r="F368" s="36">
        <v>7.52</v>
      </c>
      <c r="G368" s="25">
        <v>89.4</v>
      </c>
      <c r="H368" s="37">
        <v>2.1398000000000001</v>
      </c>
      <c r="I368" s="35">
        <v>5</v>
      </c>
      <c r="J368" s="35">
        <v>264</v>
      </c>
      <c r="K368" s="25">
        <v>13.2</v>
      </c>
      <c r="L368" s="27">
        <v>7.26</v>
      </c>
      <c r="M368" s="27">
        <v>36.962499999999999</v>
      </c>
    </row>
    <row r="369" spans="1:13" x14ac:dyDescent="0.3">
      <c r="A369" s="34">
        <v>0.52014000000000005</v>
      </c>
      <c r="B369" s="27">
        <v>20</v>
      </c>
      <c r="C369" s="27">
        <v>3.97</v>
      </c>
      <c r="D369" s="35">
        <v>0</v>
      </c>
      <c r="E369" s="36">
        <v>0.64700000000000002</v>
      </c>
      <c r="F369" s="36">
        <v>7.7305000000000001</v>
      </c>
      <c r="G369" s="25">
        <v>91.5</v>
      </c>
      <c r="H369" s="37">
        <v>2.2885</v>
      </c>
      <c r="I369" s="35">
        <v>5</v>
      </c>
      <c r="J369" s="35">
        <v>264</v>
      </c>
      <c r="K369" s="25">
        <v>13.2</v>
      </c>
      <c r="L369" s="27">
        <v>5.91</v>
      </c>
      <c r="M369" s="27">
        <v>36.962499999999999</v>
      </c>
    </row>
    <row r="370" spans="1:13" x14ac:dyDescent="0.3">
      <c r="A370" s="34">
        <v>0.82525999999999999</v>
      </c>
      <c r="B370" s="27">
        <v>20</v>
      </c>
      <c r="C370" s="27">
        <v>3.97</v>
      </c>
      <c r="D370" s="35">
        <v>0</v>
      </c>
      <c r="E370" s="36">
        <v>0.64700000000000002</v>
      </c>
      <c r="F370" s="36">
        <v>7.327</v>
      </c>
      <c r="G370" s="25">
        <v>94.5</v>
      </c>
      <c r="H370" s="37">
        <v>2.0788000000000002</v>
      </c>
      <c r="I370" s="35">
        <v>5</v>
      </c>
      <c r="J370" s="35">
        <v>264</v>
      </c>
      <c r="K370" s="25">
        <v>13.2</v>
      </c>
      <c r="L370" s="27">
        <v>11.25</v>
      </c>
      <c r="M370" s="27">
        <v>31</v>
      </c>
    </row>
    <row r="371" spans="1:13" x14ac:dyDescent="0.3">
      <c r="A371" s="34">
        <v>0.55006999999999995</v>
      </c>
      <c r="B371" s="27">
        <v>20</v>
      </c>
      <c r="C371" s="27">
        <v>3.97</v>
      </c>
      <c r="D371" s="35">
        <v>0</v>
      </c>
      <c r="E371" s="36">
        <v>0.64700000000000002</v>
      </c>
      <c r="F371" s="36">
        <v>7.2060000000000004</v>
      </c>
      <c r="G371" s="25">
        <v>91.6</v>
      </c>
      <c r="H371" s="37">
        <v>1.9300999999999999</v>
      </c>
      <c r="I371" s="35">
        <v>5</v>
      </c>
      <c r="J371" s="35">
        <v>264</v>
      </c>
      <c r="K371" s="25">
        <v>13.2</v>
      </c>
      <c r="L371" s="27">
        <v>8.1</v>
      </c>
      <c r="M371" s="27">
        <v>36.5</v>
      </c>
    </row>
    <row r="372" spans="1:13" x14ac:dyDescent="0.3">
      <c r="A372" s="34">
        <v>0.76161999999999996</v>
      </c>
      <c r="B372" s="27">
        <v>20</v>
      </c>
      <c r="C372" s="27">
        <v>3.97</v>
      </c>
      <c r="D372" s="35">
        <v>0</v>
      </c>
      <c r="E372" s="36">
        <v>0.64700000000000002</v>
      </c>
      <c r="F372" s="36">
        <v>5.56</v>
      </c>
      <c r="G372" s="25">
        <v>62.8</v>
      </c>
      <c r="H372" s="37">
        <v>1.9864999999999999</v>
      </c>
      <c r="I372" s="35">
        <v>5</v>
      </c>
      <c r="J372" s="35">
        <v>264</v>
      </c>
      <c r="K372" s="25">
        <v>13.2</v>
      </c>
      <c r="L372" s="27">
        <v>10.45</v>
      </c>
      <c r="M372" s="27">
        <v>22.8</v>
      </c>
    </row>
    <row r="373" spans="1:13" x14ac:dyDescent="0.3">
      <c r="A373" s="34">
        <v>0.78569999999999995</v>
      </c>
      <c r="B373" s="27">
        <v>20</v>
      </c>
      <c r="C373" s="27">
        <v>3.97</v>
      </c>
      <c r="D373" s="35">
        <v>0</v>
      </c>
      <c r="E373" s="36">
        <v>0.64700000000000002</v>
      </c>
      <c r="F373" s="36">
        <v>7.0140000000000002</v>
      </c>
      <c r="G373" s="25">
        <v>84.6</v>
      </c>
      <c r="H373" s="37">
        <v>2.1328999999999998</v>
      </c>
      <c r="I373" s="35">
        <v>5</v>
      </c>
      <c r="J373" s="35">
        <v>264</v>
      </c>
      <c r="K373" s="25">
        <v>13.2</v>
      </c>
      <c r="L373" s="27">
        <v>14.79</v>
      </c>
      <c r="M373" s="27">
        <v>30.7</v>
      </c>
    </row>
    <row r="374" spans="1:13" x14ac:dyDescent="0.3">
      <c r="A374" s="34">
        <v>0.57833999999999997</v>
      </c>
      <c r="B374" s="27">
        <v>20</v>
      </c>
      <c r="C374" s="27">
        <v>3.97</v>
      </c>
      <c r="D374" s="35">
        <v>0</v>
      </c>
      <c r="E374" s="36">
        <v>0.57499999999999996</v>
      </c>
      <c r="F374" s="36">
        <v>7.7305000000000001</v>
      </c>
      <c r="G374" s="25">
        <v>67</v>
      </c>
      <c r="H374" s="37">
        <v>2.4216000000000002</v>
      </c>
      <c r="I374" s="35">
        <v>5</v>
      </c>
      <c r="J374" s="35">
        <v>264</v>
      </c>
      <c r="K374" s="25">
        <v>13.2</v>
      </c>
      <c r="L374" s="27">
        <v>7.44</v>
      </c>
      <c r="M374" s="27">
        <v>36.962499999999999</v>
      </c>
    </row>
    <row r="375" spans="1:13" x14ac:dyDescent="0.3">
      <c r="A375" s="34">
        <v>0.54049999999999998</v>
      </c>
      <c r="B375" s="27">
        <v>20</v>
      </c>
      <c r="C375" s="27">
        <v>3.97</v>
      </c>
      <c r="D375" s="35">
        <v>0</v>
      </c>
      <c r="E375" s="36">
        <v>0.57499999999999996</v>
      </c>
      <c r="F375" s="36">
        <v>7.47</v>
      </c>
      <c r="G375" s="25">
        <v>52.6</v>
      </c>
      <c r="H375" s="37">
        <v>2.8719999999999999</v>
      </c>
      <c r="I375" s="35">
        <v>5</v>
      </c>
      <c r="J375" s="35">
        <v>264</v>
      </c>
      <c r="K375" s="25">
        <v>13.2</v>
      </c>
      <c r="L375" s="27">
        <v>3.16</v>
      </c>
      <c r="M375" s="27">
        <v>36.962499999999999</v>
      </c>
    </row>
    <row r="376" spans="1:13" x14ac:dyDescent="0.3">
      <c r="A376" s="34">
        <v>9.0649999999999994E-2</v>
      </c>
      <c r="B376" s="27">
        <v>20</v>
      </c>
      <c r="C376" s="27">
        <v>6.96</v>
      </c>
      <c r="D376" s="35">
        <v>1</v>
      </c>
      <c r="E376" s="36">
        <v>0.46400000000000002</v>
      </c>
      <c r="F376" s="36">
        <v>5.92</v>
      </c>
      <c r="G376" s="25">
        <v>61.5</v>
      </c>
      <c r="H376" s="37">
        <v>3.9175</v>
      </c>
      <c r="I376" s="35">
        <v>3</v>
      </c>
      <c r="J376" s="35">
        <v>223</v>
      </c>
      <c r="K376" s="25">
        <v>18.600000000000001</v>
      </c>
      <c r="L376" s="27">
        <v>13.65</v>
      </c>
      <c r="M376" s="27">
        <v>20.7</v>
      </c>
    </row>
    <row r="377" spans="1:13" x14ac:dyDescent="0.3">
      <c r="A377" s="34">
        <v>0.29915999999999998</v>
      </c>
      <c r="B377" s="27">
        <v>20</v>
      </c>
      <c r="C377" s="27">
        <v>6.96</v>
      </c>
      <c r="D377" s="35">
        <v>0</v>
      </c>
      <c r="E377" s="36">
        <v>0.46400000000000002</v>
      </c>
      <c r="F377" s="36">
        <v>5.8559999999999999</v>
      </c>
      <c r="G377" s="25">
        <v>42.1</v>
      </c>
      <c r="H377" s="37">
        <v>4.4290000000000003</v>
      </c>
      <c r="I377" s="35">
        <v>3</v>
      </c>
      <c r="J377" s="35">
        <v>223</v>
      </c>
      <c r="K377" s="25">
        <v>18.600000000000001</v>
      </c>
      <c r="L377" s="27">
        <v>13</v>
      </c>
      <c r="M377" s="27">
        <v>21.1</v>
      </c>
    </row>
    <row r="378" spans="1:13" x14ac:dyDescent="0.3">
      <c r="A378" s="34">
        <v>0.16211</v>
      </c>
      <c r="B378" s="27">
        <v>20</v>
      </c>
      <c r="C378" s="27">
        <v>6.96</v>
      </c>
      <c r="D378" s="35">
        <v>0</v>
      </c>
      <c r="E378" s="36">
        <v>0.46400000000000002</v>
      </c>
      <c r="F378" s="36">
        <v>6.24</v>
      </c>
      <c r="G378" s="25">
        <v>16.3</v>
      </c>
      <c r="H378" s="37">
        <v>4.4290000000000003</v>
      </c>
      <c r="I378" s="35">
        <v>3</v>
      </c>
      <c r="J378" s="35">
        <v>223</v>
      </c>
      <c r="K378" s="25">
        <v>18.600000000000001</v>
      </c>
      <c r="L378" s="27">
        <v>6.59</v>
      </c>
      <c r="M378" s="27">
        <v>25.2</v>
      </c>
    </row>
    <row r="379" spans="1:13" x14ac:dyDescent="0.3">
      <c r="A379" s="34">
        <v>0.11459999999999999</v>
      </c>
      <c r="B379" s="27">
        <v>20</v>
      </c>
      <c r="C379" s="27">
        <v>6.96</v>
      </c>
      <c r="D379" s="35">
        <v>0</v>
      </c>
      <c r="E379" s="36">
        <v>0.46400000000000002</v>
      </c>
      <c r="F379" s="36">
        <v>6.5380000000000003</v>
      </c>
      <c r="G379" s="25">
        <v>58.7</v>
      </c>
      <c r="H379" s="37">
        <v>3.9175</v>
      </c>
      <c r="I379" s="35">
        <v>3</v>
      </c>
      <c r="J379" s="35">
        <v>223</v>
      </c>
      <c r="K379" s="25">
        <v>18.600000000000001</v>
      </c>
      <c r="L379" s="27">
        <v>7.73</v>
      </c>
      <c r="M379" s="27">
        <v>24.4</v>
      </c>
    </row>
    <row r="380" spans="1:13" x14ac:dyDescent="0.3">
      <c r="A380" s="34">
        <v>0.22187999999999999</v>
      </c>
      <c r="B380" s="27">
        <v>20</v>
      </c>
      <c r="C380" s="27">
        <v>6.96</v>
      </c>
      <c r="D380" s="35">
        <v>1</v>
      </c>
      <c r="E380" s="36">
        <v>0.46400000000000002</v>
      </c>
      <c r="F380" s="36">
        <v>7.6909999999999998</v>
      </c>
      <c r="G380" s="25">
        <v>51.8</v>
      </c>
      <c r="H380" s="37">
        <v>4.3665000000000003</v>
      </c>
      <c r="I380" s="35">
        <v>3</v>
      </c>
      <c r="J380" s="35">
        <v>223</v>
      </c>
      <c r="K380" s="25">
        <v>18.600000000000001</v>
      </c>
      <c r="L380" s="27">
        <v>6.58</v>
      </c>
      <c r="M380" s="27">
        <v>35.200000000000003</v>
      </c>
    </row>
    <row r="381" spans="1:13" x14ac:dyDescent="0.3">
      <c r="A381" s="34">
        <v>0.21038000000000001</v>
      </c>
      <c r="B381" s="27">
        <v>20</v>
      </c>
      <c r="C381" s="27">
        <v>3.33</v>
      </c>
      <c r="D381" s="35">
        <v>0</v>
      </c>
      <c r="E381" s="36">
        <v>0.44290000000000002</v>
      </c>
      <c r="F381" s="36">
        <v>6.8120000000000003</v>
      </c>
      <c r="G381" s="25">
        <v>32.200000000000003</v>
      </c>
      <c r="H381" s="37">
        <v>4.1006999999999998</v>
      </c>
      <c r="I381" s="35">
        <v>5</v>
      </c>
      <c r="J381" s="35">
        <v>216</v>
      </c>
      <c r="K381" s="25">
        <v>14.9</v>
      </c>
      <c r="L381" s="27">
        <v>4.8499999999999996</v>
      </c>
      <c r="M381" s="27">
        <v>35.1</v>
      </c>
    </row>
    <row r="382" spans="1:13" x14ac:dyDescent="0.3">
      <c r="A382" s="34">
        <v>3.5779999999999999E-2</v>
      </c>
      <c r="B382" s="27">
        <v>20</v>
      </c>
      <c r="C382" s="27">
        <v>3.33</v>
      </c>
      <c r="D382" s="35">
        <v>0</v>
      </c>
      <c r="E382" s="36">
        <v>0.44290000000000002</v>
      </c>
      <c r="F382" s="36">
        <v>7.7305000000000001</v>
      </c>
      <c r="G382" s="25">
        <v>64.5</v>
      </c>
      <c r="H382" s="37">
        <v>4.6947000000000001</v>
      </c>
      <c r="I382" s="35">
        <v>5</v>
      </c>
      <c r="J382" s="35">
        <v>216</v>
      </c>
      <c r="K382" s="25">
        <v>14.9</v>
      </c>
      <c r="L382" s="27">
        <v>3.76</v>
      </c>
      <c r="M382" s="27">
        <v>36.962499999999999</v>
      </c>
    </row>
    <row r="383" spans="1:13" x14ac:dyDescent="0.3">
      <c r="A383" s="34">
        <v>3.705E-2</v>
      </c>
      <c r="B383" s="27">
        <v>20</v>
      </c>
      <c r="C383" s="27">
        <v>3.33</v>
      </c>
      <c r="D383" s="35">
        <v>0</v>
      </c>
      <c r="E383" s="36">
        <v>0.44290000000000002</v>
      </c>
      <c r="F383" s="36">
        <v>6.968</v>
      </c>
      <c r="G383" s="25">
        <v>37.200000000000003</v>
      </c>
      <c r="H383" s="37">
        <v>5.2446999999999999</v>
      </c>
      <c r="I383" s="35">
        <v>5</v>
      </c>
      <c r="J383" s="35">
        <v>216</v>
      </c>
      <c r="K383" s="25">
        <v>14.9</v>
      </c>
      <c r="L383" s="27">
        <v>4.59</v>
      </c>
      <c r="M383" s="27">
        <v>35.4</v>
      </c>
    </row>
    <row r="384" spans="1:13" x14ac:dyDescent="0.3">
      <c r="A384" s="34">
        <v>6.1289999999999997E-2</v>
      </c>
      <c r="B384" s="27">
        <v>20</v>
      </c>
      <c r="C384" s="27">
        <v>3.33</v>
      </c>
      <c r="D384" s="35">
        <v>1</v>
      </c>
      <c r="E384" s="36">
        <v>0.44290000000000002</v>
      </c>
      <c r="F384" s="36">
        <v>7.6449999999999996</v>
      </c>
      <c r="G384" s="25">
        <v>49.7</v>
      </c>
      <c r="H384" s="37">
        <v>5.2119</v>
      </c>
      <c r="I384" s="35">
        <v>5</v>
      </c>
      <c r="J384" s="35">
        <v>216</v>
      </c>
      <c r="K384" s="25">
        <v>14.9</v>
      </c>
      <c r="L384" s="27">
        <v>3.01</v>
      </c>
      <c r="M384" s="27">
        <v>36.962499999999999</v>
      </c>
    </row>
    <row r="385" spans="1:13" x14ac:dyDescent="0.3">
      <c r="A385" s="34">
        <v>8.2650000000000001E-2</v>
      </c>
      <c r="B385" s="27">
        <v>0</v>
      </c>
      <c r="C385" s="27">
        <v>13.92</v>
      </c>
      <c r="D385" s="35">
        <v>0</v>
      </c>
      <c r="E385" s="36">
        <v>0.437</v>
      </c>
      <c r="F385" s="36">
        <v>6.1269999999999998</v>
      </c>
      <c r="G385" s="25">
        <v>18.399999999999999</v>
      </c>
      <c r="H385" s="37">
        <v>5.5026999999999999</v>
      </c>
      <c r="I385" s="35">
        <v>4</v>
      </c>
      <c r="J385" s="35">
        <v>289</v>
      </c>
      <c r="K385" s="25">
        <v>16</v>
      </c>
      <c r="L385" s="27">
        <v>8.58</v>
      </c>
      <c r="M385" s="27">
        <v>23.9</v>
      </c>
    </row>
    <row r="386" spans="1:13" x14ac:dyDescent="0.3">
      <c r="A386" s="34">
        <v>8.1989999999999993E-2</v>
      </c>
      <c r="B386" s="27">
        <v>0</v>
      </c>
      <c r="C386" s="27">
        <v>13.92</v>
      </c>
      <c r="D386" s="35">
        <v>0</v>
      </c>
      <c r="E386" s="36">
        <v>0.437</v>
      </c>
      <c r="F386" s="36">
        <v>6.0090000000000003</v>
      </c>
      <c r="G386" s="25">
        <v>42.3</v>
      </c>
      <c r="H386" s="37">
        <v>5.5026999999999999</v>
      </c>
      <c r="I386" s="35">
        <v>4</v>
      </c>
      <c r="J386" s="35">
        <v>289</v>
      </c>
      <c r="K386" s="25">
        <v>16</v>
      </c>
      <c r="L386" s="27">
        <v>10.4</v>
      </c>
      <c r="M386" s="27">
        <v>21.7</v>
      </c>
    </row>
    <row r="387" spans="1:13" x14ac:dyDescent="0.3">
      <c r="A387" s="34">
        <v>0.12931999999999999</v>
      </c>
      <c r="B387" s="27">
        <v>0</v>
      </c>
      <c r="C387" s="27">
        <v>13.92</v>
      </c>
      <c r="D387" s="35">
        <v>0</v>
      </c>
      <c r="E387" s="36">
        <v>0.437</v>
      </c>
      <c r="F387" s="36">
        <v>6.6779999999999999</v>
      </c>
      <c r="G387" s="25">
        <v>31.1</v>
      </c>
      <c r="H387" s="37">
        <v>5.9603999999999999</v>
      </c>
      <c r="I387" s="35">
        <v>4</v>
      </c>
      <c r="J387" s="35">
        <v>289</v>
      </c>
      <c r="K387" s="25">
        <v>16</v>
      </c>
      <c r="L387" s="27">
        <v>6.27</v>
      </c>
      <c r="M387" s="27">
        <v>28.6</v>
      </c>
    </row>
    <row r="388" spans="1:13" x14ac:dyDescent="0.3">
      <c r="A388" s="34">
        <v>5.3719999999999997E-2</v>
      </c>
      <c r="B388" s="27">
        <v>0</v>
      </c>
      <c r="C388" s="27">
        <v>13.92</v>
      </c>
      <c r="D388" s="35">
        <v>0</v>
      </c>
      <c r="E388" s="36">
        <v>0.437</v>
      </c>
      <c r="F388" s="36">
        <v>6.5490000000000004</v>
      </c>
      <c r="G388" s="25">
        <v>51</v>
      </c>
      <c r="H388" s="37">
        <v>5.9603999999999999</v>
      </c>
      <c r="I388" s="35">
        <v>4</v>
      </c>
      <c r="J388" s="35">
        <v>289</v>
      </c>
      <c r="K388" s="25">
        <v>16</v>
      </c>
      <c r="L388" s="27">
        <v>7.39</v>
      </c>
      <c r="M388" s="27">
        <v>27.1</v>
      </c>
    </row>
    <row r="389" spans="1:13" x14ac:dyDescent="0.3">
      <c r="A389" s="34">
        <v>0.14102999999999999</v>
      </c>
      <c r="B389" s="27">
        <v>0</v>
      </c>
      <c r="C389" s="27">
        <v>13.92</v>
      </c>
      <c r="D389" s="35">
        <v>0</v>
      </c>
      <c r="E389" s="36">
        <v>0.437</v>
      </c>
      <c r="F389" s="36">
        <v>5.79</v>
      </c>
      <c r="G389" s="25">
        <v>58</v>
      </c>
      <c r="H389" s="37">
        <v>6.32</v>
      </c>
      <c r="I389" s="35">
        <v>4</v>
      </c>
      <c r="J389" s="35">
        <v>289</v>
      </c>
      <c r="K389" s="25">
        <v>16</v>
      </c>
      <c r="L389" s="27">
        <v>15.84</v>
      </c>
      <c r="M389" s="27">
        <v>20.3</v>
      </c>
    </row>
    <row r="390" spans="1:13" x14ac:dyDescent="0.3">
      <c r="A390" s="34">
        <v>0.49297999999999997</v>
      </c>
      <c r="B390" s="27">
        <v>0</v>
      </c>
      <c r="C390" s="27">
        <v>9.9</v>
      </c>
      <c r="D390" s="35">
        <v>0</v>
      </c>
      <c r="E390" s="36">
        <v>0.54400000000000004</v>
      </c>
      <c r="F390" s="36">
        <v>6.6349999999999998</v>
      </c>
      <c r="G390" s="25">
        <v>82.5</v>
      </c>
      <c r="H390" s="37">
        <v>3.3174999999999999</v>
      </c>
      <c r="I390" s="35">
        <v>4</v>
      </c>
      <c r="J390" s="35">
        <v>304</v>
      </c>
      <c r="K390" s="25">
        <v>18.399999999999999</v>
      </c>
      <c r="L390" s="27">
        <v>4.54</v>
      </c>
      <c r="M390" s="27">
        <v>22.8</v>
      </c>
    </row>
    <row r="391" spans="1:13" x14ac:dyDescent="0.3">
      <c r="A391" s="34">
        <v>0.34939999999999999</v>
      </c>
      <c r="B391" s="27">
        <v>0</v>
      </c>
      <c r="C391" s="27">
        <v>9.9</v>
      </c>
      <c r="D391" s="35">
        <v>0</v>
      </c>
      <c r="E391" s="36">
        <v>0.54400000000000004</v>
      </c>
      <c r="F391" s="36">
        <v>5.9720000000000004</v>
      </c>
      <c r="G391" s="25">
        <v>76.7</v>
      </c>
      <c r="H391" s="37">
        <v>3.1025</v>
      </c>
      <c r="I391" s="35">
        <v>4</v>
      </c>
      <c r="J391" s="35">
        <v>304</v>
      </c>
      <c r="K391" s="25">
        <v>18.399999999999999</v>
      </c>
      <c r="L391" s="27">
        <v>9.9700000000000006</v>
      </c>
      <c r="M391" s="27">
        <v>20.3</v>
      </c>
    </row>
    <row r="392" spans="1:13" x14ac:dyDescent="0.3">
      <c r="A392" s="34">
        <v>2.6354799999999998</v>
      </c>
      <c r="B392" s="27">
        <v>0</v>
      </c>
      <c r="C392" s="27">
        <v>9.9</v>
      </c>
      <c r="D392" s="35">
        <v>0</v>
      </c>
      <c r="E392" s="36">
        <v>0.54400000000000004</v>
      </c>
      <c r="F392" s="36">
        <v>4.9729999999999999</v>
      </c>
      <c r="G392" s="25">
        <v>37.799999999999997</v>
      </c>
      <c r="H392" s="37">
        <v>2.5194000000000001</v>
      </c>
      <c r="I392" s="35">
        <v>4</v>
      </c>
      <c r="J392" s="35">
        <v>304</v>
      </c>
      <c r="K392" s="25">
        <v>18.399999999999999</v>
      </c>
      <c r="L392" s="27">
        <v>12.64</v>
      </c>
      <c r="M392" s="27">
        <v>16.100000000000001</v>
      </c>
    </row>
    <row r="393" spans="1:13" x14ac:dyDescent="0.3">
      <c r="A393" s="34">
        <v>0.79040999999999995</v>
      </c>
      <c r="B393" s="27">
        <v>0</v>
      </c>
      <c r="C393" s="27">
        <v>9.9</v>
      </c>
      <c r="D393" s="35">
        <v>0</v>
      </c>
      <c r="E393" s="36">
        <v>0.54400000000000004</v>
      </c>
      <c r="F393" s="36">
        <v>6.1219999999999999</v>
      </c>
      <c r="G393" s="25">
        <v>52.8</v>
      </c>
      <c r="H393" s="37">
        <v>2.6402999999999999</v>
      </c>
      <c r="I393" s="35">
        <v>4</v>
      </c>
      <c r="J393" s="35">
        <v>304</v>
      </c>
      <c r="K393" s="25">
        <v>18.399999999999999</v>
      </c>
      <c r="L393" s="27">
        <v>5.98</v>
      </c>
      <c r="M393" s="27">
        <v>22.1</v>
      </c>
    </row>
    <row r="394" spans="1:13" x14ac:dyDescent="0.3">
      <c r="A394" s="34">
        <v>0.26168999999999998</v>
      </c>
      <c r="B394" s="27">
        <v>0</v>
      </c>
      <c r="C394" s="27">
        <v>9.9</v>
      </c>
      <c r="D394" s="35">
        <v>0</v>
      </c>
      <c r="E394" s="36">
        <v>0.54400000000000004</v>
      </c>
      <c r="F394" s="36">
        <v>6.0229999999999997</v>
      </c>
      <c r="G394" s="25">
        <v>90.4</v>
      </c>
      <c r="H394" s="37">
        <v>2.8340000000000001</v>
      </c>
      <c r="I394" s="35">
        <v>4</v>
      </c>
      <c r="J394" s="35">
        <v>304</v>
      </c>
      <c r="K394" s="25">
        <v>18.399999999999999</v>
      </c>
      <c r="L394" s="27">
        <v>11.72</v>
      </c>
      <c r="M394" s="27">
        <v>19.399999999999999</v>
      </c>
    </row>
    <row r="395" spans="1:13" x14ac:dyDescent="0.3">
      <c r="A395" s="34">
        <v>0.26938000000000001</v>
      </c>
      <c r="B395" s="27">
        <v>0</v>
      </c>
      <c r="C395" s="27">
        <v>9.9</v>
      </c>
      <c r="D395" s="35">
        <v>0</v>
      </c>
      <c r="E395" s="36">
        <v>0.54400000000000004</v>
      </c>
      <c r="F395" s="36">
        <v>6.266</v>
      </c>
      <c r="G395" s="25">
        <v>82.8</v>
      </c>
      <c r="H395" s="37">
        <v>3.2627999999999999</v>
      </c>
      <c r="I395" s="35">
        <v>4</v>
      </c>
      <c r="J395" s="35">
        <v>304</v>
      </c>
      <c r="K395" s="25">
        <v>18.399999999999999</v>
      </c>
      <c r="L395" s="27">
        <v>7.9</v>
      </c>
      <c r="M395" s="27">
        <v>21.6</v>
      </c>
    </row>
    <row r="396" spans="1:13" x14ac:dyDescent="0.3">
      <c r="A396" s="34">
        <v>0.36919999999999997</v>
      </c>
      <c r="B396" s="27">
        <v>0</v>
      </c>
      <c r="C396" s="27">
        <v>9.9</v>
      </c>
      <c r="D396" s="35">
        <v>0</v>
      </c>
      <c r="E396" s="36">
        <v>0.54400000000000004</v>
      </c>
      <c r="F396" s="36">
        <v>6.5670000000000002</v>
      </c>
      <c r="G396" s="25">
        <v>87.3</v>
      </c>
      <c r="H396" s="37">
        <v>3.6023000000000001</v>
      </c>
      <c r="I396" s="35">
        <v>4</v>
      </c>
      <c r="J396" s="35">
        <v>304</v>
      </c>
      <c r="K396" s="25">
        <v>18.399999999999999</v>
      </c>
      <c r="L396" s="27">
        <v>9.2799999999999994</v>
      </c>
      <c r="M396" s="27">
        <v>23.8</v>
      </c>
    </row>
    <row r="397" spans="1:13" x14ac:dyDescent="0.3">
      <c r="A397" s="34">
        <v>0.25356000000000001</v>
      </c>
      <c r="B397" s="27">
        <v>0</v>
      </c>
      <c r="C397" s="27">
        <v>9.9</v>
      </c>
      <c r="D397" s="35">
        <v>0</v>
      </c>
      <c r="E397" s="36">
        <v>0.54400000000000004</v>
      </c>
      <c r="F397" s="36">
        <v>5.7050000000000001</v>
      </c>
      <c r="G397" s="25">
        <v>77.7</v>
      </c>
      <c r="H397" s="37">
        <v>3.9449999999999998</v>
      </c>
      <c r="I397" s="35">
        <v>4</v>
      </c>
      <c r="J397" s="35">
        <v>304</v>
      </c>
      <c r="K397" s="25">
        <v>18.399999999999999</v>
      </c>
      <c r="L397" s="27">
        <v>11.5</v>
      </c>
      <c r="M397" s="27">
        <v>16.2</v>
      </c>
    </row>
    <row r="398" spans="1:13" x14ac:dyDescent="0.3">
      <c r="A398" s="34">
        <v>0.31827</v>
      </c>
      <c r="B398" s="27">
        <v>0</v>
      </c>
      <c r="C398" s="27">
        <v>9.9</v>
      </c>
      <c r="D398" s="35">
        <v>0</v>
      </c>
      <c r="E398" s="36">
        <v>0.54400000000000004</v>
      </c>
      <c r="F398" s="36">
        <v>5.9139999999999997</v>
      </c>
      <c r="G398" s="25">
        <v>83.2</v>
      </c>
      <c r="H398" s="37">
        <v>3.9986000000000002</v>
      </c>
      <c r="I398" s="35">
        <v>4</v>
      </c>
      <c r="J398" s="35">
        <v>304</v>
      </c>
      <c r="K398" s="25">
        <v>18.399999999999999</v>
      </c>
      <c r="L398" s="27">
        <v>18.329999999999998</v>
      </c>
      <c r="M398" s="27">
        <v>17.8</v>
      </c>
    </row>
    <row r="399" spans="1:13" x14ac:dyDescent="0.3">
      <c r="A399" s="34">
        <v>0.24521999999999999</v>
      </c>
      <c r="B399" s="27">
        <v>0</v>
      </c>
      <c r="C399" s="27">
        <v>9.9</v>
      </c>
      <c r="D399" s="35">
        <v>0</v>
      </c>
      <c r="E399" s="36">
        <v>0.54400000000000004</v>
      </c>
      <c r="F399" s="36">
        <v>5.782</v>
      </c>
      <c r="G399" s="25">
        <v>71.7</v>
      </c>
      <c r="H399" s="37">
        <v>4.0316999999999998</v>
      </c>
      <c r="I399" s="35">
        <v>4</v>
      </c>
      <c r="J399" s="35">
        <v>304</v>
      </c>
      <c r="K399" s="25">
        <v>18.399999999999999</v>
      </c>
      <c r="L399" s="27">
        <v>15.94</v>
      </c>
      <c r="M399" s="27">
        <v>19.8</v>
      </c>
    </row>
    <row r="400" spans="1:13" x14ac:dyDescent="0.3">
      <c r="A400" s="34">
        <v>0.40201999999999999</v>
      </c>
      <c r="B400" s="27">
        <v>0</v>
      </c>
      <c r="C400" s="27">
        <v>9.9</v>
      </c>
      <c r="D400" s="35">
        <v>0</v>
      </c>
      <c r="E400" s="36">
        <v>0.54400000000000004</v>
      </c>
      <c r="F400" s="36">
        <v>6.3819999999999997</v>
      </c>
      <c r="G400" s="25">
        <v>67.2</v>
      </c>
      <c r="H400" s="37">
        <v>3.5325000000000002</v>
      </c>
      <c r="I400" s="35">
        <v>4</v>
      </c>
      <c r="J400" s="35">
        <v>304</v>
      </c>
      <c r="K400" s="25">
        <v>18.399999999999999</v>
      </c>
      <c r="L400" s="27">
        <v>10.36</v>
      </c>
      <c r="M400" s="27">
        <v>23.1</v>
      </c>
    </row>
    <row r="401" spans="1:13" x14ac:dyDescent="0.3">
      <c r="A401" s="34">
        <v>0.47547</v>
      </c>
      <c r="B401" s="27">
        <v>0</v>
      </c>
      <c r="C401" s="27">
        <v>9.9</v>
      </c>
      <c r="D401" s="35">
        <v>0</v>
      </c>
      <c r="E401" s="36">
        <v>0.54400000000000004</v>
      </c>
      <c r="F401" s="36">
        <v>6.1130000000000004</v>
      </c>
      <c r="G401" s="25">
        <v>58.8</v>
      </c>
      <c r="H401" s="37">
        <v>4.0019</v>
      </c>
      <c r="I401" s="35">
        <v>4</v>
      </c>
      <c r="J401" s="35">
        <v>304</v>
      </c>
      <c r="K401" s="25">
        <v>18.399999999999999</v>
      </c>
      <c r="L401" s="27">
        <v>12.73</v>
      </c>
      <c r="M401" s="27">
        <v>21</v>
      </c>
    </row>
    <row r="402" spans="1:13" x14ac:dyDescent="0.3">
      <c r="A402" s="34">
        <v>0.1676</v>
      </c>
      <c r="B402" s="27">
        <v>0</v>
      </c>
      <c r="C402" s="27">
        <v>7.38</v>
      </c>
      <c r="D402" s="35">
        <v>0</v>
      </c>
      <c r="E402" s="36">
        <v>0.49299999999999999</v>
      </c>
      <c r="F402" s="36">
        <v>6.4260000000000002</v>
      </c>
      <c r="G402" s="25">
        <v>52.3</v>
      </c>
      <c r="H402" s="37">
        <v>4.5404</v>
      </c>
      <c r="I402" s="35">
        <v>5</v>
      </c>
      <c r="J402" s="35">
        <v>287</v>
      </c>
      <c r="K402" s="25">
        <v>19.600000000000001</v>
      </c>
      <c r="L402" s="27">
        <v>7.2</v>
      </c>
      <c r="M402" s="27">
        <v>23.8</v>
      </c>
    </row>
    <row r="403" spans="1:13" x14ac:dyDescent="0.3">
      <c r="A403" s="34">
        <v>0.18159</v>
      </c>
      <c r="B403" s="27">
        <v>0</v>
      </c>
      <c r="C403" s="27">
        <v>7.38</v>
      </c>
      <c r="D403" s="35">
        <v>0</v>
      </c>
      <c r="E403" s="36">
        <v>0.49299999999999999</v>
      </c>
      <c r="F403" s="36">
        <v>6.3760000000000003</v>
      </c>
      <c r="G403" s="25">
        <v>54.3</v>
      </c>
      <c r="H403" s="37">
        <v>4.5404</v>
      </c>
      <c r="I403" s="35">
        <v>5</v>
      </c>
      <c r="J403" s="35">
        <v>287</v>
      </c>
      <c r="K403" s="25">
        <v>19.600000000000001</v>
      </c>
      <c r="L403" s="27">
        <v>6.87</v>
      </c>
      <c r="M403" s="27">
        <v>23.1</v>
      </c>
    </row>
    <row r="404" spans="1:13" x14ac:dyDescent="0.3">
      <c r="A404" s="34">
        <v>0.35114000000000001</v>
      </c>
      <c r="B404" s="27">
        <v>0</v>
      </c>
      <c r="C404" s="27">
        <v>7.38</v>
      </c>
      <c r="D404" s="35">
        <v>0</v>
      </c>
      <c r="E404" s="36">
        <v>0.49299999999999999</v>
      </c>
      <c r="F404" s="36">
        <v>6.0410000000000004</v>
      </c>
      <c r="G404" s="25">
        <v>49.9</v>
      </c>
      <c r="H404" s="37">
        <v>4.7210999999999999</v>
      </c>
      <c r="I404" s="35">
        <v>5</v>
      </c>
      <c r="J404" s="35">
        <v>287</v>
      </c>
      <c r="K404" s="25">
        <v>19.600000000000001</v>
      </c>
      <c r="L404" s="27">
        <v>7.7</v>
      </c>
      <c r="M404" s="27">
        <v>20.399999999999999</v>
      </c>
    </row>
    <row r="405" spans="1:13" x14ac:dyDescent="0.3">
      <c r="A405" s="34">
        <v>0.28392000000000001</v>
      </c>
      <c r="B405" s="27">
        <v>0</v>
      </c>
      <c r="C405" s="27">
        <v>7.38</v>
      </c>
      <c r="D405" s="35">
        <v>0</v>
      </c>
      <c r="E405" s="36">
        <v>0.49299999999999999</v>
      </c>
      <c r="F405" s="36">
        <v>5.7080000000000002</v>
      </c>
      <c r="G405" s="25">
        <v>74.3</v>
      </c>
      <c r="H405" s="37">
        <v>4.7210999999999999</v>
      </c>
      <c r="I405" s="35">
        <v>5</v>
      </c>
      <c r="J405" s="35">
        <v>287</v>
      </c>
      <c r="K405" s="25">
        <v>19.600000000000001</v>
      </c>
      <c r="L405" s="27">
        <v>11.74</v>
      </c>
      <c r="M405" s="27">
        <v>18.5</v>
      </c>
    </row>
    <row r="406" spans="1:13" x14ac:dyDescent="0.3">
      <c r="A406" s="34">
        <v>0.34109</v>
      </c>
      <c r="B406" s="27">
        <v>0</v>
      </c>
      <c r="C406" s="27">
        <v>7.38</v>
      </c>
      <c r="D406" s="35">
        <v>0</v>
      </c>
      <c r="E406" s="36">
        <v>0.49299999999999999</v>
      </c>
      <c r="F406" s="36">
        <v>6.415</v>
      </c>
      <c r="G406" s="25">
        <v>40.1</v>
      </c>
      <c r="H406" s="37">
        <v>4.7210999999999999</v>
      </c>
      <c r="I406" s="35">
        <v>5</v>
      </c>
      <c r="J406" s="35">
        <v>287</v>
      </c>
      <c r="K406" s="25">
        <v>19.600000000000001</v>
      </c>
      <c r="L406" s="27">
        <v>6.12</v>
      </c>
      <c r="M406" s="27">
        <v>25</v>
      </c>
    </row>
    <row r="407" spans="1:13" x14ac:dyDescent="0.3">
      <c r="A407" s="34">
        <v>0.19186</v>
      </c>
      <c r="B407" s="27">
        <v>0</v>
      </c>
      <c r="C407" s="27">
        <v>7.38</v>
      </c>
      <c r="D407" s="35">
        <v>0</v>
      </c>
      <c r="E407" s="36">
        <v>0.49299999999999999</v>
      </c>
      <c r="F407" s="36">
        <v>6.431</v>
      </c>
      <c r="G407" s="25">
        <v>14.7</v>
      </c>
      <c r="H407" s="37">
        <v>5.4158999999999997</v>
      </c>
      <c r="I407" s="35">
        <v>5</v>
      </c>
      <c r="J407" s="35">
        <v>287</v>
      </c>
      <c r="K407" s="25">
        <v>19.600000000000001</v>
      </c>
      <c r="L407" s="27">
        <v>5.08</v>
      </c>
      <c r="M407" s="27">
        <v>24.6</v>
      </c>
    </row>
    <row r="408" spans="1:13" x14ac:dyDescent="0.3">
      <c r="A408" s="34">
        <v>0.30347000000000002</v>
      </c>
      <c r="B408" s="27">
        <v>0</v>
      </c>
      <c r="C408" s="27">
        <v>7.38</v>
      </c>
      <c r="D408" s="35">
        <v>0</v>
      </c>
      <c r="E408" s="36">
        <v>0.49299999999999999</v>
      </c>
      <c r="F408" s="36">
        <v>6.3120000000000003</v>
      </c>
      <c r="G408" s="25">
        <v>28.9</v>
      </c>
      <c r="H408" s="37">
        <v>5.4158999999999997</v>
      </c>
      <c r="I408" s="35">
        <v>5</v>
      </c>
      <c r="J408" s="35">
        <v>287</v>
      </c>
      <c r="K408" s="25">
        <v>19.600000000000001</v>
      </c>
      <c r="L408" s="27">
        <v>6.15</v>
      </c>
      <c r="M408" s="27">
        <v>23</v>
      </c>
    </row>
    <row r="409" spans="1:13" x14ac:dyDescent="0.3">
      <c r="A409" s="34">
        <v>0.24102999999999999</v>
      </c>
      <c r="B409" s="27">
        <v>0</v>
      </c>
      <c r="C409" s="27">
        <v>7.38</v>
      </c>
      <c r="D409" s="35">
        <v>0</v>
      </c>
      <c r="E409" s="36">
        <v>0.49299999999999999</v>
      </c>
      <c r="F409" s="36">
        <v>6.0830000000000002</v>
      </c>
      <c r="G409" s="25">
        <v>43.7</v>
      </c>
      <c r="H409" s="37">
        <v>5.4158999999999997</v>
      </c>
      <c r="I409" s="35">
        <v>5</v>
      </c>
      <c r="J409" s="35">
        <v>287</v>
      </c>
      <c r="K409" s="25">
        <v>19.600000000000001</v>
      </c>
      <c r="L409" s="27">
        <v>12.79</v>
      </c>
      <c r="M409" s="27">
        <v>22.2</v>
      </c>
    </row>
    <row r="410" spans="1:13" x14ac:dyDescent="0.3">
      <c r="A410" s="34">
        <v>6.6170000000000007E-2</v>
      </c>
      <c r="B410" s="27">
        <v>0</v>
      </c>
      <c r="C410" s="27">
        <v>3.24</v>
      </c>
      <c r="D410" s="35">
        <v>0</v>
      </c>
      <c r="E410" s="36">
        <v>0.46</v>
      </c>
      <c r="F410" s="36">
        <v>5.8680000000000003</v>
      </c>
      <c r="G410" s="25">
        <v>25.8</v>
      </c>
      <c r="H410" s="37">
        <v>5.2145999999999999</v>
      </c>
      <c r="I410" s="35">
        <v>4</v>
      </c>
      <c r="J410" s="35">
        <v>430</v>
      </c>
      <c r="K410" s="25">
        <v>16.899999999999999</v>
      </c>
      <c r="L410" s="27">
        <v>9.9700000000000006</v>
      </c>
      <c r="M410" s="27">
        <v>19.3</v>
      </c>
    </row>
    <row r="411" spans="1:13" x14ac:dyDescent="0.3">
      <c r="A411" s="34">
        <v>6.7239999999999994E-2</v>
      </c>
      <c r="B411" s="27">
        <v>0</v>
      </c>
      <c r="C411" s="27">
        <v>3.24</v>
      </c>
      <c r="D411" s="35">
        <v>0</v>
      </c>
      <c r="E411" s="36">
        <v>0.46</v>
      </c>
      <c r="F411" s="36">
        <v>6.3330000000000002</v>
      </c>
      <c r="G411" s="25">
        <v>17.2</v>
      </c>
      <c r="H411" s="37">
        <v>5.2145999999999999</v>
      </c>
      <c r="I411" s="35">
        <v>4</v>
      </c>
      <c r="J411" s="35">
        <v>430</v>
      </c>
      <c r="K411" s="25">
        <v>16.899999999999999</v>
      </c>
      <c r="L411" s="27">
        <v>7.34</v>
      </c>
      <c r="M411" s="27">
        <v>22.6</v>
      </c>
    </row>
    <row r="412" spans="1:13" x14ac:dyDescent="0.3">
      <c r="A412" s="34">
        <v>4.5440000000000001E-2</v>
      </c>
      <c r="B412" s="27">
        <v>0</v>
      </c>
      <c r="C412" s="27">
        <v>3.24</v>
      </c>
      <c r="D412" s="35">
        <v>0</v>
      </c>
      <c r="E412" s="36">
        <v>0.46</v>
      </c>
      <c r="F412" s="36">
        <v>6.1440000000000001</v>
      </c>
      <c r="G412" s="25">
        <v>32.200000000000003</v>
      </c>
      <c r="H412" s="37">
        <v>5.8735999999999997</v>
      </c>
      <c r="I412" s="35">
        <v>4</v>
      </c>
      <c r="J412" s="35">
        <v>430</v>
      </c>
      <c r="K412" s="25">
        <v>16.899999999999999</v>
      </c>
      <c r="L412" s="27">
        <v>9.09</v>
      </c>
      <c r="M412" s="27">
        <v>19.8</v>
      </c>
    </row>
    <row r="413" spans="1:13" x14ac:dyDescent="0.3">
      <c r="A413" s="34">
        <v>5.083E-2</v>
      </c>
      <c r="B413" s="27">
        <v>0</v>
      </c>
      <c r="C413" s="27">
        <v>5.19</v>
      </c>
      <c r="D413" s="35">
        <v>0</v>
      </c>
      <c r="E413" s="36">
        <v>0.51500000000000001</v>
      </c>
      <c r="F413" s="36">
        <v>6.3159999999999998</v>
      </c>
      <c r="G413" s="25">
        <v>38.1</v>
      </c>
      <c r="H413" s="37">
        <v>6.4584000000000001</v>
      </c>
      <c r="I413" s="35">
        <v>5</v>
      </c>
      <c r="J413" s="35">
        <v>224</v>
      </c>
      <c r="K413" s="25">
        <v>20.2</v>
      </c>
      <c r="L413" s="27">
        <v>5.68</v>
      </c>
      <c r="M413" s="27">
        <v>22.2</v>
      </c>
    </row>
    <row r="414" spans="1:13" x14ac:dyDescent="0.3">
      <c r="A414" s="34">
        <v>3.7379999999999997E-2</v>
      </c>
      <c r="B414" s="27">
        <v>0</v>
      </c>
      <c r="C414" s="27">
        <v>5.19</v>
      </c>
      <c r="D414" s="35">
        <v>0</v>
      </c>
      <c r="E414" s="36">
        <v>0.51500000000000001</v>
      </c>
      <c r="F414" s="36">
        <v>6.31</v>
      </c>
      <c r="G414" s="25">
        <v>38.5</v>
      </c>
      <c r="H414" s="37">
        <v>6.4584000000000001</v>
      </c>
      <c r="I414" s="35">
        <v>5</v>
      </c>
      <c r="J414" s="35">
        <v>224</v>
      </c>
      <c r="K414" s="25">
        <v>20.2</v>
      </c>
      <c r="L414" s="27">
        <v>6.75</v>
      </c>
      <c r="M414" s="27">
        <v>20.7</v>
      </c>
    </row>
    <row r="415" spans="1:13" x14ac:dyDescent="0.3">
      <c r="A415" s="34">
        <v>3.9609999999999999E-2</v>
      </c>
      <c r="B415" s="27">
        <v>0</v>
      </c>
      <c r="C415" s="27">
        <v>5.19</v>
      </c>
      <c r="D415" s="35">
        <v>0</v>
      </c>
      <c r="E415" s="36">
        <v>0.51500000000000001</v>
      </c>
      <c r="F415" s="36">
        <v>6.0369999999999999</v>
      </c>
      <c r="G415" s="25">
        <v>34.5</v>
      </c>
      <c r="H415" s="37">
        <v>5.9852999999999996</v>
      </c>
      <c r="I415" s="35">
        <v>5</v>
      </c>
      <c r="J415" s="35">
        <v>224</v>
      </c>
      <c r="K415" s="25">
        <v>20.2</v>
      </c>
      <c r="L415" s="27">
        <v>8.01</v>
      </c>
      <c r="M415" s="27">
        <v>21.1</v>
      </c>
    </row>
    <row r="416" spans="1:13" x14ac:dyDescent="0.3">
      <c r="A416" s="34">
        <v>3.4270000000000002E-2</v>
      </c>
      <c r="B416" s="27">
        <v>0</v>
      </c>
      <c r="C416" s="27">
        <v>5.19</v>
      </c>
      <c r="D416" s="35">
        <v>0</v>
      </c>
      <c r="E416" s="36">
        <v>0.51500000000000001</v>
      </c>
      <c r="F416" s="36">
        <v>5.8689999999999998</v>
      </c>
      <c r="G416" s="25">
        <v>46.3</v>
      </c>
      <c r="H416" s="37">
        <v>5.2310999999999996</v>
      </c>
      <c r="I416" s="35">
        <v>5</v>
      </c>
      <c r="J416" s="35">
        <v>224</v>
      </c>
      <c r="K416" s="25">
        <v>20.2</v>
      </c>
      <c r="L416" s="27">
        <v>9.8000000000000007</v>
      </c>
      <c r="M416" s="27">
        <v>19.5</v>
      </c>
    </row>
    <row r="417" spans="1:13" x14ac:dyDescent="0.3">
      <c r="A417" s="34">
        <v>3.041E-2</v>
      </c>
      <c r="B417" s="27">
        <v>0</v>
      </c>
      <c r="C417" s="27">
        <v>5.19</v>
      </c>
      <c r="D417" s="35">
        <v>0</v>
      </c>
      <c r="E417" s="36">
        <v>0.51500000000000001</v>
      </c>
      <c r="F417" s="36">
        <v>5.8949999999999996</v>
      </c>
      <c r="G417" s="25">
        <v>59.6</v>
      </c>
      <c r="H417" s="37">
        <v>5.6150000000000002</v>
      </c>
      <c r="I417" s="35">
        <v>5</v>
      </c>
      <c r="J417" s="35">
        <v>224</v>
      </c>
      <c r="K417" s="25">
        <v>20.2</v>
      </c>
      <c r="L417" s="27">
        <v>10.56</v>
      </c>
      <c r="M417" s="27">
        <v>18.5</v>
      </c>
    </row>
    <row r="418" spans="1:13" x14ac:dyDescent="0.3">
      <c r="A418" s="34">
        <v>3.3059999999999999E-2</v>
      </c>
      <c r="B418" s="27">
        <v>0</v>
      </c>
      <c r="C418" s="27">
        <v>5.19</v>
      </c>
      <c r="D418" s="35">
        <v>0</v>
      </c>
      <c r="E418" s="36">
        <v>0.51500000000000001</v>
      </c>
      <c r="F418" s="36">
        <v>6.0590000000000002</v>
      </c>
      <c r="G418" s="25">
        <v>37.299999999999997</v>
      </c>
      <c r="H418" s="37">
        <v>4.8121999999999998</v>
      </c>
      <c r="I418" s="35">
        <v>5</v>
      </c>
      <c r="J418" s="35">
        <v>224</v>
      </c>
      <c r="K418" s="25">
        <v>20.2</v>
      </c>
      <c r="L418" s="27">
        <v>8.51</v>
      </c>
      <c r="M418" s="27">
        <v>20.6</v>
      </c>
    </row>
    <row r="419" spans="1:13" x14ac:dyDescent="0.3">
      <c r="A419" s="34">
        <v>5.4969999999999998E-2</v>
      </c>
      <c r="B419" s="27">
        <v>0</v>
      </c>
      <c r="C419" s="27">
        <v>5.19</v>
      </c>
      <c r="D419" s="35">
        <v>0</v>
      </c>
      <c r="E419" s="36">
        <v>0.51500000000000001</v>
      </c>
      <c r="F419" s="36">
        <v>5.9850000000000003</v>
      </c>
      <c r="G419" s="25">
        <v>45.4</v>
      </c>
      <c r="H419" s="37">
        <v>4.8121999999999998</v>
      </c>
      <c r="I419" s="35">
        <v>5</v>
      </c>
      <c r="J419" s="35">
        <v>224</v>
      </c>
      <c r="K419" s="25">
        <v>20.2</v>
      </c>
      <c r="L419" s="27">
        <v>9.74</v>
      </c>
      <c r="M419" s="27">
        <v>19</v>
      </c>
    </row>
    <row r="420" spans="1:13" x14ac:dyDescent="0.3">
      <c r="A420" s="34">
        <v>6.1510000000000002E-2</v>
      </c>
      <c r="B420" s="27">
        <v>0</v>
      </c>
      <c r="C420" s="27">
        <v>5.19</v>
      </c>
      <c r="D420" s="35">
        <v>0</v>
      </c>
      <c r="E420" s="36">
        <v>0.51500000000000001</v>
      </c>
      <c r="F420" s="36">
        <v>5.968</v>
      </c>
      <c r="G420" s="25">
        <v>58.5</v>
      </c>
      <c r="H420" s="37">
        <v>4.8121999999999998</v>
      </c>
      <c r="I420" s="35">
        <v>5</v>
      </c>
      <c r="J420" s="35">
        <v>224</v>
      </c>
      <c r="K420" s="25">
        <v>20.2</v>
      </c>
      <c r="L420" s="27">
        <v>9.2899999999999991</v>
      </c>
      <c r="M420" s="27">
        <v>18.7</v>
      </c>
    </row>
    <row r="421" spans="1:13" x14ac:dyDescent="0.3">
      <c r="A421" s="34">
        <v>2.4979999999999999E-2</v>
      </c>
      <c r="B421" s="27">
        <v>0</v>
      </c>
      <c r="C421" s="27">
        <v>1.89</v>
      </c>
      <c r="D421" s="35">
        <v>0</v>
      </c>
      <c r="E421" s="36">
        <v>0.51800000000000002</v>
      </c>
      <c r="F421" s="36">
        <v>6.54</v>
      </c>
      <c r="G421" s="25">
        <v>59.7</v>
      </c>
      <c r="H421" s="37">
        <v>6.2668999999999997</v>
      </c>
      <c r="I421" s="35">
        <v>1</v>
      </c>
      <c r="J421" s="35">
        <v>422</v>
      </c>
      <c r="K421" s="25">
        <v>15.9</v>
      </c>
      <c r="L421" s="27">
        <v>8.65</v>
      </c>
      <c r="M421" s="27">
        <v>16.5</v>
      </c>
    </row>
    <row r="422" spans="1:13" x14ac:dyDescent="0.3">
      <c r="A422" s="34">
        <v>3.1130000000000001E-2</v>
      </c>
      <c r="B422" s="27">
        <v>0</v>
      </c>
      <c r="C422" s="27">
        <v>4.3899999999999997</v>
      </c>
      <c r="D422" s="35">
        <v>0</v>
      </c>
      <c r="E422" s="36">
        <v>0.442</v>
      </c>
      <c r="F422" s="36">
        <v>6.0140000000000002</v>
      </c>
      <c r="G422" s="25">
        <v>48.5</v>
      </c>
      <c r="H422" s="37">
        <v>8.0136000000000003</v>
      </c>
      <c r="I422" s="35">
        <v>3</v>
      </c>
      <c r="J422" s="35">
        <v>352</v>
      </c>
      <c r="K422" s="25">
        <v>18.8</v>
      </c>
      <c r="L422" s="27">
        <v>10.53</v>
      </c>
      <c r="M422" s="27">
        <v>17.5</v>
      </c>
    </row>
    <row r="423" spans="1:13" x14ac:dyDescent="0.3">
      <c r="A423" s="34">
        <v>6.1620000000000001E-2</v>
      </c>
      <c r="B423" s="27">
        <v>0</v>
      </c>
      <c r="C423" s="27">
        <v>4.3899999999999997</v>
      </c>
      <c r="D423" s="35">
        <v>0</v>
      </c>
      <c r="E423" s="36">
        <v>0.442</v>
      </c>
      <c r="F423" s="36">
        <v>5.8979999999999997</v>
      </c>
      <c r="G423" s="25">
        <v>52.3</v>
      </c>
      <c r="H423" s="37">
        <v>8.0136000000000003</v>
      </c>
      <c r="I423" s="35">
        <v>3</v>
      </c>
      <c r="J423" s="35">
        <v>352</v>
      </c>
      <c r="K423" s="25">
        <v>18.8</v>
      </c>
      <c r="L423" s="27">
        <v>12.67</v>
      </c>
      <c r="M423" s="27">
        <v>17.2</v>
      </c>
    </row>
    <row r="424" spans="1:13" x14ac:dyDescent="0.3">
      <c r="A424" s="34">
        <v>8.9829600000000003</v>
      </c>
      <c r="B424" s="27">
        <v>0</v>
      </c>
      <c r="C424" s="27">
        <v>18.100000000000001</v>
      </c>
      <c r="D424" s="35">
        <v>1</v>
      </c>
      <c r="E424" s="36">
        <v>0.77</v>
      </c>
      <c r="F424" s="36">
        <v>6.2119999999999997</v>
      </c>
      <c r="G424" s="25">
        <v>97.4</v>
      </c>
      <c r="H424" s="37">
        <v>2.1221999999999999</v>
      </c>
      <c r="I424" s="35">
        <v>24</v>
      </c>
      <c r="J424" s="35">
        <v>666</v>
      </c>
      <c r="K424" s="25">
        <v>20.2</v>
      </c>
      <c r="L424" s="27">
        <v>17.600000000000001</v>
      </c>
      <c r="M424" s="27">
        <v>17.8</v>
      </c>
    </row>
    <row r="425" spans="1:13" x14ac:dyDescent="0.3">
      <c r="A425" s="34">
        <v>3.8496999999999999</v>
      </c>
      <c r="B425" s="27">
        <v>0</v>
      </c>
      <c r="C425" s="27">
        <v>18.100000000000001</v>
      </c>
      <c r="D425" s="35">
        <v>1</v>
      </c>
      <c r="E425" s="36">
        <v>0.77</v>
      </c>
      <c r="F425" s="36">
        <v>6.3949999999999996</v>
      </c>
      <c r="G425" s="25">
        <v>91</v>
      </c>
      <c r="H425" s="37">
        <v>2.5051999999999999</v>
      </c>
      <c r="I425" s="35">
        <v>24</v>
      </c>
      <c r="J425" s="35">
        <v>666</v>
      </c>
      <c r="K425" s="25">
        <v>20.2</v>
      </c>
      <c r="L425" s="27">
        <v>13.27</v>
      </c>
      <c r="M425" s="27">
        <v>21.7</v>
      </c>
    </row>
    <row r="426" spans="1:13" x14ac:dyDescent="0.3">
      <c r="A426" s="34">
        <v>5.2017699999999998</v>
      </c>
      <c r="B426" s="27">
        <v>0</v>
      </c>
      <c r="C426" s="27">
        <v>18.100000000000001</v>
      </c>
      <c r="D426" s="35">
        <v>1</v>
      </c>
      <c r="E426" s="36">
        <v>0.77</v>
      </c>
      <c r="F426" s="36">
        <v>6.1269999999999998</v>
      </c>
      <c r="G426" s="25">
        <v>83.4</v>
      </c>
      <c r="H426" s="37">
        <v>2.7227000000000001</v>
      </c>
      <c r="I426" s="35">
        <v>24</v>
      </c>
      <c r="J426" s="35">
        <v>666</v>
      </c>
      <c r="K426" s="25">
        <v>20.2</v>
      </c>
      <c r="L426" s="27">
        <v>11.48</v>
      </c>
      <c r="M426" s="27">
        <v>22.7</v>
      </c>
    </row>
    <row r="427" spans="1:13" x14ac:dyDescent="0.3">
      <c r="A427" s="34">
        <v>4.2613099999999999</v>
      </c>
      <c r="B427" s="27">
        <v>0</v>
      </c>
      <c r="C427" s="27">
        <v>18.100000000000001</v>
      </c>
      <c r="D427" s="35">
        <v>0</v>
      </c>
      <c r="E427" s="36">
        <v>0.77</v>
      </c>
      <c r="F427" s="36">
        <v>6.1120000000000001</v>
      </c>
      <c r="G427" s="25">
        <v>81.3</v>
      </c>
      <c r="H427" s="37">
        <v>2.5091000000000001</v>
      </c>
      <c r="I427" s="35">
        <v>24</v>
      </c>
      <c r="J427" s="35">
        <v>666</v>
      </c>
      <c r="K427" s="25">
        <v>20.2</v>
      </c>
      <c r="L427" s="27">
        <v>12.67</v>
      </c>
      <c r="M427" s="27">
        <v>22.6</v>
      </c>
    </row>
    <row r="428" spans="1:13" x14ac:dyDescent="0.3">
      <c r="A428" s="34">
        <v>4.5419200000000002</v>
      </c>
      <c r="B428" s="27">
        <v>0</v>
      </c>
      <c r="C428" s="27">
        <v>18.100000000000001</v>
      </c>
      <c r="D428" s="35">
        <v>0</v>
      </c>
      <c r="E428" s="36">
        <v>0.77</v>
      </c>
      <c r="F428" s="36">
        <v>6.3979999999999997</v>
      </c>
      <c r="G428" s="25">
        <v>88</v>
      </c>
      <c r="H428" s="37">
        <v>2.5182000000000002</v>
      </c>
      <c r="I428" s="35">
        <v>24</v>
      </c>
      <c r="J428" s="35">
        <v>666</v>
      </c>
      <c r="K428" s="25">
        <v>20.2</v>
      </c>
      <c r="L428" s="27">
        <v>7.79</v>
      </c>
      <c r="M428" s="27">
        <v>25</v>
      </c>
    </row>
    <row r="429" spans="1:13" x14ac:dyDescent="0.3">
      <c r="A429" s="34">
        <v>3.83684</v>
      </c>
      <c r="B429" s="27">
        <v>0</v>
      </c>
      <c r="C429" s="27">
        <v>18.100000000000001</v>
      </c>
      <c r="D429" s="35">
        <v>0</v>
      </c>
      <c r="E429" s="36">
        <v>0.77</v>
      </c>
      <c r="F429" s="36">
        <v>6.2510000000000003</v>
      </c>
      <c r="G429" s="25">
        <v>91.1</v>
      </c>
      <c r="H429" s="37">
        <v>2.2955000000000001</v>
      </c>
      <c r="I429" s="35">
        <v>24</v>
      </c>
      <c r="J429" s="35">
        <v>666</v>
      </c>
      <c r="K429" s="25">
        <v>20.2</v>
      </c>
      <c r="L429" s="27">
        <v>14.19</v>
      </c>
      <c r="M429" s="27">
        <v>19.899999999999999</v>
      </c>
    </row>
    <row r="430" spans="1:13" x14ac:dyDescent="0.3">
      <c r="A430" s="34">
        <v>3.67822</v>
      </c>
      <c r="B430" s="27">
        <v>0</v>
      </c>
      <c r="C430" s="27">
        <v>18.100000000000001</v>
      </c>
      <c r="D430" s="35">
        <v>0</v>
      </c>
      <c r="E430" s="36">
        <v>0.77</v>
      </c>
      <c r="F430" s="36">
        <v>5.3620000000000001</v>
      </c>
      <c r="G430" s="25">
        <v>96.2</v>
      </c>
      <c r="H430" s="37">
        <v>2.1036000000000001</v>
      </c>
      <c r="I430" s="35">
        <v>24</v>
      </c>
      <c r="J430" s="35">
        <v>666</v>
      </c>
      <c r="K430" s="25">
        <v>20.2</v>
      </c>
      <c r="L430" s="27">
        <v>10.19</v>
      </c>
      <c r="M430" s="27">
        <v>20.8</v>
      </c>
    </row>
    <row r="431" spans="1:13" x14ac:dyDescent="0.3">
      <c r="A431" s="34">
        <v>4.2223899999999999</v>
      </c>
      <c r="B431" s="27">
        <v>0</v>
      </c>
      <c r="C431" s="27">
        <v>18.100000000000001</v>
      </c>
      <c r="D431" s="35">
        <v>1</v>
      </c>
      <c r="E431" s="36">
        <v>0.77</v>
      </c>
      <c r="F431" s="36">
        <v>5.8029999999999999</v>
      </c>
      <c r="G431" s="25">
        <v>89</v>
      </c>
      <c r="H431" s="37">
        <v>1.9047000000000001</v>
      </c>
      <c r="I431" s="35">
        <v>24</v>
      </c>
      <c r="J431" s="35">
        <v>666</v>
      </c>
      <c r="K431" s="25">
        <v>20.2</v>
      </c>
      <c r="L431" s="27">
        <v>14.64</v>
      </c>
      <c r="M431" s="27">
        <v>16.8</v>
      </c>
    </row>
    <row r="432" spans="1:13" x14ac:dyDescent="0.3">
      <c r="A432" s="34">
        <v>3.4742799999999998</v>
      </c>
      <c r="B432" s="27">
        <v>0</v>
      </c>
      <c r="C432" s="27">
        <v>18.100000000000001</v>
      </c>
      <c r="D432" s="35">
        <v>1</v>
      </c>
      <c r="E432" s="36">
        <v>0.71799999999999997</v>
      </c>
      <c r="F432" s="36">
        <v>7.7305000000000001</v>
      </c>
      <c r="G432" s="25">
        <v>82.9</v>
      </c>
      <c r="H432" s="37">
        <v>1.9047000000000001</v>
      </c>
      <c r="I432" s="35">
        <v>24</v>
      </c>
      <c r="J432" s="35">
        <v>666</v>
      </c>
      <c r="K432" s="25">
        <v>20.2</v>
      </c>
      <c r="L432" s="27">
        <v>5.29</v>
      </c>
      <c r="M432" s="27">
        <v>21.9</v>
      </c>
    </row>
    <row r="433" spans="1:13" x14ac:dyDescent="0.3">
      <c r="A433" s="34">
        <v>4.5558699999999996</v>
      </c>
      <c r="B433" s="27">
        <v>0</v>
      </c>
      <c r="C433" s="27">
        <v>18.100000000000001</v>
      </c>
      <c r="D433" s="35">
        <v>0</v>
      </c>
      <c r="E433" s="36">
        <v>0.71799999999999997</v>
      </c>
      <c r="F433" s="36">
        <v>4.7785000000000002</v>
      </c>
      <c r="G433" s="25">
        <v>87.9</v>
      </c>
      <c r="H433" s="37">
        <v>1.6132</v>
      </c>
      <c r="I433" s="35">
        <v>24</v>
      </c>
      <c r="J433" s="35">
        <v>666</v>
      </c>
      <c r="K433" s="25">
        <v>20.2</v>
      </c>
      <c r="L433" s="27">
        <v>7.12</v>
      </c>
      <c r="M433" s="27">
        <v>27.5</v>
      </c>
    </row>
    <row r="434" spans="1:13" x14ac:dyDescent="0.3">
      <c r="A434" s="34">
        <v>3.6969500000000002</v>
      </c>
      <c r="B434" s="27">
        <v>0</v>
      </c>
      <c r="C434" s="27">
        <v>18.100000000000001</v>
      </c>
      <c r="D434" s="35">
        <v>0</v>
      </c>
      <c r="E434" s="36">
        <v>0.71799999999999997</v>
      </c>
      <c r="F434" s="36">
        <v>4.9630000000000001</v>
      </c>
      <c r="G434" s="25">
        <v>91.4</v>
      </c>
      <c r="H434" s="37">
        <v>1.7523</v>
      </c>
      <c r="I434" s="35">
        <v>24</v>
      </c>
      <c r="J434" s="35">
        <v>666</v>
      </c>
      <c r="K434" s="25">
        <v>20.2</v>
      </c>
      <c r="L434" s="27">
        <v>14</v>
      </c>
      <c r="M434" s="27">
        <v>21.9</v>
      </c>
    </row>
    <row r="435" spans="1:13" x14ac:dyDescent="0.3">
      <c r="A435" s="34">
        <v>4.8982200000000002</v>
      </c>
      <c r="B435" s="27">
        <v>0</v>
      </c>
      <c r="C435" s="27">
        <v>18.100000000000001</v>
      </c>
      <c r="D435" s="35">
        <v>0</v>
      </c>
      <c r="E435" s="36">
        <v>0.63100000000000001</v>
      </c>
      <c r="F435" s="36">
        <v>4.97</v>
      </c>
      <c r="G435" s="25">
        <v>100</v>
      </c>
      <c r="H435" s="37">
        <v>1.3325</v>
      </c>
      <c r="I435" s="35">
        <v>24</v>
      </c>
      <c r="J435" s="35">
        <v>666</v>
      </c>
      <c r="K435" s="25">
        <v>20.2</v>
      </c>
      <c r="L435" s="27">
        <v>3.26</v>
      </c>
      <c r="M435" s="27">
        <v>36.962499999999999</v>
      </c>
    </row>
    <row r="436" spans="1:13" x14ac:dyDescent="0.3">
      <c r="A436" s="34">
        <v>5.6699799999999998</v>
      </c>
      <c r="B436" s="27">
        <v>0</v>
      </c>
      <c r="C436" s="27">
        <v>18.100000000000001</v>
      </c>
      <c r="D436" s="35">
        <v>1</v>
      </c>
      <c r="E436" s="36">
        <v>0.63100000000000001</v>
      </c>
      <c r="F436" s="36">
        <v>6.6829999999999998</v>
      </c>
      <c r="G436" s="25">
        <v>96.8</v>
      </c>
      <c r="H436" s="37">
        <v>1.3567</v>
      </c>
      <c r="I436" s="35">
        <v>24</v>
      </c>
      <c r="J436" s="35">
        <v>666</v>
      </c>
      <c r="K436" s="25">
        <v>20.2</v>
      </c>
      <c r="L436" s="27">
        <v>3.73</v>
      </c>
      <c r="M436" s="27">
        <v>36.962499999999999</v>
      </c>
    </row>
    <row r="437" spans="1:13" x14ac:dyDescent="0.3">
      <c r="A437" s="34">
        <v>6.5387599999999999</v>
      </c>
      <c r="B437" s="27">
        <v>0</v>
      </c>
      <c r="C437" s="27">
        <v>18.100000000000001</v>
      </c>
      <c r="D437" s="35">
        <v>1</v>
      </c>
      <c r="E437" s="36">
        <v>0.63100000000000001</v>
      </c>
      <c r="F437" s="36">
        <v>7.016</v>
      </c>
      <c r="G437" s="25">
        <v>97.5</v>
      </c>
      <c r="H437" s="37">
        <v>1.2023999999999999</v>
      </c>
      <c r="I437" s="35">
        <v>24</v>
      </c>
      <c r="J437" s="35">
        <v>666</v>
      </c>
      <c r="K437" s="25">
        <v>20.2</v>
      </c>
      <c r="L437" s="27">
        <v>2.96</v>
      </c>
      <c r="M437" s="27">
        <v>36.962499999999999</v>
      </c>
    </row>
    <row r="438" spans="1:13" x14ac:dyDescent="0.3">
      <c r="A438" s="34">
        <v>8.2672500000000007</v>
      </c>
      <c r="B438" s="27">
        <v>0</v>
      </c>
      <c r="C438" s="27">
        <v>18.100000000000001</v>
      </c>
      <c r="D438" s="35">
        <v>1</v>
      </c>
      <c r="E438" s="36">
        <v>0.66800000000000004</v>
      </c>
      <c r="F438" s="36">
        <v>5.875</v>
      </c>
      <c r="G438" s="25">
        <v>89.6</v>
      </c>
      <c r="H438" s="37">
        <v>1.1295999999999999</v>
      </c>
      <c r="I438" s="35">
        <v>24</v>
      </c>
      <c r="J438" s="35">
        <v>666</v>
      </c>
      <c r="K438" s="25">
        <v>20.2</v>
      </c>
      <c r="L438" s="27">
        <v>8.8800000000000008</v>
      </c>
      <c r="M438" s="27">
        <v>36.962499999999999</v>
      </c>
    </row>
    <row r="439" spans="1:13" x14ac:dyDescent="0.3">
      <c r="A439" s="34">
        <v>7.9924799999999996</v>
      </c>
      <c r="B439" s="27">
        <v>0</v>
      </c>
      <c r="C439" s="27">
        <v>18.100000000000001</v>
      </c>
      <c r="D439" s="35">
        <v>0</v>
      </c>
      <c r="E439" s="36">
        <v>0.7</v>
      </c>
      <c r="F439" s="36">
        <v>5.52</v>
      </c>
      <c r="G439" s="25">
        <v>100</v>
      </c>
      <c r="H439" s="37">
        <v>1.5330999999999999</v>
      </c>
      <c r="I439" s="35">
        <v>24</v>
      </c>
      <c r="J439" s="35">
        <v>666</v>
      </c>
      <c r="K439" s="25">
        <v>20.2</v>
      </c>
      <c r="L439" s="27">
        <v>24.56</v>
      </c>
      <c r="M439" s="27">
        <v>12.3</v>
      </c>
    </row>
    <row r="440" spans="1:13" x14ac:dyDescent="0.3">
      <c r="A440" s="34">
        <v>8.1517400000000002</v>
      </c>
      <c r="B440" s="27">
        <v>0</v>
      </c>
      <c r="C440" s="27">
        <v>18.100000000000001</v>
      </c>
      <c r="D440" s="35">
        <v>0</v>
      </c>
      <c r="E440" s="36">
        <v>0.7</v>
      </c>
      <c r="F440" s="36">
        <v>5.39</v>
      </c>
      <c r="G440" s="25">
        <v>98.9</v>
      </c>
      <c r="H440" s="37">
        <v>1.7281</v>
      </c>
      <c r="I440" s="35">
        <v>24</v>
      </c>
      <c r="J440" s="35">
        <v>666</v>
      </c>
      <c r="K440" s="25">
        <v>20.2</v>
      </c>
      <c r="L440" s="27">
        <v>20.85</v>
      </c>
      <c r="M440" s="27">
        <v>11.5</v>
      </c>
    </row>
    <row r="441" spans="1:13" x14ac:dyDescent="0.3">
      <c r="A441" s="34">
        <v>6.9621500000000003</v>
      </c>
      <c r="B441" s="27">
        <v>0</v>
      </c>
      <c r="C441" s="27">
        <v>18.100000000000001</v>
      </c>
      <c r="D441" s="35">
        <v>0</v>
      </c>
      <c r="E441" s="36">
        <v>0.7</v>
      </c>
      <c r="F441" s="36">
        <v>5.7130000000000001</v>
      </c>
      <c r="G441" s="25">
        <v>97</v>
      </c>
      <c r="H441" s="37">
        <v>1.9265000000000001</v>
      </c>
      <c r="I441" s="35">
        <v>24</v>
      </c>
      <c r="J441" s="35">
        <v>666</v>
      </c>
      <c r="K441" s="25">
        <v>20.2</v>
      </c>
      <c r="L441" s="27">
        <v>17.11</v>
      </c>
      <c r="M441" s="27">
        <v>15.1</v>
      </c>
    </row>
    <row r="442" spans="1:13" x14ac:dyDescent="0.3">
      <c r="A442" s="34">
        <v>5.29305</v>
      </c>
      <c r="B442" s="27">
        <v>0</v>
      </c>
      <c r="C442" s="27">
        <v>18.100000000000001</v>
      </c>
      <c r="D442" s="35">
        <v>0</v>
      </c>
      <c r="E442" s="36">
        <v>0.7</v>
      </c>
      <c r="F442" s="36">
        <v>6.0510000000000002</v>
      </c>
      <c r="G442" s="25">
        <v>82.5</v>
      </c>
      <c r="H442" s="37">
        <v>2.1678000000000002</v>
      </c>
      <c r="I442" s="35">
        <v>24</v>
      </c>
      <c r="J442" s="35">
        <v>666</v>
      </c>
      <c r="K442" s="25">
        <v>20.2</v>
      </c>
      <c r="L442" s="27">
        <v>18.760000000000002</v>
      </c>
      <c r="M442" s="27">
        <v>23.2</v>
      </c>
    </row>
    <row r="443" spans="1:13" x14ac:dyDescent="0.3">
      <c r="A443" s="34">
        <v>8.6447599999999998</v>
      </c>
      <c r="B443" s="27">
        <v>0</v>
      </c>
      <c r="C443" s="27">
        <v>18.100000000000001</v>
      </c>
      <c r="D443" s="35">
        <v>0</v>
      </c>
      <c r="E443" s="36">
        <v>0.69299999999999995</v>
      </c>
      <c r="F443" s="36">
        <v>6.1929999999999996</v>
      </c>
      <c r="G443" s="25">
        <v>92.6</v>
      </c>
      <c r="H443" s="37">
        <v>1.7911999999999999</v>
      </c>
      <c r="I443" s="35">
        <v>24</v>
      </c>
      <c r="J443" s="35">
        <v>666</v>
      </c>
      <c r="K443" s="25">
        <v>20.2</v>
      </c>
      <c r="L443" s="27">
        <v>15.17</v>
      </c>
      <c r="M443" s="27">
        <v>13.8</v>
      </c>
    </row>
    <row r="444" spans="1:13" x14ac:dyDescent="0.3">
      <c r="A444" s="34">
        <v>8.7167499999999993</v>
      </c>
      <c r="B444" s="27">
        <v>0</v>
      </c>
      <c r="C444" s="27">
        <v>18.100000000000001</v>
      </c>
      <c r="D444" s="35">
        <v>0</v>
      </c>
      <c r="E444" s="36">
        <v>0.69299999999999995</v>
      </c>
      <c r="F444" s="36">
        <v>6.4710000000000001</v>
      </c>
      <c r="G444" s="25">
        <v>98.8</v>
      </c>
      <c r="H444" s="37">
        <v>1.7257</v>
      </c>
      <c r="I444" s="35">
        <v>24</v>
      </c>
      <c r="J444" s="35">
        <v>666</v>
      </c>
      <c r="K444" s="25">
        <v>20.2</v>
      </c>
      <c r="L444" s="27">
        <v>17.12</v>
      </c>
      <c r="M444" s="27">
        <v>13.1</v>
      </c>
    </row>
    <row r="445" spans="1:13" x14ac:dyDescent="0.3">
      <c r="A445" s="34">
        <v>5.8720499999999998</v>
      </c>
      <c r="B445" s="27">
        <v>0</v>
      </c>
      <c r="C445" s="27">
        <v>18.100000000000001</v>
      </c>
      <c r="D445" s="35">
        <v>0</v>
      </c>
      <c r="E445" s="36">
        <v>0.69299999999999995</v>
      </c>
      <c r="F445" s="36">
        <v>6.4050000000000002</v>
      </c>
      <c r="G445" s="25">
        <v>96</v>
      </c>
      <c r="H445" s="37">
        <v>1.6768000000000001</v>
      </c>
      <c r="I445" s="35">
        <v>24</v>
      </c>
      <c r="J445" s="35">
        <v>666</v>
      </c>
      <c r="K445" s="25">
        <v>20.2</v>
      </c>
      <c r="L445" s="27">
        <v>19.37</v>
      </c>
      <c r="M445" s="27">
        <v>12.5</v>
      </c>
    </row>
    <row r="446" spans="1:13" x14ac:dyDescent="0.3">
      <c r="A446" s="34">
        <v>7.6720199999999998</v>
      </c>
      <c r="B446" s="27">
        <v>0</v>
      </c>
      <c r="C446" s="27">
        <v>18.100000000000001</v>
      </c>
      <c r="D446" s="35">
        <v>0</v>
      </c>
      <c r="E446" s="36">
        <v>0.69299999999999995</v>
      </c>
      <c r="F446" s="36">
        <v>5.7469999999999999</v>
      </c>
      <c r="G446" s="25">
        <v>98.9</v>
      </c>
      <c r="H446" s="37">
        <v>1.6334</v>
      </c>
      <c r="I446" s="35">
        <v>24</v>
      </c>
      <c r="J446" s="35">
        <v>666</v>
      </c>
      <c r="K446" s="25">
        <v>20.2</v>
      </c>
      <c r="L446" s="27">
        <v>19.920000000000002</v>
      </c>
      <c r="M446" s="27">
        <v>8.5</v>
      </c>
    </row>
    <row r="447" spans="1:13" x14ac:dyDescent="0.3">
      <c r="A447" s="34">
        <v>7.4038899999999996</v>
      </c>
      <c r="B447" s="27">
        <v>0</v>
      </c>
      <c r="C447" s="27">
        <v>18.100000000000001</v>
      </c>
      <c r="D447" s="35">
        <v>0</v>
      </c>
      <c r="E447" s="36">
        <v>0.59699999999999998</v>
      </c>
      <c r="F447" s="36">
        <v>5.617</v>
      </c>
      <c r="G447" s="25">
        <v>97.9</v>
      </c>
      <c r="H447" s="37">
        <v>1.4547000000000001</v>
      </c>
      <c r="I447" s="35">
        <v>24</v>
      </c>
      <c r="J447" s="35">
        <v>666</v>
      </c>
      <c r="K447" s="25">
        <v>20.2</v>
      </c>
      <c r="L447" s="27">
        <v>26.4</v>
      </c>
      <c r="M447" s="27">
        <v>17.2</v>
      </c>
    </row>
    <row r="448" spans="1:13" x14ac:dyDescent="0.3">
      <c r="A448" s="34">
        <v>7.0225900000000001</v>
      </c>
      <c r="B448" s="27">
        <v>0</v>
      </c>
      <c r="C448" s="27">
        <v>18.100000000000001</v>
      </c>
      <c r="D448" s="35">
        <v>0</v>
      </c>
      <c r="E448" s="36">
        <v>0.71799999999999997</v>
      </c>
      <c r="F448" s="36">
        <v>6.0060000000000002</v>
      </c>
      <c r="G448" s="25">
        <v>95.3</v>
      </c>
      <c r="H448" s="37">
        <v>1.8746</v>
      </c>
      <c r="I448" s="35">
        <v>24</v>
      </c>
      <c r="J448" s="35">
        <v>666</v>
      </c>
      <c r="K448" s="25">
        <v>20.2</v>
      </c>
      <c r="L448" s="27">
        <v>15.7</v>
      </c>
      <c r="M448" s="27">
        <v>14.2</v>
      </c>
    </row>
    <row r="449" spans="1:13" x14ac:dyDescent="0.3">
      <c r="A449" s="34">
        <v>7.0504199999999999</v>
      </c>
      <c r="B449" s="27">
        <v>0</v>
      </c>
      <c r="C449" s="27">
        <v>18.100000000000001</v>
      </c>
      <c r="D449" s="35">
        <v>0</v>
      </c>
      <c r="E449" s="36">
        <v>0.61399999999999999</v>
      </c>
      <c r="F449" s="36">
        <v>6.1029999999999998</v>
      </c>
      <c r="G449" s="25">
        <v>85.1</v>
      </c>
      <c r="H449" s="37">
        <v>2.0217999999999998</v>
      </c>
      <c r="I449" s="35">
        <v>24</v>
      </c>
      <c r="J449" s="35">
        <v>666</v>
      </c>
      <c r="K449" s="25">
        <v>20.2</v>
      </c>
      <c r="L449" s="27">
        <v>23.29</v>
      </c>
      <c r="M449" s="27">
        <v>13.4</v>
      </c>
    </row>
    <row r="450" spans="1:13" x14ac:dyDescent="0.3">
      <c r="A450" s="34">
        <v>8.7921200000000006</v>
      </c>
      <c r="B450" s="27">
        <v>0</v>
      </c>
      <c r="C450" s="27">
        <v>18.100000000000001</v>
      </c>
      <c r="D450" s="35">
        <v>0</v>
      </c>
      <c r="E450" s="36">
        <v>0.58399999999999996</v>
      </c>
      <c r="F450" s="36">
        <v>5.5650000000000004</v>
      </c>
      <c r="G450" s="25">
        <v>70.599999999999994</v>
      </c>
      <c r="H450" s="37">
        <v>2.0634999999999999</v>
      </c>
      <c r="I450" s="35">
        <v>24</v>
      </c>
      <c r="J450" s="35">
        <v>666</v>
      </c>
      <c r="K450" s="25">
        <v>20.2</v>
      </c>
      <c r="L450" s="27">
        <v>17.16</v>
      </c>
      <c r="M450" s="27">
        <v>11.7</v>
      </c>
    </row>
    <row r="451" spans="1:13" x14ac:dyDescent="0.3">
      <c r="A451" s="34">
        <v>7.3671100000000003</v>
      </c>
      <c r="B451" s="27">
        <v>0</v>
      </c>
      <c r="C451" s="27">
        <v>18.100000000000001</v>
      </c>
      <c r="D451" s="35">
        <v>0</v>
      </c>
      <c r="E451" s="36">
        <v>0.67900000000000005</v>
      </c>
      <c r="F451" s="36">
        <v>6.1929999999999996</v>
      </c>
      <c r="G451" s="25">
        <v>78.099999999999994</v>
      </c>
      <c r="H451" s="37">
        <v>1.9356</v>
      </c>
      <c r="I451" s="35">
        <v>24</v>
      </c>
      <c r="J451" s="35">
        <v>666</v>
      </c>
      <c r="K451" s="25">
        <v>20.2</v>
      </c>
      <c r="L451" s="27">
        <v>21.52</v>
      </c>
      <c r="M451" s="27">
        <v>11</v>
      </c>
    </row>
    <row r="452" spans="1:13" x14ac:dyDescent="0.3">
      <c r="A452" s="34">
        <v>8.4921299999999995</v>
      </c>
      <c r="B452" s="27">
        <v>0</v>
      </c>
      <c r="C452" s="27">
        <v>18.100000000000001</v>
      </c>
      <c r="D452" s="35">
        <v>0</v>
      </c>
      <c r="E452" s="36">
        <v>0.58399999999999996</v>
      </c>
      <c r="F452" s="36">
        <v>6.3479999999999999</v>
      </c>
      <c r="G452" s="25">
        <v>86.1</v>
      </c>
      <c r="H452" s="37">
        <v>2.0527000000000002</v>
      </c>
      <c r="I452" s="35">
        <v>24</v>
      </c>
      <c r="J452" s="35">
        <v>666</v>
      </c>
      <c r="K452" s="25">
        <v>20.2</v>
      </c>
      <c r="L452" s="27">
        <v>17.64</v>
      </c>
      <c r="M452" s="27">
        <v>14.5</v>
      </c>
    </row>
    <row r="453" spans="1:13" x14ac:dyDescent="0.3">
      <c r="A453" s="34">
        <v>6.4440499999999998</v>
      </c>
      <c r="B453" s="27">
        <v>0</v>
      </c>
      <c r="C453" s="27">
        <v>18.100000000000001</v>
      </c>
      <c r="D453" s="35">
        <v>0</v>
      </c>
      <c r="E453" s="36">
        <v>0.58399999999999996</v>
      </c>
      <c r="F453" s="36">
        <v>6.4249999999999998</v>
      </c>
      <c r="G453" s="25">
        <v>74.8</v>
      </c>
      <c r="H453" s="37">
        <v>2.2004000000000001</v>
      </c>
      <c r="I453" s="35">
        <v>24</v>
      </c>
      <c r="J453" s="35">
        <v>666</v>
      </c>
      <c r="K453" s="25">
        <v>20.2</v>
      </c>
      <c r="L453" s="27">
        <v>12.03</v>
      </c>
      <c r="M453" s="27">
        <v>16.100000000000001</v>
      </c>
    </row>
    <row r="454" spans="1:13" x14ac:dyDescent="0.3">
      <c r="A454" s="34">
        <v>5.5810700000000004</v>
      </c>
      <c r="B454" s="27">
        <v>0</v>
      </c>
      <c r="C454" s="27">
        <v>18.100000000000001</v>
      </c>
      <c r="D454" s="35">
        <v>0</v>
      </c>
      <c r="E454" s="36">
        <v>0.71299999999999997</v>
      </c>
      <c r="F454" s="36">
        <v>6.4359999999999999</v>
      </c>
      <c r="G454" s="25">
        <v>87.9</v>
      </c>
      <c r="H454" s="37">
        <v>2.3157999999999999</v>
      </c>
      <c r="I454" s="35">
        <v>24</v>
      </c>
      <c r="J454" s="35">
        <v>666</v>
      </c>
      <c r="K454" s="25">
        <v>20.2</v>
      </c>
      <c r="L454" s="27">
        <v>16.22</v>
      </c>
      <c r="M454" s="27">
        <v>14.3</v>
      </c>
    </row>
    <row r="455" spans="1:13" x14ac:dyDescent="0.3">
      <c r="A455" s="34">
        <v>5.6663699999999997</v>
      </c>
      <c r="B455" s="27">
        <v>0</v>
      </c>
      <c r="C455" s="27">
        <v>18.100000000000001</v>
      </c>
      <c r="D455" s="35">
        <v>0</v>
      </c>
      <c r="E455" s="36">
        <v>0.74</v>
      </c>
      <c r="F455" s="36">
        <v>6.2190000000000003</v>
      </c>
      <c r="G455" s="25">
        <v>100</v>
      </c>
      <c r="H455" s="37">
        <v>2.0047999999999999</v>
      </c>
      <c r="I455" s="35">
        <v>24</v>
      </c>
      <c r="J455" s="35">
        <v>666</v>
      </c>
      <c r="K455" s="25">
        <v>20.2</v>
      </c>
      <c r="L455" s="27">
        <v>16.59</v>
      </c>
      <c r="M455" s="27">
        <v>18.399999999999999</v>
      </c>
    </row>
    <row r="456" spans="1:13" x14ac:dyDescent="0.3">
      <c r="A456" s="34">
        <v>6.2880700000000003</v>
      </c>
      <c r="B456" s="27">
        <v>0</v>
      </c>
      <c r="C456" s="27">
        <v>18.100000000000001</v>
      </c>
      <c r="D456" s="35">
        <v>0</v>
      </c>
      <c r="E456" s="36">
        <v>0.74</v>
      </c>
      <c r="F456" s="36">
        <v>6.3410000000000002</v>
      </c>
      <c r="G456" s="25">
        <v>96.4</v>
      </c>
      <c r="H456" s="37">
        <v>2.0720000000000001</v>
      </c>
      <c r="I456" s="35">
        <v>24</v>
      </c>
      <c r="J456" s="35">
        <v>666</v>
      </c>
      <c r="K456" s="25">
        <v>20.2</v>
      </c>
      <c r="L456" s="27">
        <v>17.79</v>
      </c>
      <c r="M456" s="27">
        <v>14.9</v>
      </c>
    </row>
    <row r="457" spans="1:13" x14ac:dyDescent="0.3">
      <c r="A457" s="34">
        <v>7.5260100000000003</v>
      </c>
      <c r="B457" s="27">
        <v>0</v>
      </c>
      <c r="C457" s="27">
        <v>18.100000000000001</v>
      </c>
      <c r="D457" s="35">
        <v>0</v>
      </c>
      <c r="E457" s="36">
        <v>0.71299999999999997</v>
      </c>
      <c r="F457" s="36">
        <v>6.4169999999999998</v>
      </c>
      <c r="G457" s="25">
        <v>98.3</v>
      </c>
      <c r="H457" s="37">
        <v>2.1850000000000001</v>
      </c>
      <c r="I457" s="35">
        <v>24</v>
      </c>
      <c r="J457" s="35">
        <v>666</v>
      </c>
      <c r="K457" s="25">
        <v>20.2</v>
      </c>
      <c r="L457" s="27">
        <v>19.309999999999999</v>
      </c>
      <c r="M457" s="27">
        <v>13</v>
      </c>
    </row>
    <row r="458" spans="1:13" x14ac:dyDescent="0.3">
      <c r="A458" s="34">
        <v>6.7177199999999999</v>
      </c>
      <c r="B458" s="27">
        <v>0</v>
      </c>
      <c r="C458" s="27">
        <v>18.100000000000001</v>
      </c>
      <c r="D458" s="35">
        <v>0</v>
      </c>
      <c r="E458" s="36">
        <v>0.71299999999999997</v>
      </c>
      <c r="F458" s="36">
        <v>6.7489999999999997</v>
      </c>
      <c r="G458" s="25">
        <v>92.6</v>
      </c>
      <c r="H458" s="37">
        <v>2.3235999999999999</v>
      </c>
      <c r="I458" s="35">
        <v>24</v>
      </c>
      <c r="J458" s="35">
        <v>666</v>
      </c>
      <c r="K458" s="25">
        <v>20.2</v>
      </c>
      <c r="L458" s="27">
        <v>17.440000000000001</v>
      </c>
      <c r="M458" s="27">
        <v>13.4</v>
      </c>
    </row>
    <row r="459" spans="1:13" x14ac:dyDescent="0.3">
      <c r="A459" s="34">
        <v>5.4411399999999999</v>
      </c>
      <c r="B459" s="27">
        <v>0</v>
      </c>
      <c r="C459" s="27">
        <v>18.100000000000001</v>
      </c>
      <c r="D459" s="35">
        <v>0</v>
      </c>
      <c r="E459" s="36">
        <v>0.71299999999999997</v>
      </c>
      <c r="F459" s="36">
        <v>6.6550000000000002</v>
      </c>
      <c r="G459" s="25">
        <v>98.2</v>
      </c>
      <c r="H459" s="37">
        <v>2.3552</v>
      </c>
      <c r="I459" s="35">
        <v>24</v>
      </c>
      <c r="J459" s="35">
        <v>666</v>
      </c>
      <c r="K459" s="25">
        <v>20.2</v>
      </c>
      <c r="L459" s="27">
        <v>17.73</v>
      </c>
      <c r="M459" s="27">
        <v>15.2</v>
      </c>
    </row>
    <row r="460" spans="1:13" x14ac:dyDescent="0.3">
      <c r="A460" s="34">
        <v>5.0901699999999996</v>
      </c>
      <c r="B460" s="27">
        <v>0</v>
      </c>
      <c r="C460" s="27">
        <v>18.100000000000001</v>
      </c>
      <c r="D460" s="35">
        <v>0</v>
      </c>
      <c r="E460" s="36">
        <v>0.71299999999999997</v>
      </c>
      <c r="F460" s="36">
        <v>6.2969999999999997</v>
      </c>
      <c r="G460" s="25">
        <v>91.8</v>
      </c>
      <c r="H460" s="37">
        <v>2.3681999999999999</v>
      </c>
      <c r="I460" s="35">
        <v>24</v>
      </c>
      <c r="J460" s="35">
        <v>666</v>
      </c>
      <c r="K460" s="25">
        <v>20.2</v>
      </c>
      <c r="L460" s="27">
        <v>17.27</v>
      </c>
      <c r="M460" s="27">
        <v>16.100000000000001</v>
      </c>
    </row>
    <row r="461" spans="1:13" x14ac:dyDescent="0.3">
      <c r="A461" s="34">
        <v>8.2480899999999995</v>
      </c>
      <c r="B461" s="27">
        <v>0</v>
      </c>
      <c r="C461" s="27">
        <v>18.100000000000001</v>
      </c>
      <c r="D461" s="35">
        <v>0</v>
      </c>
      <c r="E461" s="36">
        <v>0.71299999999999997</v>
      </c>
      <c r="F461" s="36">
        <v>7.3929999999999998</v>
      </c>
      <c r="G461" s="25">
        <v>99.3</v>
      </c>
      <c r="H461" s="37">
        <v>2.4527000000000001</v>
      </c>
      <c r="I461" s="35">
        <v>24</v>
      </c>
      <c r="J461" s="35">
        <v>666</v>
      </c>
      <c r="K461" s="25">
        <v>20.2</v>
      </c>
      <c r="L461" s="27">
        <v>16.739999999999998</v>
      </c>
      <c r="M461" s="27">
        <v>17.8</v>
      </c>
    </row>
    <row r="462" spans="1:13" x14ac:dyDescent="0.3">
      <c r="A462" s="34">
        <v>4.75237</v>
      </c>
      <c r="B462" s="27">
        <v>0</v>
      </c>
      <c r="C462" s="27">
        <v>18.100000000000001</v>
      </c>
      <c r="D462" s="35">
        <v>0</v>
      </c>
      <c r="E462" s="36">
        <v>0.71299999999999997</v>
      </c>
      <c r="F462" s="36">
        <v>6.5250000000000004</v>
      </c>
      <c r="G462" s="25">
        <v>86.5</v>
      </c>
      <c r="H462" s="37">
        <v>2.4358</v>
      </c>
      <c r="I462" s="35">
        <v>24</v>
      </c>
      <c r="J462" s="35">
        <v>666</v>
      </c>
      <c r="K462" s="25">
        <v>20.2</v>
      </c>
      <c r="L462" s="27">
        <v>18.13</v>
      </c>
      <c r="M462" s="27">
        <v>14.1</v>
      </c>
    </row>
    <row r="463" spans="1:13" x14ac:dyDescent="0.3">
      <c r="A463" s="34">
        <v>4.6688299999999998</v>
      </c>
      <c r="B463" s="27">
        <v>0</v>
      </c>
      <c r="C463" s="27">
        <v>18.100000000000001</v>
      </c>
      <c r="D463" s="35">
        <v>0</v>
      </c>
      <c r="E463" s="36">
        <v>0.71299999999999997</v>
      </c>
      <c r="F463" s="36">
        <v>5.976</v>
      </c>
      <c r="G463" s="25">
        <v>87.9</v>
      </c>
      <c r="H463" s="37">
        <v>2.5806</v>
      </c>
      <c r="I463" s="35">
        <v>24</v>
      </c>
      <c r="J463" s="35">
        <v>666</v>
      </c>
      <c r="K463" s="25">
        <v>20.2</v>
      </c>
      <c r="L463" s="27">
        <v>19.010000000000002</v>
      </c>
      <c r="M463" s="27">
        <v>12.7</v>
      </c>
    </row>
    <row r="464" spans="1:13" x14ac:dyDescent="0.3">
      <c r="A464" s="34">
        <v>8.2005800000000004</v>
      </c>
      <c r="B464" s="27">
        <v>0</v>
      </c>
      <c r="C464" s="27">
        <v>18.100000000000001</v>
      </c>
      <c r="D464" s="35">
        <v>0</v>
      </c>
      <c r="E464" s="36">
        <v>0.71299999999999997</v>
      </c>
      <c r="F464" s="36">
        <v>5.9359999999999999</v>
      </c>
      <c r="G464" s="25">
        <v>80.3</v>
      </c>
      <c r="H464" s="37">
        <v>2.7791999999999999</v>
      </c>
      <c r="I464" s="35">
        <v>24</v>
      </c>
      <c r="J464" s="35">
        <v>666</v>
      </c>
      <c r="K464" s="25">
        <v>20.2</v>
      </c>
      <c r="L464" s="27">
        <v>16.940000000000001</v>
      </c>
      <c r="M464" s="27">
        <v>13.5</v>
      </c>
    </row>
    <row r="465" spans="1:13" x14ac:dyDescent="0.3">
      <c r="A465" s="34">
        <v>7.75223</v>
      </c>
      <c r="B465" s="27">
        <v>0</v>
      </c>
      <c r="C465" s="27">
        <v>18.100000000000001</v>
      </c>
      <c r="D465" s="35">
        <v>0</v>
      </c>
      <c r="E465" s="36">
        <v>0.71299999999999997</v>
      </c>
      <c r="F465" s="36">
        <v>6.3010000000000002</v>
      </c>
      <c r="G465" s="25">
        <v>83.7</v>
      </c>
      <c r="H465" s="37">
        <v>2.7831000000000001</v>
      </c>
      <c r="I465" s="35">
        <v>24</v>
      </c>
      <c r="J465" s="35">
        <v>666</v>
      </c>
      <c r="K465" s="25">
        <v>20.2</v>
      </c>
      <c r="L465" s="27">
        <v>16.23</v>
      </c>
      <c r="M465" s="27">
        <v>14.9</v>
      </c>
    </row>
    <row r="466" spans="1:13" x14ac:dyDescent="0.3">
      <c r="A466" s="34">
        <v>6.8011699999999999</v>
      </c>
      <c r="B466" s="27">
        <v>0</v>
      </c>
      <c r="C466" s="27">
        <v>18.100000000000001</v>
      </c>
      <c r="D466" s="35">
        <v>0</v>
      </c>
      <c r="E466" s="36">
        <v>0.71299999999999997</v>
      </c>
      <c r="F466" s="36">
        <v>6.0810000000000004</v>
      </c>
      <c r="G466" s="25">
        <v>84.4</v>
      </c>
      <c r="H466" s="37">
        <v>2.7174999999999998</v>
      </c>
      <c r="I466" s="35">
        <v>24</v>
      </c>
      <c r="J466" s="35">
        <v>666</v>
      </c>
      <c r="K466" s="25">
        <v>20.2</v>
      </c>
      <c r="L466" s="27">
        <v>14.7</v>
      </c>
      <c r="M466" s="27">
        <v>20</v>
      </c>
    </row>
    <row r="467" spans="1:13" x14ac:dyDescent="0.3">
      <c r="A467" s="34">
        <v>4.8121299999999998</v>
      </c>
      <c r="B467" s="27">
        <v>0</v>
      </c>
      <c r="C467" s="27">
        <v>18.100000000000001</v>
      </c>
      <c r="D467" s="35">
        <v>0</v>
      </c>
      <c r="E467" s="36">
        <v>0.71299999999999997</v>
      </c>
      <c r="F467" s="36">
        <v>6.7009999999999996</v>
      </c>
      <c r="G467" s="25">
        <v>90</v>
      </c>
      <c r="H467" s="37">
        <v>2.5975000000000001</v>
      </c>
      <c r="I467" s="35">
        <v>24</v>
      </c>
      <c r="J467" s="35">
        <v>666</v>
      </c>
      <c r="K467" s="25">
        <v>20.2</v>
      </c>
      <c r="L467" s="27">
        <v>16.420000000000002</v>
      </c>
      <c r="M467" s="27">
        <v>16.399999999999999</v>
      </c>
    </row>
    <row r="468" spans="1:13" x14ac:dyDescent="0.3">
      <c r="A468" s="34">
        <v>3.6931099999999999</v>
      </c>
      <c r="B468" s="27">
        <v>0</v>
      </c>
      <c r="C468" s="27">
        <v>18.100000000000001</v>
      </c>
      <c r="D468" s="35">
        <v>0</v>
      </c>
      <c r="E468" s="36">
        <v>0.71299999999999997</v>
      </c>
      <c r="F468" s="36">
        <v>6.3760000000000003</v>
      </c>
      <c r="G468" s="25">
        <v>88.4</v>
      </c>
      <c r="H468" s="37">
        <v>2.5670999999999999</v>
      </c>
      <c r="I468" s="35">
        <v>24</v>
      </c>
      <c r="J468" s="35">
        <v>666</v>
      </c>
      <c r="K468" s="25">
        <v>20.2</v>
      </c>
      <c r="L468" s="27">
        <v>14.65</v>
      </c>
      <c r="M468" s="27">
        <v>17.7</v>
      </c>
    </row>
    <row r="469" spans="1:13" x14ac:dyDescent="0.3">
      <c r="A469" s="34">
        <v>6.6549199999999997</v>
      </c>
      <c r="B469" s="27">
        <v>0</v>
      </c>
      <c r="C469" s="27">
        <v>18.100000000000001</v>
      </c>
      <c r="D469" s="35">
        <v>0</v>
      </c>
      <c r="E469" s="36">
        <v>0.71299999999999997</v>
      </c>
      <c r="F469" s="36">
        <v>6.3170000000000002</v>
      </c>
      <c r="G469" s="25">
        <v>83</v>
      </c>
      <c r="H469" s="37">
        <v>2.7343999999999999</v>
      </c>
      <c r="I469" s="35">
        <v>24</v>
      </c>
      <c r="J469" s="35">
        <v>666</v>
      </c>
      <c r="K469" s="25">
        <v>20.2</v>
      </c>
      <c r="L469" s="27">
        <v>13.99</v>
      </c>
      <c r="M469" s="27">
        <v>19.5</v>
      </c>
    </row>
    <row r="470" spans="1:13" x14ac:dyDescent="0.3">
      <c r="A470" s="34">
        <v>5.8211500000000003</v>
      </c>
      <c r="B470" s="27">
        <v>0</v>
      </c>
      <c r="C470" s="27">
        <v>18.100000000000001</v>
      </c>
      <c r="D470" s="35">
        <v>0</v>
      </c>
      <c r="E470" s="36">
        <v>0.71299999999999997</v>
      </c>
      <c r="F470" s="36">
        <v>6.5129999999999999</v>
      </c>
      <c r="G470" s="25">
        <v>89.9</v>
      </c>
      <c r="H470" s="37">
        <v>2.8016000000000001</v>
      </c>
      <c r="I470" s="35">
        <v>24</v>
      </c>
      <c r="J470" s="35">
        <v>666</v>
      </c>
      <c r="K470" s="25">
        <v>20.2</v>
      </c>
      <c r="L470" s="27">
        <v>10.29</v>
      </c>
      <c r="M470" s="27">
        <v>20.2</v>
      </c>
    </row>
    <row r="471" spans="1:13" x14ac:dyDescent="0.3">
      <c r="A471" s="34">
        <v>7.8393199999999998</v>
      </c>
      <c r="B471" s="27">
        <v>0</v>
      </c>
      <c r="C471" s="27">
        <v>18.100000000000001</v>
      </c>
      <c r="D471" s="35">
        <v>0</v>
      </c>
      <c r="E471" s="36">
        <v>0.65500000000000003</v>
      </c>
      <c r="F471" s="36">
        <v>6.2089999999999996</v>
      </c>
      <c r="G471" s="25">
        <v>65.400000000000006</v>
      </c>
      <c r="H471" s="37">
        <v>2.9634</v>
      </c>
      <c r="I471" s="35">
        <v>24</v>
      </c>
      <c r="J471" s="35">
        <v>666</v>
      </c>
      <c r="K471" s="25">
        <v>20.2</v>
      </c>
      <c r="L471" s="27">
        <v>13.22</v>
      </c>
      <c r="M471" s="27">
        <v>21.4</v>
      </c>
    </row>
    <row r="472" spans="1:13" x14ac:dyDescent="0.3">
      <c r="A472" s="34">
        <v>3.1636000000000002</v>
      </c>
      <c r="B472" s="27">
        <v>0</v>
      </c>
      <c r="C472" s="27">
        <v>18.100000000000001</v>
      </c>
      <c r="D472" s="35">
        <v>0</v>
      </c>
      <c r="E472" s="36">
        <v>0.65500000000000003</v>
      </c>
      <c r="F472" s="36">
        <v>5.7590000000000003</v>
      </c>
      <c r="G472" s="25">
        <v>48.2</v>
      </c>
      <c r="H472" s="37">
        <v>3.0665</v>
      </c>
      <c r="I472" s="35">
        <v>24</v>
      </c>
      <c r="J472" s="35">
        <v>666</v>
      </c>
      <c r="K472" s="25">
        <v>20.2</v>
      </c>
      <c r="L472" s="27">
        <v>14.13</v>
      </c>
      <c r="M472" s="27">
        <v>19.899999999999999</v>
      </c>
    </row>
    <row r="473" spans="1:13" x14ac:dyDescent="0.3">
      <c r="A473" s="34">
        <v>3.7749799999999998</v>
      </c>
      <c r="B473" s="27">
        <v>0</v>
      </c>
      <c r="C473" s="27">
        <v>18.100000000000001</v>
      </c>
      <c r="D473" s="35">
        <v>0</v>
      </c>
      <c r="E473" s="36">
        <v>0.65500000000000003</v>
      </c>
      <c r="F473" s="36">
        <v>5.952</v>
      </c>
      <c r="G473" s="25">
        <v>84.7</v>
      </c>
      <c r="H473" s="37">
        <v>2.8715000000000002</v>
      </c>
      <c r="I473" s="35">
        <v>24</v>
      </c>
      <c r="J473" s="35">
        <v>666</v>
      </c>
      <c r="K473" s="25">
        <v>20.2</v>
      </c>
      <c r="L473" s="27">
        <v>17.149999999999999</v>
      </c>
      <c r="M473" s="27">
        <v>19</v>
      </c>
    </row>
    <row r="474" spans="1:13" x14ac:dyDescent="0.3">
      <c r="A474" s="34">
        <v>4.4222799999999998</v>
      </c>
      <c r="B474" s="27">
        <v>0</v>
      </c>
      <c r="C474" s="27">
        <v>18.100000000000001</v>
      </c>
      <c r="D474" s="35">
        <v>0</v>
      </c>
      <c r="E474" s="36">
        <v>0.58399999999999996</v>
      </c>
      <c r="F474" s="36">
        <v>6.0030000000000001</v>
      </c>
      <c r="G474" s="25">
        <v>94.5</v>
      </c>
      <c r="H474" s="37">
        <v>2.5402999999999998</v>
      </c>
      <c r="I474" s="35">
        <v>24</v>
      </c>
      <c r="J474" s="35">
        <v>666</v>
      </c>
      <c r="K474" s="25">
        <v>20.2</v>
      </c>
      <c r="L474" s="27">
        <v>21.32</v>
      </c>
      <c r="M474" s="27">
        <v>19.100000000000001</v>
      </c>
    </row>
    <row r="475" spans="1:13" x14ac:dyDescent="0.3">
      <c r="A475" s="34">
        <v>4.3487900000000002</v>
      </c>
      <c r="B475" s="27">
        <v>0</v>
      </c>
      <c r="C475" s="27">
        <v>18.100000000000001</v>
      </c>
      <c r="D475" s="35">
        <v>0</v>
      </c>
      <c r="E475" s="36">
        <v>0.57999999999999996</v>
      </c>
      <c r="F475" s="36">
        <v>6.1669999999999998</v>
      </c>
      <c r="G475" s="25">
        <v>84</v>
      </c>
      <c r="H475" s="37">
        <v>3.0333999999999999</v>
      </c>
      <c r="I475" s="35">
        <v>24</v>
      </c>
      <c r="J475" s="35">
        <v>666</v>
      </c>
      <c r="K475" s="25">
        <v>20.2</v>
      </c>
      <c r="L475" s="27">
        <v>16.29</v>
      </c>
      <c r="M475" s="27">
        <v>19.899999999999999</v>
      </c>
    </row>
    <row r="476" spans="1:13" x14ac:dyDescent="0.3">
      <c r="A476" s="34">
        <v>4.0384099999999998</v>
      </c>
      <c r="B476" s="27">
        <v>0</v>
      </c>
      <c r="C476" s="27">
        <v>18.100000000000001</v>
      </c>
      <c r="D476" s="35">
        <v>0</v>
      </c>
      <c r="E476" s="36">
        <v>0.53200000000000003</v>
      </c>
      <c r="F476" s="36">
        <v>6.2290000000000001</v>
      </c>
      <c r="G476" s="25">
        <v>90.7</v>
      </c>
      <c r="H476" s="37">
        <v>3.0992999999999999</v>
      </c>
      <c r="I476" s="35">
        <v>24</v>
      </c>
      <c r="J476" s="35">
        <v>666</v>
      </c>
      <c r="K476" s="25">
        <v>20.2</v>
      </c>
      <c r="L476" s="27">
        <v>12.87</v>
      </c>
      <c r="M476" s="27">
        <v>19.600000000000001</v>
      </c>
    </row>
    <row r="477" spans="1:13" x14ac:dyDescent="0.3">
      <c r="A477" s="34">
        <v>3.5686800000000001</v>
      </c>
      <c r="B477" s="27">
        <v>0</v>
      </c>
      <c r="C477" s="27">
        <v>18.100000000000001</v>
      </c>
      <c r="D477" s="35">
        <v>0</v>
      </c>
      <c r="E477" s="36">
        <v>0.57999999999999996</v>
      </c>
      <c r="F477" s="36">
        <v>6.4370000000000003</v>
      </c>
      <c r="G477" s="25">
        <v>75</v>
      </c>
      <c r="H477" s="37">
        <v>2.8965000000000001</v>
      </c>
      <c r="I477" s="35">
        <v>24</v>
      </c>
      <c r="J477" s="35">
        <v>666</v>
      </c>
      <c r="K477" s="25">
        <v>20.2</v>
      </c>
      <c r="L477" s="27">
        <v>14.36</v>
      </c>
      <c r="M477" s="27">
        <v>23.2</v>
      </c>
    </row>
    <row r="478" spans="1:13" x14ac:dyDescent="0.3">
      <c r="A478" s="34">
        <v>4.64689</v>
      </c>
      <c r="B478" s="27">
        <v>0</v>
      </c>
      <c r="C478" s="27">
        <v>18.100000000000001</v>
      </c>
      <c r="D478" s="35">
        <v>0</v>
      </c>
      <c r="E478" s="36">
        <v>0.61399999999999999</v>
      </c>
      <c r="F478" s="36">
        <v>6.98</v>
      </c>
      <c r="G478" s="25">
        <v>67.599999999999994</v>
      </c>
      <c r="H478" s="37">
        <v>2.5329000000000002</v>
      </c>
      <c r="I478" s="35">
        <v>24</v>
      </c>
      <c r="J478" s="35">
        <v>666</v>
      </c>
      <c r="K478" s="25">
        <v>20.2</v>
      </c>
      <c r="L478" s="27">
        <v>11.66</v>
      </c>
      <c r="M478" s="27">
        <v>29.8</v>
      </c>
    </row>
    <row r="479" spans="1:13" x14ac:dyDescent="0.3">
      <c r="A479" s="34">
        <v>8.05579</v>
      </c>
      <c r="B479" s="27">
        <v>0</v>
      </c>
      <c r="C479" s="27">
        <v>18.100000000000001</v>
      </c>
      <c r="D479" s="35">
        <v>0</v>
      </c>
      <c r="E479" s="36">
        <v>0.58399999999999996</v>
      </c>
      <c r="F479" s="36">
        <v>5.4269999999999996</v>
      </c>
      <c r="G479" s="25">
        <v>95.4</v>
      </c>
      <c r="H479" s="37">
        <v>2.4298000000000002</v>
      </c>
      <c r="I479" s="35">
        <v>24</v>
      </c>
      <c r="J479" s="35">
        <v>666</v>
      </c>
      <c r="K479" s="25">
        <v>20.2</v>
      </c>
      <c r="L479" s="27">
        <v>18.14</v>
      </c>
      <c r="M479" s="27">
        <v>13.8</v>
      </c>
    </row>
    <row r="480" spans="1:13" x14ac:dyDescent="0.3">
      <c r="A480" s="34">
        <v>6.3931199999999997</v>
      </c>
      <c r="B480" s="27">
        <v>0</v>
      </c>
      <c r="C480" s="27">
        <v>18.100000000000001</v>
      </c>
      <c r="D480" s="35">
        <v>0</v>
      </c>
      <c r="E480" s="36">
        <v>0.58399999999999996</v>
      </c>
      <c r="F480" s="36">
        <v>6.1619999999999999</v>
      </c>
      <c r="G480" s="25">
        <v>97.4</v>
      </c>
      <c r="H480" s="37">
        <v>2.206</v>
      </c>
      <c r="I480" s="35">
        <v>24</v>
      </c>
      <c r="J480" s="35">
        <v>666</v>
      </c>
      <c r="K480" s="25">
        <v>20.2</v>
      </c>
      <c r="L480" s="27">
        <v>24.1</v>
      </c>
      <c r="M480" s="27">
        <v>13.3</v>
      </c>
    </row>
    <row r="481" spans="1:14" x14ac:dyDescent="0.3">
      <c r="A481" s="34">
        <v>4.87141</v>
      </c>
      <c r="B481" s="27">
        <v>0</v>
      </c>
      <c r="C481" s="27">
        <v>18.100000000000001</v>
      </c>
      <c r="D481" s="35">
        <v>0</v>
      </c>
      <c r="E481" s="36">
        <v>0.61399999999999999</v>
      </c>
      <c r="F481" s="36">
        <v>6.484</v>
      </c>
      <c r="G481" s="25">
        <v>93.6</v>
      </c>
      <c r="H481" s="37">
        <v>2.3052999999999999</v>
      </c>
      <c r="I481" s="35">
        <v>24</v>
      </c>
      <c r="J481" s="35">
        <v>666</v>
      </c>
      <c r="K481" s="25">
        <v>20.2</v>
      </c>
      <c r="L481" s="27">
        <v>18.68</v>
      </c>
      <c r="M481" s="27">
        <v>16.7</v>
      </c>
    </row>
    <row r="482" spans="1:14" x14ac:dyDescent="0.3">
      <c r="A482" s="34">
        <v>5.8240100000000004</v>
      </c>
      <c r="B482" s="27">
        <v>0</v>
      </c>
      <c r="C482" s="27">
        <v>18.100000000000001</v>
      </c>
      <c r="D482" s="35">
        <v>0</v>
      </c>
      <c r="E482" s="36">
        <v>0.53200000000000003</v>
      </c>
      <c r="F482" s="36">
        <v>6.242</v>
      </c>
      <c r="G482" s="25">
        <v>64.7</v>
      </c>
      <c r="H482" s="37">
        <v>3.4241999999999999</v>
      </c>
      <c r="I482" s="35">
        <v>24</v>
      </c>
      <c r="J482" s="35">
        <v>666</v>
      </c>
      <c r="K482" s="25">
        <v>20.2</v>
      </c>
      <c r="L482" s="27">
        <v>10.74</v>
      </c>
      <c r="M482" s="27">
        <v>23</v>
      </c>
    </row>
    <row r="483" spans="1:14" x14ac:dyDescent="0.3">
      <c r="A483" s="34">
        <v>5.7081799999999996</v>
      </c>
      <c r="B483" s="27">
        <v>0</v>
      </c>
      <c r="C483" s="27">
        <v>18.100000000000001</v>
      </c>
      <c r="D483" s="35">
        <v>0</v>
      </c>
      <c r="E483" s="36">
        <v>0.53200000000000003</v>
      </c>
      <c r="F483" s="36">
        <v>6.75</v>
      </c>
      <c r="G483" s="25">
        <v>74.900000000000006</v>
      </c>
      <c r="H483" s="37">
        <v>3.3317000000000001</v>
      </c>
      <c r="I483" s="35">
        <v>24</v>
      </c>
      <c r="J483" s="35">
        <v>666</v>
      </c>
      <c r="K483" s="25">
        <v>20.2</v>
      </c>
      <c r="L483" s="27">
        <v>7.74</v>
      </c>
      <c r="M483" s="27">
        <v>23.7</v>
      </c>
    </row>
    <row r="484" spans="1:14" x14ac:dyDescent="0.3">
      <c r="A484" s="34">
        <v>5.73116</v>
      </c>
      <c r="B484" s="27">
        <v>0</v>
      </c>
      <c r="C484" s="27">
        <v>18.100000000000001</v>
      </c>
      <c r="D484" s="35">
        <v>0</v>
      </c>
      <c r="E484" s="36">
        <v>0.53200000000000003</v>
      </c>
      <c r="F484" s="36">
        <v>7.0609999999999999</v>
      </c>
      <c r="G484" s="25">
        <v>77</v>
      </c>
      <c r="H484" s="37">
        <v>3.4106000000000001</v>
      </c>
      <c r="I484" s="35">
        <v>24</v>
      </c>
      <c r="J484" s="35">
        <v>666</v>
      </c>
      <c r="K484" s="25">
        <v>20.2</v>
      </c>
      <c r="L484" s="27">
        <v>7.01</v>
      </c>
      <c r="M484" s="27">
        <v>25</v>
      </c>
    </row>
    <row r="485" spans="1:14" x14ac:dyDescent="0.3">
      <c r="A485" s="34">
        <v>2.8183799999999999</v>
      </c>
      <c r="B485" s="27">
        <v>0</v>
      </c>
      <c r="C485" s="27">
        <v>18.100000000000001</v>
      </c>
      <c r="D485" s="35">
        <v>0</v>
      </c>
      <c r="E485" s="36">
        <v>0.53200000000000003</v>
      </c>
      <c r="F485" s="36">
        <v>5.7619999999999996</v>
      </c>
      <c r="G485" s="25">
        <v>40.299999999999997</v>
      </c>
      <c r="H485" s="37">
        <v>4.0983000000000001</v>
      </c>
      <c r="I485" s="35">
        <v>24</v>
      </c>
      <c r="J485" s="35">
        <v>666</v>
      </c>
      <c r="K485" s="25">
        <v>20.2</v>
      </c>
      <c r="L485" s="27">
        <v>10.42</v>
      </c>
      <c r="M485" s="27">
        <v>21.8</v>
      </c>
    </row>
    <row r="486" spans="1:14" x14ac:dyDescent="0.3">
      <c r="A486" s="34">
        <v>2.3785699999999999</v>
      </c>
      <c r="B486" s="27">
        <v>0</v>
      </c>
      <c r="C486" s="27">
        <v>18.100000000000001</v>
      </c>
      <c r="D486" s="35">
        <v>0</v>
      </c>
      <c r="E486" s="36">
        <v>0.58299999999999996</v>
      </c>
      <c r="F486" s="36">
        <v>5.8710000000000004</v>
      </c>
      <c r="G486" s="25">
        <v>41.9</v>
      </c>
      <c r="H486" s="37">
        <v>3.7240000000000002</v>
      </c>
      <c r="I486" s="35">
        <v>24</v>
      </c>
      <c r="J486" s="35">
        <v>666</v>
      </c>
      <c r="K486" s="25">
        <v>20.2</v>
      </c>
      <c r="L486" s="27">
        <v>13.34</v>
      </c>
      <c r="M486" s="27">
        <v>20.6</v>
      </c>
    </row>
    <row r="487" spans="1:14" x14ac:dyDescent="0.3">
      <c r="A487" s="34">
        <v>3.67367</v>
      </c>
      <c r="B487" s="27">
        <v>0</v>
      </c>
      <c r="C487" s="27">
        <v>18.100000000000001</v>
      </c>
      <c r="D487" s="35">
        <v>0</v>
      </c>
      <c r="E487" s="36">
        <v>0.58299999999999996</v>
      </c>
      <c r="F487" s="36">
        <v>6.3120000000000003</v>
      </c>
      <c r="G487" s="25">
        <v>51.9</v>
      </c>
      <c r="H487" s="37">
        <v>3.9916999999999998</v>
      </c>
      <c r="I487" s="35">
        <v>24</v>
      </c>
      <c r="J487" s="35">
        <v>666</v>
      </c>
      <c r="K487" s="25">
        <v>20.2</v>
      </c>
      <c r="L487" s="27">
        <v>10.58</v>
      </c>
      <c r="M487" s="27">
        <v>21.2</v>
      </c>
    </row>
    <row r="488" spans="1:14" x14ac:dyDescent="0.3">
      <c r="A488" s="34">
        <v>5.6917499999999999</v>
      </c>
      <c r="B488" s="27">
        <v>0</v>
      </c>
      <c r="C488" s="27">
        <v>18.100000000000001</v>
      </c>
      <c r="D488" s="35">
        <v>0</v>
      </c>
      <c r="E488" s="36">
        <v>0.58299999999999996</v>
      </c>
      <c r="F488" s="36">
        <v>6.1139999999999999</v>
      </c>
      <c r="G488" s="25">
        <v>79.8</v>
      </c>
      <c r="H488" s="37">
        <v>3.5459000000000001</v>
      </c>
      <c r="I488" s="35">
        <v>24</v>
      </c>
      <c r="J488" s="35">
        <v>666</v>
      </c>
      <c r="K488" s="25">
        <v>20.2</v>
      </c>
      <c r="L488" s="27">
        <v>14.98</v>
      </c>
      <c r="M488" s="27">
        <v>19.100000000000001</v>
      </c>
    </row>
    <row r="489" spans="1:14" x14ac:dyDescent="0.3">
      <c r="A489" s="34">
        <v>4.8356700000000004</v>
      </c>
      <c r="B489" s="27">
        <v>0</v>
      </c>
      <c r="C489" s="27">
        <v>18.100000000000001</v>
      </c>
      <c r="D489" s="35">
        <v>0</v>
      </c>
      <c r="E489" s="36">
        <v>0.58299999999999996</v>
      </c>
      <c r="F489" s="36">
        <v>5.9050000000000002</v>
      </c>
      <c r="G489" s="25">
        <v>53.2</v>
      </c>
      <c r="H489" s="37">
        <v>3.1522999999999999</v>
      </c>
      <c r="I489" s="35">
        <v>24</v>
      </c>
      <c r="J489" s="35">
        <v>666</v>
      </c>
      <c r="K489" s="25">
        <v>20.2</v>
      </c>
      <c r="L489" s="27">
        <v>11.45</v>
      </c>
      <c r="M489" s="27">
        <v>20.6</v>
      </c>
    </row>
    <row r="490" spans="1:14" x14ac:dyDescent="0.3">
      <c r="A490" s="34">
        <v>0.15085999999999999</v>
      </c>
      <c r="B490" s="27">
        <v>0</v>
      </c>
      <c r="C490" s="27">
        <v>27.74</v>
      </c>
      <c r="D490" s="35">
        <v>0</v>
      </c>
      <c r="E490" s="36">
        <v>0.60899999999999999</v>
      </c>
      <c r="F490" s="36">
        <v>5.4539999999999997</v>
      </c>
      <c r="G490" s="25">
        <v>92.7</v>
      </c>
      <c r="H490" s="37">
        <v>1.8209</v>
      </c>
      <c r="I490" s="35">
        <v>4</v>
      </c>
      <c r="J490" s="35">
        <v>711</v>
      </c>
      <c r="K490" s="25">
        <v>20.100000000000001</v>
      </c>
      <c r="L490" s="27">
        <v>18.059999999999999</v>
      </c>
      <c r="M490" s="27">
        <v>15.2</v>
      </c>
    </row>
    <row r="491" spans="1:14" x14ac:dyDescent="0.3">
      <c r="A491" s="34">
        <v>0.18337000000000001</v>
      </c>
      <c r="B491" s="27">
        <v>0</v>
      </c>
      <c r="C491" s="27">
        <v>27.74</v>
      </c>
      <c r="D491" s="35">
        <v>0</v>
      </c>
      <c r="E491" s="36">
        <v>0.60899999999999999</v>
      </c>
      <c r="F491" s="36">
        <v>5.4139999999999997</v>
      </c>
      <c r="G491" s="25">
        <v>98.3</v>
      </c>
      <c r="H491" s="37">
        <v>1.7554000000000001</v>
      </c>
      <c r="I491" s="35">
        <v>4</v>
      </c>
      <c r="J491" s="35">
        <v>711</v>
      </c>
      <c r="K491" s="25">
        <v>20.100000000000001</v>
      </c>
      <c r="L491" s="27">
        <v>23.97</v>
      </c>
      <c r="M491" s="27">
        <v>7</v>
      </c>
    </row>
    <row r="492" spans="1:14" x14ac:dyDescent="0.3">
      <c r="A492" s="34">
        <v>0.20746000000000001</v>
      </c>
      <c r="B492" s="27">
        <v>0</v>
      </c>
      <c r="C492" s="27">
        <v>27.74</v>
      </c>
      <c r="D492" s="35">
        <v>0</v>
      </c>
      <c r="E492" s="36">
        <v>0.60899999999999999</v>
      </c>
      <c r="F492" s="36">
        <v>5.093</v>
      </c>
      <c r="G492" s="25">
        <v>98</v>
      </c>
      <c r="H492" s="37">
        <v>1.8226</v>
      </c>
      <c r="I492" s="35">
        <v>4</v>
      </c>
      <c r="J492" s="35">
        <v>711</v>
      </c>
      <c r="K492" s="25">
        <v>20.100000000000001</v>
      </c>
      <c r="L492" s="27">
        <v>29.68</v>
      </c>
      <c r="M492" s="27">
        <v>8.1</v>
      </c>
      <c r="N492" s="38"/>
    </row>
    <row r="493" spans="1:14" x14ac:dyDescent="0.3">
      <c r="A493" s="34">
        <v>0.10574</v>
      </c>
      <c r="B493" s="27">
        <v>0</v>
      </c>
      <c r="C493" s="27">
        <v>27.74</v>
      </c>
      <c r="D493" s="35">
        <v>0</v>
      </c>
      <c r="E493" s="36">
        <v>0.60899999999999999</v>
      </c>
      <c r="F493" s="36">
        <v>5.9829999999999997</v>
      </c>
      <c r="G493" s="25">
        <v>98.8</v>
      </c>
      <c r="H493" s="37">
        <v>1.8681000000000001</v>
      </c>
      <c r="I493" s="35">
        <v>4</v>
      </c>
      <c r="J493" s="35">
        <v>711</v>
      </c>
      <c r="K493" s="25">
        <v>20.100000000000001</v>
      </c>
      <c r="L493" s="27">
        <v>18.07</v>
      </c>
      <c r="M493" s="27">
        <v>13.6</v>
      </c>
    </row>
    <row r="494" spans="1:14" x14ac:dyDescent="0.3">
      <c r="A494" s="34">
        <v>0.11132</v>
      </c>
      <c r="B494" s="27">
        <v>0</v>
      </c>
      <c r="C494" s="27">
        <v>27.74</v>
      </c>
      <c r="D494" s="35">
        <v>0</v>
      </c>
      <c r="E494" s="36">
        <v>0.60899999999999999</v>
      </c>
      <c r="F494" s="36">
        <v>5.9829999999999997</v>
      </c>
      <c r="G494" s="25">
        <v>83.5</v>
      </c>
      <c r="H494" s="37">
        <v>2.1099000000000001</v>
      </c>
      <c r="I494" s="35">
        <v>4</v>
      </c>
      <c r="J494" s="35">
        <v>711</v>
      </c>
      <c r="K494" s="25">
        <v>20.100000000000001</v>
      </c>
      <c r="L494" s="27">
        <v>13.35</v>
      </c>
      <c r="M494" s="27">
        <v>20.100000000000001</v>
      </c>
    </row>
    <row r="495" spans="1:14" x14ac:dyDescent="0.3">
      <c r="A495" s="34">
        <v>0.17330999999999999</v>
      </c>
      <c r="B495" s="27">
        <v>0</v>
      </c>
      <c r="C495" s="27">
        <v>9.69</v>
      </c>
      <c r="D495" s="35">
        <v>0</v>
      </c>
      <c r="E495" s="36">
        <v>0.58499999999999996</v>
      </c>
      <c r="F495" s="36">
        <v>5.7069999999999999</v>
      </c>
      <c r="G495" s="25">
        <v>54</v>
      </c>
      <c r="H495" s="37">
        <v>2.3816999999999999</v>
      </c>
      <c r="I495" s="35">
        <v>6</v>
      </c>
      <c r="J495" s="35">
        <v>391</v>
      </c>
      <c r="K495" s="25">
        <v>19.2</v>
      </c>
      <c r="L495" s="27">
        <v>12.01</v>
      </c>
      <c r="M495" s="27">
        <v>21.8</v>
      </c>
    </row>
    <row r="496" spans="1:14" x14ac:dyDescent="0.3">
      <c r="A496" s="34">
        <v>0.27956999999999999</v>
      </c>
      <c r="B496" s="27">
        <v>0</v>
      </c>
      <c r="C496" s="27">
        <v>9.69</v>
      </c>
      <c r="D496" s="35">
        <v>0</v>
      </c>
      <c r="E496" s="36">
        <v>0.58499999999999996</v>
      </c>
      <c r="F496" s="36">
        <v>5.9260000000000002</v>
      </c>
      <c r="G496" s="25">
        <v>42.6</v>
      </c>
      <c r="H496" s="37">
        <v>2.3816999999999999</v>
      </c>
      <c r="I496" s="35">
        <v>6</v>
      </c>
      <c r="J496" s="35">
        <v>391</v>
      </c>
      <c r="K496" s="25">
        <v>19.2</v>
      </c>
      <c r="L496" s="27">
        <v>13.59</v>
      </c>
      <c r="M496" s="27">
        <v>24.5</v>
      </c>
    </row>
    <row r="497" spans="1:13" x14ac:dyDescent="0.3">
      <c r="A497" s="34">
        <v>0.17899000000000001</v>
      </c>
      <c r="B497" s="27">
        <v>0</v>
      </c>
      <c r="C497" s="27">
        <v>9.69</v>
      </c>
      <c r="D497" s="35">
        <v>0</v>
      </c>
      <c r="E497" s="36">
        <v>0.58499999999999996</v>
      </c>
      <c r="F497" s="36">
        <v>5.67</v>
      </c>
      <c r="G497" s="25">
        <v>28.8</v>
      </c>
      <c r="H497" s="37">
        <v>2.7986</v>
      </c>
      <c r="I497" s="35">
        <v>6</v>
      </c>
      <c r="J497" s="35">
        <v>391</v>
      </c>
      <c r="K497" s="25">
        <v>19.2</v>
      </c>
      <c r="L497" s="27">
        <v>17.600000000000001</v>
      </c>
      <c r="M497" s="27">
        <v>23.1</v>
      </c>
    </row>
    <row r="498" spans="1:13" x14ac:dyDescent="0.3">
      <c r="A498" s="34">
        <v>0.28960000000000002</v>
      </c>
      <c r="B498" s="27">
        <v>0</v>
      </c>
      <c r="C498" s="27">
        <v>9.69</v>
      </c>
      <c r="D498" s="35">
        <v>0</v>
      </c>
      <c r="E498" s="36">
        <v>0.58499999999999996</v>
      </c>
      <c r="F498" s="36">
        <v>5.39</v>
      </c>
      <c r="G498" s="25">
        <v>72.900000000000006</v>
      </c>
      <c r="H498" s="37">
        <v>2.7986</v>
      </c>
      <c r="I498" s="35">
        <v>6</v>
      </c>
      <c r="J498" s="35">
        <v>391</v>
      </c>
      <c r="K498" s="25">
        <v>19.2</v>
      </c>
      <c r="L498" s="27">
        <v>21.14</v>
      </c>
      <c r="M498" s="27">
        <v>19.7</v>
      </c>
    </row>
    <row r="499" spans="1:13" x14ac:dyDescent="0.3">
      <c r="A499" s="34">
        <v>0.26838000000000001</v>
      </c>
      <c r="B499" s="27">
        <v>0</v>
      </c>
      <c r="C499" s="27">
        <v>9.69</v>
      </c>
      <c r="D499" s="35">
        <v>0</v>
      </c>
      <c r="E499" s="36">
        <v>0.58499999999999996</v>
      </c>
      <c r="F499" s="36">
        <v>5.7939999999999996</v>
      </c>
      <c r="G499" s="25">
        <v>70.599999999999994</v>
      </c>
      <c r="H499" s="37">
        <v>2.8927</v>
      </c>
      <c r="I499" s="35">
        <v>6</v>
      </c>
      <c r="J499" s="35">
        <v>391</v>
      </c>
      <c r="K499" s="25">
        <v>19.2</v>
      </c>
      <c r="L499" s="27">
        <v>14.1</v>
      </c>
      <c r="M499" s="27">
        <v>18.3</v>
      </c>
    </row>
    <row r="500" spans="1:13" x14ac:dyDescent="0.3">
      <c r="A500" s="34">
        <v>0.23912</v>
      </c>
      <c r="B500" s="27">
        <v>0</v>
      </c>
      <c r="C500" s="27">
        <v>9.69</v>
      </c>
      <c r="D500" s="35">
        <v>0</v>
      </c>
      <c r="E500" s="36">
        <v>0.58499999999999996</v>
      </c>
      <c r="F500" s="36">
        <v>6.0190000000000001</v>
      </c>
      <c r="G500" s="25">
        <v>65.3</v>
      </c>
      <c r="H500" s="37">
        <v>2.4091</v>
      </c>
      <c r="I500" s="35">
        <v>6</v>
      </c>
      <c r="J500" s="35">
        <v>391</v>
      </c>
      <c r="K500" s="25">
        <v>19.2</v>
      </c>
      <c r="L500" s="27">
        <v>12.92</v>
      </c>
      <c r="M500" s="27">
        <v>21.2</v>
      </c>
    </row>
    <row r="501" spans="1:13" x14ac:dyDescent="0.3">
      <c r="A501" s="34">
        <v>0.17782999999999999</v>
      </c>
      <c r="B501" s="27">
        <v>0</v>
      </c>
      <c r="C501" s="27">
        <v>9.69</v>
      </c>
      <c r="D501" s="35">
        <v>0</v>
      </c>
      <c r="E501" s="36">
        <v>0.58499999999999996</v>
      </c>
      <c r="F501" s="36">
        <v>5.569</v>
      </c>
      <c r="G501" s="25">
        <v>73.5</v>
      </c>
      <c r="H501" s="37">
        <v>2.3999000000000001</v>
      </c>
      <c r="I501" s="35">
        <v>6</v>
      </c>
      <c r="J501" s="35">
        <v>391</v>
      </c>
      <c r="K501" s="25">
        <v>19.2</v>
      </c>
      <c r="L501" s="27">
        <v>15.1</v>
      </c>
      <c r="M501" s="27">
        <v>17.5</v>
      </c>
    </row>
    <row r="502" spans="1:13" x14ac:dyDescent="0.3">
      <c r="A502" s="34">
        <v>0.22438</v>
      </c>
      <c r="B502" s="27">
        <v>0</v>
      </c>
      <c r="C502" s="27">
        <v>9.69</v>
      </c>
      <c r="D502" s="35">
        <v>0</v>
      </c>
      <c r="E502" s="36">
        <v>0.58499999999999996</v>
      </c>
      <c r="F502" s="36">
        <v>6.0270000000000001</v>
      </c>
      <c r="G502" s="25">
        <v>79.7</v>
      </c>
      <c r="H502" s="37">
        <v>2.4982000000000002</v>
      </c>
      <c r="I502" s="35">
        <v>6</v>
      </c>
      <c r="J502" s="35">
        <v>391</v>
      </c>
      <c r="K502" s="25">
        <v>19.2</v>
      </c>
      <c r="L502" s="27">
        <v>14.33</v>
      </c>
      <c r="M502" s="27">
        <v>16.8</v>
      </c>
    </row>
    <row r="503" spans="1:13" x14ac:dyDescent="0.3">
      <c r="A503" s="34">
        <v>6.2630000000000005E-2</v>
      </c>
      <c r="B503" s="27">
        <v>0</v>
      </c>
      <c r="C503" s="27">
        <v>11.93</v>
      </c>
      <c r="D503" s="35">
        <v>0</v>
      </c>
      <c r="E503" s="36">
        <v>0.57299999999999995</v>
      </c>
      <c r="F503" s="36">
        <v>6.593</v>
      </c>
      <c r="G503" s="25">
        <v>69.099999999999994</v>
      </c>
      <c r="H503" s="37">
        <v>2.4786000000000001</v>
      </c>
      <c r="I503" s="35">
        <v>1</v>
      </c>
      <c r="J503" s="35">
        <v>273</v>
      </c>
      <c r="K503" s="25">
        <v>21</v>
      </c>
      <c r="L503" s="27">
        <v>9.67</v>
      </c>
      <c r="M503" s="27">
        <v>22.4</v>
      </c>
    </row>
    <row r="504" spans="1:13" x14ac:dyDescent="0.3">
      <c r="A504" s="34">
        <v>4.5269999999999998E-2</v>
      </c>
      <c r="B504" s="27">
        <v>0</v>
      </c>
      <c r="C504" s="27">
        <v>11.93</v>
      </c>
      <c r="D504" s="35">
        <v>0</v>
      </c>
      <c r="E504" s="36">
        <v>0.57299999999999995</v>
      </c>
      <c r="F504" s="36">
        <v>6.12</v>
      </c>
      <c r="G504" s="25">
        <v>76.7</v>
      </c>
      <c r="H504" s="37">
        <v>2.2875000000000001</v>
      </c>
      <c r="I504" s="35">
        <v>1</v>
      </c>
      <c r="J504" s="35">
        <v>273</v>
      </c>
      <c r="K504" s="25">
        <v>21</v>
      </c>
      <c r="L504" s="27">
        <v>9.08</v>
      </c>
      <c r="M504" s="27">
        <v>20.6</v>
      </c>
    </row>
    <row r="505" spans="1:13" x14ac:dyDescent="0.3">
      <c r="A505" s="34">
        <v>6.0760000000000002E-2</v>
      </c>
      <c r="B505" s="27">
        <v>0</v>
      </c>
      <c r="C505" s="27">
        <v>11.93</v>
      </c>
      <c r="D505" s="35">
        <v>0</v>
      </c>
      <c r="E505" s="36">
        <v>0.57299999999999995</v>
      </c>
      <c r="F505" s="36">
        <v>6.976</v>
      </c>
      <c r="G505" s="25">
        <v>91</v>
      </c>
      <c r="H505" s="37">
        <v>2.1675</v>
      </c>
      <c r="I505" s="35">
        <v>1</v>
      </c>
      <c r="J505" s="35">
        <v>273</v>
      </c>
      <c r="K505" s="25">
        <v>21</v>
      </c>
      <c r="L505" s="27">
        <v>5.64</v>
      </c>
      <c r="M505" s="27">
        <v>23.9</v>
      </c>
    </row>
    <row r="506" spans="1:13" x14ac:dyDescent="0.3">
      <c r="A506" s="34">
        <v>0.10959000000000001</v>
      </c>
      <c r="B506" s="27">
        <v>0</v>
      </c>
      <c r="C506" s="27">
        <v>11.93</v>
      </c>
      <c r="D506" s="35">
        <v>0</v>
      </c>
      <c r="E506" s="36">
        <v>0.57299999999999995</v>
      </c>
      <c r="F506" s="36">
        <v>6.7939999999999996</v>
      </c>
      <c r="G506" s="25">
        <v>89.3</v>
      </c>
      <c r="H506" s="37">
        <v>2.3889</v>
      </c>
      <c r="I506" s="35">
        <v>1</v>
      </c>
      <c r="J506" s="35">
        <v>273</v>
      </c>
      <c r="K506" s="25">
        <v>21</v>
      </c>
      <c r="L506" s="27">
        <v>6.48</v>
      </c>
      <c r="M506" s="27">
        <v>22</v>
      </c>
    </row>
    <row r="507" spans="1:13" x14ac:dyDescent="0.3">
      <c r="A507" s="34">
        <v>4.7410000000000001E-2</v>
      </c>
      <c r="B507" s="27">
        <v>0</v>
      </c>
      <c r="C507" s="27">
        <v>11.93</v>
      </c>
      <c r="D507" s="35">
        <v>0</v>
      </c>
      <c r="E507" s="36">
        <v>0.57299999999999995</v>
      </c>
      <c r="F507" s="36">
        <v>6.03</v>
      </c>
      <c r="G507" s="25">
        <v>80.8</v>
      </c>
      <c r="H507" s="37">
        <v>2.5049999999999999</v>
      </c>
      <c r="I507" s="35">
        <v>1</v>
      </c>
      <c r="J507" s="35">
        <v>273</v>
      </c>
      <c r="K507" s="25">
        <v>21</v>
      </c>
      <c r="L507" s="27">
        <v>7.88</v>
      </c>
      <c r="M507" s="27">
        <v>11.9</v>
      </c>
    </row>
  </sheetData>
  <autoFilter ref="A1:M507" xr:uid="{848C0013-268C-448A-85DD-7E12D9BF45AF}"/>
  <phoneticPr fontId="19" type="noConversion"/>
  <conditionalFormatting sqref="A2:A507">
    <cfRule type="cellIs" dxfId="26" priority="6" operator="lessThan">
      <formula>$P$13</formula>
    </cfRule>
    <cfRule type="cellIs" dxfId="25" priority="7" operator="greaterThan">
      <formula>$P$12</formula>
    </cfRule>
  </conditionalFormatting>
  <conditionalFormatting sqref="A1:M507">
    <cfRule type="expression" priority="36">
      <formula>ISBLANK(A1)</formula>
    </cfRule>
  </conditionalFormatting>
  <conditionalFormatting sqref="B2:B507">
    <cfRule type="cellIs" dxfId="24" priority="8" operator="lessThan">
      <formula>$Q$13</formula>
    </cfRule>
    <cfRule type="cellIs" dxfId="23" priority="9" operator="greaterThan">
      <formula>$Q$12</formula>
    </cfRule>
  </conditionalFormatting>
  <conditionalFormatting sqref="C2:C507">
    <cfRule type="cellIs" dxfId="22" priority="10" operator="lessThan">
      <formula>$R$13</formula>
    </cfRule>
    <cfRule type="cellIs" dxfId="21" priority="11" operator="greaterThan">
      <formula>$R$12</formula>
    </cfRule>
  </conditionalFormatting>
  <conditionalFormatting sqref="E2:E507">
    <cfRule type="cellIs" dxfId="20" priority="12" operator="lessThan">
      <formula>$T$13</formula>
    </cfRule>
    <cfRule type="cellIs" dxfId="19" priority="13" operator="greaterThan">
      <formula>$T$12</formula>
    </cfRule>
  </conditionalFormatting>
  <conditionalFormatting sqref="F2:F507">
    <cfRule type="cellIs" dxfId="18" priority="14" operator="lessThan">
      <formula>$U$13</formula>
    </cfRule>
    <cfRule type="cellIs" dxfId="17" priority="15" operator="greaterThan">
      <formula>$U$12</formula>
    </cfRule>
  </conditionalFormatting>
  <conditionalFormatting sqref="G2:G507">
    <cfRule type="cellIs" dxfId="16" priority="16" operator="lessThan">
      <formula>$V$13</formula>
    </cfRule>
    <cfRule type="cellIs" dxfId="15" priority="17" operator="greaterThan">
      <formula>$V$12</formula>
    </cfRule>
  </conditionalFormatting>
  <conditionalFormatting sqref="H2:H507">
    <cfRule type="cellIs" dxfId="14" priority="18" operator="lessThan">
      <formula>$W$13</formula>
    </cfRule>
    <cfRule type="cellIs" dxfId="13" priority="19" operator="greaterThan">
      <formula>$W$12</formula>
    </cfRule>
  </conditionalFormatting>
  <conditionalFormatting sqref="I2:I507">
    <cfRule type="cellIs" dxfId="12" priority="20" operator="lessThan">
      <formula>$X$13</formula>
    </cfRule>
    <cfRule type="cellIs" dxfId="11" priority="21" operator="greaterThan">
      <formula>$X$12</formula>
    </cfRule>
  </conditionalFormatting>
  <conditionalFormatting sqref="J2:J507">
    <cfRule type="cellIs" dxfId="10" priority="22" operator="lessThan">
      <formula>$Y$13</formula>
    </cfRule>
    <cfRule type="cellIs" dxfId="9" priority="23" operator="greaterThan">
      <formula>$Y$12</formula>
    </cfRule>
  </conditionalFormatting>
  <conditionalFormatting sqref="K2:K507">
    <cfRule type="cellIs" dxfId="8" priority="24" operator="lessThan">
      <formula>$Z$13</formula>
    </cfRule>
    <cfRule type="cellIs" dxfId="7" priority="25" operator="greaterThan">
      <formula>$Z$12</formula>
    </cfRule>
    <cfRule type="cellIs" dxfId="6" priority="26" operator="lessThan">
      <formula>$Z$13</formula>
    </cfRule>
  </conditionalFormatting>
  <conditionalFormatting sqref="K482:K507">
    <cfRule type="cellIs" dxfId="5" priority="28" operator="lessThan">
      <formula>$Z$13</formula>
    </cfRule>
    <cfRule type="cellIs" dxfId="4" priority="30" operator="greaterThan">
      <formula>$Z$12</formula>
    </cfRule>
  </conditionalFormatting>
  <conditionalFormatting sqref="L2:L507">
    <cfRule type="cellIs" dxfId="3" priority="31" operator="lessThan">
      <formula>$AA$13</formula>
    </cfRule>
    <cfRule type="cellIs" dxfId="2" priority="32" operator="greaterThan">
      <formula>$AA$12</formula>
    </cfRule>
  </conditionalFormatting>
  <conditionalFormatting sqref="M2:M507">
    <cfRule type="cellIs" dxfId="1" priority="33" operator="lessThan">
      <formula>$AB$13</formula>
    </cfRule>
    <cfRule type="cellIs" dxfId="0" priority="34" operator="greaterThan">
      <formula>$AB$12</formula>
    </cfRule>
  </conditionalFormatting>
  <conditionalFormatting sqref="P1:AB1">
    <cfRule type="expression" priority="35">
      <formula>ISBLANK(P1)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0D0D-15BF-4BF0-9296-5225FAA4C17D}">
  <sheetPr>
    <tabColor rgb="FFFFC000"/>
  </sheetPr>
  <dimension ref="A1:Z37"/>
  <sheetViews>
    <sheetView topLeftCell="A25" workbookViewId="0">
      <selection activeCell="V35" sqref="V35"/>
    </sheetView>
  </sheetViews>
  <sheetFormatPr defaultRowHeight="14.4" x14ac:dyDescent="0.3"/>
  <cols>
    <col min="1" max="16384" width="8.88671875" style="14"/>
  </cols>
  <sheetData>
    <row r="1" spans="1:13" x14ac:dyDescent="0.3">
      <c r="A1" s="13" t="s">
        <v>110</v>
      </c>
    </row>
    <row r="2" spans="1:13" x14ac:dyDescent="0.3">
      <c r="A2" s="14" t="s">
        <v>252</v>
      </c>
    </row>
    <row r="3" spans="1:13" x14ac:dyDescent="0.3">
      <c r="A3" s="14" t="s">
        <v>111</v>
      </c>
    </row>
    <row r="5" spans="1:13" x14ac:dyDescent="0.3">
      <c r="A5" s="13" t="s">
        <v>112</v>
      </c>
    </row>
    <row r="6" spans="1:13" ht="15.6" x14ac:dyDescent="0.3">
      <c r="A6" s="14" t="s">
        <v>246</v>
      </c>
      <c r="M6" s="15"/>
    </row>
    <row r="7" spans="1:13" x14ac:dyDescent="0.3">
      <c r="A7" s="14" t="s">
        <v>126</v>
      </c>
    </row>
    <row r="8" spans="1:13" x14ac:dyDescent="0.3">
      <c r="A8" s="13" t="s">
        <v>120</v>
      </c>
    </row>
    <row r="9" spans="1:13" x14ac:dyDescent="0.3">
      <c r="A9" s="14" t="s">
        <v>128</v>
      </c>
    </row>
    <row r="10" spans="1:13" x14ac:dyDescent="0.3">
      <c r="A10" s="14" t="s">
        <v>121</v>
      </c>
    </row>
    <row r="11" spans="1:13" x14ac:dyDescent="0.3">
      <c r="A11" s="13" t="s">
        <v>113</v>
      </c>
      <c r="E11" s="16"/>
    </row>
    <row r="12" spans="1:13" x14ac:dyDescent="0.3">
      <c r="A12" s="14" t="s">
        <v>248</v>
      </c>
    </row>
    <row r="13" spans="1:13" x14ac:dyDescent="0.3">
      <c r="A13" s="14" t="s">
        <v>124</v>
      </c>
    </row>
    <row r="14" spans="1:13" x14ac:dyDescent="0.3">
      <c r="A14" s="14" t="s">
        <v>168</v>
      </c>
    </row>
    <row r="15" spans="1:13" x14ac:dyDescent="0.3">
      <c r="A15" s="14" t="s">
        <v>125</v>
      </c>
    </row>
    <row r="16" spans="1:13" x14ac:dyDescent="0.3">
      <c r="A16" s="14" t="s">
        <v>169</v>
      </c>
    </row>
    <row r="17" spans="1:13" x14ac:dyDescent="0.3">
      <c r="A17" s="14" t="s">
        <v>247</v>
      </c>
    </row>
    <row r="18" spans="1:13" x14ac:dyDescent="0.3">
      <c r="A18" s="14" t="s">
        <v>122</v>
      </c>
    </row>
    <row r="19" spans="1:13" x14ac:dyDescent="0.3">
      <c r="A19" s="14" t="s">
        <v>123</v>
      </c>
    </row>
    <row r="20" spans="1:13" x14ac:dyDescent="0.3">
      <c r="A20" s="13" t="s">
        <v>114</v>
      </c>
    </row>
    <row r="21" spans="1:13" x14ac:dyDescent="0.3">
      <c r="A21" s="14" t="s">
        <v>129</v>
      </c>
    </row>
    <row r="22" spans="1:13" x14ac:dyDescent="0.3">
      <c r="A22" s="13" t="s">
        <v>115</v>
      </c>
    </row>
    <row r="23" spans="1:13" x14ac:dyDescent="0.3">
      <c r="A23" s="14" t="s">
        <v>127</v>
      </c>
    </row>
    <row r="24" spans="1:13" x14ac:dyDescent="0.3">
      <c r="A24" s="14" t="s">
        <v>130</v>
      </c>
    </row>
    <row r="25" spans="1:13" x14ac:dyDescent="0.3">
      <c r="A25" s="13" t="s">
        <v>116</v>
      </c>
    </row>
    <row r="26" spans="1:13" x14ac:dyDescent="0.3">
      <c r="A26" s="48" t="s">
        <v>249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31" spans="1:13" x14ac:dyDescent="0.3">
      <c r="A31" s="13"/>
    </row>
    <row r="37" spans="1:26" x14ac:dyDescent="0.3">
      <c r="A37" s="48" t="s">
        <v>250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 t="s">
        <v>251</v>
      </c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</sheetData>
  <mergeCells count="3">
    <mergeCell ref="A26:M26"/>
    <mergeCell ref="A37:M37"/>
    <mergeCell ref="N37:Z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266C-2299-46BF-AA37-E180AA78F0F2}">
  <sheetPr>
    <tabColor rgb="FFFFFF00"/>
  </sheetPr>
  <dimension ref="A1:S99"/>
  <sheetViews>
    <sheetView tabSelected="1" workbookViewId="0">
      <selection activeCell="T17" sqref="T17"/>
    </sheetView>
  </sheetViews>
  <sheetFormatPr defaultRowHeight="14.4" x14ac:dyDescent="0.3"/>
  <cols>
    <col min="1" max="16384" width="8.88671875" style="14"/>
  </cols>
  <sheetData>
    <row r="1" spans="1:19" ht="18" x14ac:dyDescent="0.3">
      <c r="A1" s="49" t="s">
        <v>164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18" spans="1:19" ht="18" x14ac:dyDescent="0.3">
      <c r="A18" s="52" t="s">
        <v>165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38" spans="1:18" ht="18" x14ac:dyDescent="0.3">
      <c r="A38" s="52" t="s">
        <v>166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</row>
    <row r="56" spans="1:18" ht="18" x14ac:dyDescent="0.3">
      <c r="A56" s="52" t="s">
        <v>167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65" spans="1:19" ht="18" x14ac:dyDescent="0.35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99" spans="1:19" ht="18" x14ac:dyDescent="0.3">
      <c r="A99" s="52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</row>
  </sheetData>
  <sheetProtection selectLockedCells="1" selectUnlockedCells="1"/>
  <mergeCells count="6">
    <mergeCell ref="A1:S1"/>
    <mergeCell ref="A65:S65"/>
    <mergeCell ref="A99:S99"/>
    <mergeCell ref="A18:S18"/>
    <mergeCell ref="A38:R38"/>
    <mergeCell ref="A56:R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5D32-13BC-4558-8005-B108D2182CDC}">
  <sheetPr>
    <tabColor rgb="FFFFFF00"/>
  </sheetPr>
  <dimension ref="A1:S1"/>
  <sheetViews>
    <sheetView workbookViewId="0">
      <selection activeCell="V15" sqref="V15"/>
    </sheetView>
  </sheetViews>
  <sheetFormatPr defaultRowHeight="14.4" x14ac:dyDescent="0.3"/>
  <cols>
    <col min="1" max="16384" width="8.88671875" style="14"/>
  </cols>
  <sheetData>
    <row r="1" spans="1:19" ht="14.4" customHeight="1" x14ac:dyDescent="0.3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</sheetData>
  <sheetProtection selectLockedCells="1" selectUnlockedCells="1"/>
  <mergeCells count="1">
    <mergeCell ref="A1:S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7C5E-1437-480C-BAD3-A17391718D5D}">
  <sheetPr>
    <tabColor rgb="FFFFFF00"/>
  </sheetPr>
  <dimension ref="A1:S49"/>
  <sheetViews>
    <sheetView topLeftCell="A24" workbookViewId="0">
      <selection activeCell="S50" sqref="S50"/>
    </sheetView>
  </sheetViews>
  <sheetFormatPr defaultRowHeight="14.4" x14ac:dyDescent="0.3"/>
  <cols>
    <col min="1" max="16384" width="8.88671875" style="14"/>
  </cols>
  <sheetData>
    <row r="1" spans="1:19" ht="18" x14ac:dyDescent="0.3">
      <c r="A1" s="52" t="s">
        <v>172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35" spans="1:14" ht="18" x14ac:dyDescent="0.3">
      <c r="A35" s="55" t="s">
        <v>176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3">
      <c r="A36" s="2"/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</row>
    <row r="37" spans="1:14" x14ac:dyDescent="0.3">
      <c r="A37" s="3" t="s">
        <v>0</v>
      </c>
      <c r="B37" s="4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">
      <c r="A38" s="3" t="s">
        <v>1</v>
      </c>
      <c r="B38" s="5">
        <v>-0.37021333377401056</v>
      </c>
      <c r="C38" s="4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s="3" t="s">
        <v>2</v>
      </c>
      <c r="B39" s="5">
        <v>0.62931522048041111</v>
      </c>
      <c r="C39" s="5">
        <v>-0.58407904450917636</v>
      </c>
      <c r="D39" s="4">
        <v>1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3" t="s">
        <v>3</v>
      </c>
      <c r="B40" s="5">
        <v>-3.0747807826665551E-2</v>
      </c>
      <c r="C40" s="5">
        <v>-3.8058521867348996E-2</v>
      </c>
      <c r="D40" s="5">
        <v>6.2938027489665122E-2</v>
      </c>
      <c r="E40" s="4">
        <v>1</v>
      </c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3" t="s">
        <v>4</v>
      </c>
      <c r="B41" s="5">
        <v>0.66341203581409969</v>
      </c>
      <c r="C41" s="5">
        <v>-0.54967001204948474</v>
      </c>
      <c r="D41" s="5">
        <v>0.76365144692091402</v>
      </c>
      <c r="E41" s="5">
        <v>9.1202806842494932E-2</v>
      </c>
      <c r="F41" s="4">
        <v>1</v>
      </c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3" t="s">
        <v>5</v>
      </c>
      <c r="B42" s="5">
        <v>-0.26005670496233496</v>
      </c>
      <c r="C42" s="5">
        <v>0.35743918121731399</v>
      </c>
      <c r="D42" s="5">
        <v>-0.40870437099595186</v>
      </c>
      <c r="E42" s="5">
        <v>8.1545383030557694E-2</v>
      </c>
      <c r="F42" s="5">
        <v>-0.32241322713560694</v>
      </c>
      <c r="G42" s="4">
        <v>1</v>
      </c>
      <c r="H42" s="5"/>
      <c r="I42" s="5"/>
      <c r="J42" s="5"/>
      <c r="K42" s="5"/>
      <c r="L42" s="5"/>
      <c r="M42" s="5"/>
      <c r="N42" s="5"/>
    </row>
    <row r="43" spans="1:14" x14ac:dyDescent="0.3">
      <c r="A43" s="3" t="s">
        <v>6</v>
      </c>
      <c r="B43" s="5">
        <v>0.51895058223900359</v>
      </c>
      <c r="C43" s="5">
        <v>-0.58314927456645549</v>
      </c>
      <c r="D43" s="5">
        <v>0.64477851135525466</v>
      </c>
      <c r="E43" s="5">
        <v>8.6517774254542615E-2</v>
      </c>
      <c r="F43" s="5">
        <v>0.73147010378595867</v>
      </c>
      <c r="G43" s="5">
        <v>-0.25878759421084035</v>
      </c>
      <c r="H43" s="4">
        <v>1</v>
      </c>
      <c r="I43" s="5"/>
      <c r="J43" s="5"/>
      <c r="K43" s="5"/>
      <c r="L43" s="5"/>
      <c r="M43" s="5"/>
      <c r="N43" s="5"/>
    </row>
    <row r="44" spans="1:14" x14ac:dyDescent="0.3">
      <c r="A44" s="3" t="s">
        <v>7</v>
      </c>
      <c r="B44" s="5">
        <v>-0.55505399450632975</v>
      </c>
      <c r="C44" s="5">
        <v>0.68101852037563204</v>
      </c>
      <c r="D44" s="5">
        <v>-0.71307949466618181</v>
      </c>
      <c r="E44" s="5">
        <v>-9.9435314844379674E-2</v>
      </c>
      <c r="F44" s="5">
        <v>-0.77593434230887948</v>
      </c>
      <c r="G44" s="5">
        <v>0.22448629796672942</v>
      </c>
      <c r="H44" s="5">
        <v>-0.75333287366259905</v>
      </c>
      <c r="I44" s="4">
        <v>1</v>
      </c>
      <c r="J44" s="5"/>
      <c r="K44" s="5"/>
      <c r="L44" s="5"/>
      <c r="M44" s="5"/>
      <c r="N44" s="5"/>
    </row>
    <row r="45" spans="1:14" x14ac:dyDescent="0.3">
      <c r="A45" s="3" t="s">
        <v>8</v>
      </c>
      <c r="B45" s="5">
        <v>0.92697729945876006</v>
      </c>
      <c r="C45" s="5">
        <v>-0.34404329519241039</v>
      </c>
      <c r="D45" s="5">
        <v>0.59512927460384812</v>
      </c>
      <c r="E45" s="5">
        <v>-7.3682408860776425E-3</v>
      </c>
      <c r="F45" s="5">
        <v>0.61144056348557463</v>
      </c>
      <c r="G45" s="5">
        <v>-0.2060413360614218</v>
      </c>
      <c r="H45" s="5">
        <v>0.45602245175161354</v>
      </c>
      <c r="I45" s="5">
        <v>-0.50000720762285644</v>
      </c>
      <c r="J45" s="4">
        <v>1</v>
      </c>
      <c r="K45" s="5"/>
      <c r="L45" s="5"/>
      <c r="M45" s="5"/>
      <c r="N45" s="5"/>
    </row>
    <row r="46" spans="1:14" x14ac:dyDescent="0.3">
      <c r="A46" s="3" t="s">
        <v>9</v>
      </c>
      <c r="B46" s="5">
        <v>0.87068641919708323</v>
      </c>
      <c r="C46" s="5">
        <v>-0.38385973298394749</v>
      </c>
      <c r="D46" s="5">
        <v>0.72076017995154329</v>
      </c>
      <c r="E46" s="5">
        <v>-3.5586517585911359E-2</v>
      </c>
      <c r="F46" s="5">
        <v>0.66802320040302154</v>
      </c>
      <c r="G46" s="5">
        <v>-0.29273744147928799</v>
      </c>
      <c r="H46" s="5">
        <v>0.50645559355070613</v>
      </c>
      <c r="I46" s="5">
        <v>-0.54020044251845212</v>
      </c>
      <c r="J46" s="5">
        <v>0.91022818853317944</v>
      </c>
      <c r="K46" s="4">
        <v>1</v>
      </c>
      <c r="L46" s="5"/>
      <c r="M46" s="5"/>
      <c r="N46" s="5"/>
    </row>
    <row r="47" spans="1:14" x14ac:dyDescent="0.3">
      <c r="A47" s="3" t="s">
        <v>10</v>
      </c>
      <c r="B47" s="5">
        <v>0.41626864264554098</v>
      </c>
      <c r="C47" s="5">
        <v>-0.43240940377321174</v>
      </c>
      <c r="D47" s="5">
        <v>0.3823590128287544</v>
      </c>
      <c r="E47" s="5">
        <v>-0.12376305602800025</v>
      </c>
      <c r="F47" s="5">
        <v>0.19015929194563203</v>
      </c>
      <c r="G47" s="5">
        <v>-0.35369521572132284</v>
      </c>
      <c r="H47" s="5">
        <v>0.26335482841899094</v>
      </c>
      <c r="I47" s="5">
        <v>-0.23855554029956197</v>
      </c>
      <c r="J47" s="5">
        <v>0.46669827324795815</v>
      </c>
      <c r="K47" s="5">
        <v>0.46269292422782571</v>
      </c>
      <c r="L47" s="4">
        <v>1</v>
      </c>
      <c r="M47" s="5"/>
      <c r="N47" s="5"/>
    </row>
    <row r="48" spans="1:14" ht="15" thickBot="1" x14ac:dyDescent="0.35">
      <c r="A48" s="3" t="s">
        <v>11</v>
      </c>
      <c r="B48" s="10">
        <v>0.59258698903969809</v>
      </c>
      <c r="C48" s="5">
        <v>-0.44813061486150529</v>
      </c>
      <c r="D48" s="5">
        <v>0.60815834900908161</v>
      </c>
      <c r="E48" s="5">
        <v>-5.3287682633509463E-2</v>
      </c>
      <c r="F48" s="5">
        <v>0.5956185653166266</v>
      </c>
      <c r="G48" s="10">
        <v>-0.63442479143371477</v>
      </c>
      <c r="H48" s="5">
        <v>0.60671096401040026</v>
      </c>
      <c r="I48" s="5">
        <v>-0.50264359393813951</v>
      </c>
      <c r="J48" s="5">
        <v>0.48918599860250894</v>
      </c>
      <c r="K48" s="5">
        <v>0.54559765074686517</v>
      </c>
      <c r="L48" s="10">
        <v>0.37643327415684191</v>
      </c>
      <c r="M48" s="11">
        <v>1</v>
      </c>
      <c r="N48" s="5"/>
    </row>
    <row r="49" spans="1:14" ht="15" thickBot="1" x14ac:dyDescent="0.35">
      <c r="A49" s="7" t="s">
        <v>12</v>
      </c>
      <c r="B49" s="1">
        <v>-0.53858892686420878</v>
      </c>
      <c r="C49" s="8">
        <v>0.42812630408649199</v>
      </c>
      <c r="D49" s="5">
        <v>-0.56117413436474373</v>
      </c>
      <c r="E49" s="5">
        <v>0.14606059624128195</v>
      </c>
      <c r="F49" s="6">
        <v>-0.50650522357247518</v>
      </c>
      <c r="G49" s="12">
        <v>0.69764454384530117</v>
      </c>
      <c r="H49" s="8">
        <v>-0.45866154582693758</v>
      </c>
      <c r="I49" s="5">
        <v>0.33307941462742213</v>
      </c>
      <c r="J49" s="5">
        <v>-0.45267879520483023</v>
      </c>
      <c r="K49" s="6">
        <v>-0.54354510534210565</v>
      </c>
      <c r="L49" s="1">
        <v>-0.5239929079190635</v>
      </c>
      <c r="M49" s="12">
        <v>-0.79720045468434786</v>
      </c>
      <c r="N49" s="9">
        <v>1</v>
      </c>
    </row>
  </sheetData>
  <sheetProtection selectLockedCells="1" selectUnlockedCells="1"/>
  <mergeCells count="2">
    <mergeCell ref="A1:S1"/>
    <mergeCell ref="A35:N35"/>
  </mergeCells>
  <conditionalFormatting sqref="A36:N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N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F A A B Q S w M E F A A C A A g A T W 1 J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T W 1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t S V t 2 i e f 3 Z w I A A B k G A A A T A B w A R m 9 y b X V s Y X M v U 2 V j d G l v b j E u b S C i G A A o o B Q A A A A A A A A A A A A A A A A A A A A A A A A A A A C 9 U 1 F v 2 j A Q f k f i P 1 j p C 0 h Z J G i 3 h 0 1 5 y B K 2 R l u h I 2 l X j S B k k m v x 6 t j I d h C o 6 n / f m b B B S 1 p N m j S / J P r u f N / d + f s 0 5 I Z J Q Z L 6 2 / v Q b r V b e k E V F O T E i a i h J G L b E F U b h / i E g 2 m 3 C J 5 E V i o H R A b r H L j 3 X a r 7 u Z T 3 n U + M g x d K Y U A Y 3 X H C 9 9 m V B q W z x F Q F Q l k E + t 7 I Z X a x s d U D Q f n G s F y H n G q d a V o u O W h y K x U x C y A 5 X W o j B W T h q D 8 b l E x r 7 E T P 7 M 3 Z v i 9 v z f X a 6 b p E V J y 7 x K g K u m 7 d 5 d E M s 2 Q B Y O w k 9 Q A P k 9 h A 6 R + N 6 n 5 h o v C d O n v 6 O L H x 6 Z + i l 0 q W 0 u C O z o E W O J 2 t l 9 I 5 T r 6 L 7 P D O S / w u m e w y A 8 6 T n H K q t G 8 b n + 4 7 D x d U 3 C F H u l n C n i B V V G j c T x l K X p X C B i 3 N U U f u w 4 N z T R W z l 0 g c I W M s z L s z z 1 5 4 d M l B c E h L w L D B A D G w N k + j + F 6 5 Y k v b / s t J t u h J h 9 9 2 s f G e h 0 w F L E H Y 9 9 6 i f Q / L H A L k 1 E P d G B w F Z K V f I b f L s 8 X J 9 h q W / l Z R z g w 1 b A X k D R m p g q G C d t T 9 5 + G h L A / C u 3 O 6 z R J m n 2 b V y g Q 2 s k 8 8 O 0 q K G O 4 B z N N N P X b b L S Y a H + z Q S R + l V X G j e 0 K 9 8 i K Z V y W u 5 t + 8 E x Q r K n J k 2 x q S h D v r E F T G T 3 R 3 V j f h 5 X q F V p l E w F n J D C j f c X G k W k z a 7 5 2 6 Z C B y i W u 9 8 3 v 9 t 3 0 X 9 4 C 6 S s y G g 7 / / 9 Y Z Y + k C r f 2 2 I e v D / I / 9 w H F / 8 f i 5 R l X N Q W 3 X 9 G D a A 8 T C 6 S h r w 8 D x I j r 0 z H N 0 0 5 I 6 b 2 I L P g w Y 0 i p v I x k G D T 9 P g 5 h i 8 T M d B G o 8 a a n x N 0 i B t w C 8 G 0 f U z + D X 1 / g J Q S w E C L Q A U A A I A C A B N b U l b i p o N 6 a Q A A A D 2 A A A A E g A A A A A A A A A A A A A A A A A A A A A A Q 2 9 u Z m l n L 1 B h Y 2 t h Z 2 U u e G 1 s U E s B A i 0 A F A A C A A g A T W 1 J W w / K 6 a u k A A A A 6 Q A A A B M A A A A A A A A A A A A A A A A A 8 A A A A F t D b 2 5 0 Z W 5 0 X 1 R 5 c G V z X S 5 4 b W x Q S w E C L Q A U A A I A C A B N b U l b d o n n 9 2 c C A A A Z B g A A E w A A A A A A A A A A A A A A A A D h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G w A A A A A A A I o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R G l j d G l v b m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Y j A y Y T A 3 L T Z k Z j E t N G M z O C 0 5 M 2 R h L T h l Y T c z N T d m O D Y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l Q w M T o z O D o z M C 4 1 N D U z N T U 1 W i I g L z 4 8 R W 5 0 c n k g V H l w Z T 0 i R m l s b E N v b H V t b l R 5 c G V z I i B W Y W x 1 Z T 0 i c 0 F 3 W U d C Z 1 k 9 I i A v P j x F b n R y e S B U e X B l P S J G a W x s Q 2 9 s d W 1 u T m F t Z X M i I F Z h b H V l P S J z W y Z x d W 9 0 O 1 Z h c m l h Y m x l I E l E J n F 1 b 3 Q 7 L C Z x d W 9 0 O 1 Z h c m l h Y m x l I E 5 h b W U m c X V v d D s s J n F 1 b 3 Q 7 V m F y a W F i b G U g R G V z Y 3 J p c H R p b 2 4 m c X V v d D s s J n F 1 b 3 Q 7 V m F y a W F i b G U g V H l w Z V x u I C A g M S 4 g S W 5 k Z X B l b m R l b n R c b j I u I E R l c G V u Z G V u d F x u I D M u I E V 4 d H J h b m V v d X M m c X V v d D s s J n F 1 b 3 Q 7 V m F y a W F i b G U g R G F 0 Y S B U e X B l I F x u M S 4 g U X V h b G l 0 Y X R p d m U g L S B P c m R p b m F s X G 4 g I D I u I F F 1 Y W x p d G F 0 a X Z l I C 0 g T m 9 t a W 5 h b F x u I C A g I C A g I C A g M y 4 g U X V h b n R p d G F 0 a X Z l I C 0 g Q 2 9 u d G l u b 3 V z X G 4 g I C A g I D Q u I F F 1 Y W 5 0 a X R h d G l 2 Z S A t I E R p c 2 N y Z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E a W N 0 a W 9 u Y X J 5 L 0 F 1 d G 9 S Z W 1 v d m V k Q 2 9 s d W 1 u c z E u e 1 Z h c m l h Y m x l I E l E L D B 9 J n F 1 b 3 Q 7 L C Z x d W 9 0 O 1 N l Y 3 R p b 2 4 x L 0 R h d G E g R G l j d G l v b m F y e S 9 B d X R v U m V t b 3 Z l Z E N v b H V t b n M x L n t W Y X J p Y W J s Z S B O Y W 1 l L D F 9 J n F 1 b 3 Q 7 L C Z x d W 9 0 O 1 N l Y 3 R p b 2 4 x L 0 R h d G E g R G l j d G l v b m F y e S 9 B d X R v U m V t b 3 Z l Z E N v b H V t b n M x L n t W Y X J p Y W J s Z S B E Z X N j c m l w d G l v b i w y f S Z x d W 9 0 O y w m c X V v d D t T Z W N 0 a W 9 u M S 9 E Y X R h I E R p Y 3 R p b 2 5 h c n k v Q X V 0 b 1 J l b W 9 2 Z W R D b 2 x 1 b W 5 z M S 5 7 V m F y a W F i b G U g V H l w Z V x u I C A g M S 4 g S W 5 k Z X B l b m R l b n R c b j I u I E R l c G V u Z G V u d F x u I D M u I E V 4 d H J h b m V v d X M s M 3 0 m c X V v d D s s J n F 1 b 3 Q 7 U 2 V j d G l v b j E v R G F 0 Y S B E a W N 0 a W 9 u Y X J 5 L 0 F 1 d G 9 S Z W 1 v d m V k Q 2 9 s d W 1 u c z E u e 1 Z h c m l h Y m x l I E R h d G E g V H l w Z S B c b j E u I F F 1 Y W x p d G F 0 a X Z l I C 0 g T 3 J k a W 5 h b F x u I C A y L i B R d W F s a X R h d G l 2 Z S A t I E 5 v b W l u Y W x c b i A g I C A g I C A g I D M u I F F 1 Y W 5 0 a X R h d G l 2 Z S A t I E N v b n R p b m 9 1 c 1 x u I C A g I C A 0 L i B R d W F u d G l 0 Y X R p d m U g L S B E a X N j c m V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I E R p Y 3 R p b 2 5 h c n k v Q X V 0 b 1 J l b W 9 2 Z W R D b 2 x 1 b W 5 z M S 5 7 V m F y a W F i b G U g S U Q s M H 0 m c X V v d D s s J n F 1 b 3 Q 7 U 2 V j d G l v b j E v R G F 0 Y S B E a W N 0 a W 9 u Y X J 5 L 0 F 1 d G 9 S Z W 1 v d m V k Q 2 9 s d W 1 u c z E u e 1 Z h c m l h Y m x l I E 5 h b W U s M X 0 m c X V v d D s s J n F 1 b 3 Q 7 U 2 V j d G l v b j E v R G F 0 Y S B E a W N 0 a W 9 u Y X J 5 L 0 F 1 d G 9 S Z W 1 v d m V k Q 2 9 s d W 1 u c z E u e 1 Z h c m l h Y m x l I E R l c 2 N y a X B 0 a W 9 u L D J 9 J n F 1 b 3 Q 7 L C Z x d W 9 0 O 1 N l Y 3 R p b 2 4 x L 0 R h d G E g R G l j d G l v b m F y e S 9 B d X R v U m V t b 3 Z l Z E N v b H V t b n M x L n t W Y X J p Y W J s Z S B U e X B l X G 4 g I C A x L i B J b m R l c G V u Z G V u d F x u M i 4 g R G V w Z W 5 k Z W 5 0 X G 4 g M y 4 g R X h 0 c m F u Z W 9 1 c y w z f S Z x d W 9 0 O y w m c X V v d D t T Z W N 0 a W 9 u M S 9 E Y X R h I E R p Y 3 R p b 2 5 h c n k v Q X V 0 b 1 J l b W 9 2 Z W R D b 2 x 1 b W 5 z M S 5 7 V m F y a W F i b G U g R G F 0 Y S B U e X B l I F x u M S 4 g U X V h b G l 0 Y X R p d m U g L S B P c m R p b m F s X G 4 g I D I u I F F 1 Y W x p d G F 0 a X Z l I C 0 g T m 9 t a W 5 h b F x u I C A g I C A g I C A g M y 4 g U X V h b n R p d G F 0 a X Z l I C 0 g Q 2 9 u d G l u b 3 V z X G 4 g I C A g I D Q u I F F 1 Y W 5 0 a X R h d G l 2 Z S A t I E R p c 2 N y Z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R G l j d G l v b m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R G l j d G l v b m F y e S 9 E Y X R h J T I w R G l j d G l v b m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E a W N 0 a W 9 u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E a W N 0 a W 9 u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Q 2 Z T Q w M j g t N D l i Z S 0 0 M m J h L T l k N 2 E t Y T c 2 M 2 Y w Z D Z h M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O V Q x N z o 0 M j o x N y 4 1 M T Q 1 M j Q 2 W i I g L z 4 8 R W 5 0 c n k g V H l w Z T 0 i R m l s b E N v b H V t b l R 5 c G V z I i B W Y W x 1 Z T 0 i c 0 J R V U Z B d 1 V G Q l F V R E F 3 V U Z C U T 0 9 I i A v P j x F b n R y e S B U e X B l P S J G a W x s Q 2 9 s d W 1 u T m F t Z X M i I F Z h b H V l P S J z W y Z x d W 9 0 O 0 N S S U 0 m c X V v d D s s J n F 1 b 3 Q 7 W k 4 m c X V v d D s s J n F 1 b 3 Q 7 S U 5 E V V M m c X V v d D s s J n F 1 b 3 Q 7 Q 0 h B U y Z x d W 9 0 O y w m c X V v d D t O T 1 g m c X V v d D s s J n F 1 b 3 Q 7 U k 0 m c X V v d D s s J n F 1 b 3 Q 7 Q U d F J n F 1 b 3 Q 7 L C Z x d W 9 0 O 0 R J U y Z x d W 9 0 O y w m c X V v d D t S Q U Q m c X V v d D s s J n F 1 b 3 Q 7 V E F Y J n F 1 b 3 Q 7 L C Z x d W 9 0 O 1 B U U k F U S U 8 m c X V v d D s s J n F 1 b 3 Q 7 T F N U Q V Q m c X V v d D s s J n F 1 b 3 Q 7 T U V E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N 0 b 2 4 v Q X V 0 b 1 J l b W 9 2 Z W R D b 2 x 1 b W 5 z M S 5 7 Q 1 J J T S w w f S Z x d W 9 0 O y w m c X V v d D t T Z W N 0 a W 9 u M S 9 C b 3 N 0 b 2 4 v Q X V 0 b 1 J l b W 9 2 Z W R D b 2 x 1 b W 5 z M S 5 7 W k 4 s M X 0 m c X V v d D s s J n F 1 b 3 Q 7 U 2 V j d G l v b j E v Q m 9 z d G 9 u L 0 F 1 d G 9 S Z W 1 v d m V k Q 2 9 s d W 1 u c z E u e 0 l O R F V T L D J 9 J n F 1 b 3 Q 7 L C Z x d W 9 0 O 1 N l Y 3 R p b 2 4 x L 0 J v c 3 R v b i 9 B d X R v U m V t b 3 Z l Z E N v b H V t b n M x L n t D S E F T L D N 9 J n F 1 b 3 Q 7 L C Z x d W 9 0 O 1 N l Y 3 R p b 2 4 x L 0 J v c 3 R v b i 9 B d X R v U m V t b 3 Z l Z E N v b H V t b n M x L n t O T 1 g s N H 0 m c X V v d D s s J n F 1 b 3 Q 7 U 2 V j d G l v b j E v Q m 9 z d G 9 u L 0 F 1 d G 9 S Z W 1 v d m V k Q 2 9 s d W 1 u c z E u e 1 J N L D V 9 J n F 1 b 3 Q 7 L C Z x d W 9 0 O 1 N l Y 3 R p b 2 4 x L 0 J v c 3 R v b i 9 B d X R v U m V t b 3 Z l Z E N v b H V t b n M x L n t B R 0 U s N n 0 m c X V v d D s s J n F 1 b 3 Q 7 U 2 V j d G l v b j E v Q m 9 z d G 9 u L 0 F 1 d G 9 S Z W 1 v d m V k Q 2 9 s d W 1 u c z E u e 0 R J U y w 3 f S Z x d W 9 0 O y w m c X V v d D t T Z W N 0 a W 9 u M S 9 C b 3 N 0 b 2 4 v Q X V 0 b 1 J l b W 9 2 Z W R D b 2 x 1 b W 5 z M S 5 7 U k F E L D h 9 J n F 1 b 3 Q 7 L C Z x d W 9 0 O 1 N l Y 3 R p b 2 4 x L 0 J v c 3 R v b i 9 B d X R v U m V t b 3 Z l Z E N v b H V t b n M x L n t U Q V g s O X 0 m c X V v d D s s J n F 1 b 3 Q 7 U 2 V j d G l v b j E v Q m 9 z d G 9 u L 0 F 1 d G 9 S Z W 1 v d m V k Q 2 9 s d W 1 u c z E u e 1 B U U k F U S U 8 s M T B 9 J n F 1 b 3 Q 7 L C Z x d W 9 0 O 1 N l Y 3 R p b 2 4 x L 0 J v c 3 R v b i 9 B d X R v U m V t b 3 Z l Z E N v b H V t b n M x L n t M U 1 R B V C w x M X 0 m c X V v d D s s J n F 1 b 3 Q 7 U 2 V j d G l v b j E v Q m 9 z d G 9 u L 0 F 1 d G 9 S Z W 1 v d m V k Q 2 9 s d W 1 u c z E u e 0 1 F R F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b 3 N 0 b 2 4 v Q X V 0 b 1 J l b W 9 2 Z W R D b 2 x 1 b W 5 z M S 5 7 Q 1 J J T S w w f S Z x d W 9 0 O y w m c X V v d D t T Z W N 0 a W 9 u M S 9 C b 3 N 0 b 2 4 v Q X V 0 b 1 J l b W 9 2 Z W R D b 2 x 1 b W 5 z M S 5 7 W k 4 s M X 0 m c X V v d D s s J n F 1 b 3 Q 7 U 2 V j d G l v b j E v Q m 9 z d G 9 u L 0 F 1 d G 9 S Z W 1 v d m V k Q 2 9 s d W 1 u c z E u e 0 l O R F V T L D J 9 J n F 1 b 3 Q 7 L C Z x d W 9 0 O 1 N l Y 3 R p b 2 4 x L 0 J v c 3 R v b i 9 B d X R v U m V t b 3 Z l Z E N v b H V t b n M x L n t D S E F T L D N 9 J n F 1 b 3 Q 7 L C Z x d W 9 0 O 1 N l Y 3 R p b 2 4 x L 0 J v c 3 R v b i 9 B d X R v U m V t b 3 Z l Z E N v b H V t b n M x L n t O T 1 g s N H 0 m c X V v d D s s J n F 1 b 3 Q 7 U 2 V j d G l v b j E v Q m 9 z d G 9 u L 0 F 1 d G 9 S Z W 1 v d m V k Q 2 9 s d W 1 u c z E u e 1 J N L D V 9 J n F 1 b 3 Q 7 L C Z x d W 9 0 O 1 N l Y 3 R p b 2 4 x L 0 J v c 3 R v b i 9 B d X R v U m V t b 3 Z l Z E N v b H V t b n M x L n t B R 0 U s N n 0 m c X V v d D s s J n F 1 b 3 Q 7 U 2 V j d G l v b j E v Q m 9 z d G 9 u L 0 F 1 d G 9 S Z W 1 v d m V k Q 2 9 s d W 1 u c z E u e 0 R J U y w 3 f S Z x d W 9 0 O y w m c X V v d D t T Z W N 0 a W 9 u M S 9 C b 3 N 0 b 2 4 v Q X V 0 b 1 J l b W 9 2 Z W R D b 2 x 1 b W 5 z M S 5 7 U k F E L D h 9 J n F 1 b 3 Q 7 L C Z x d W 9 0 O 1 N l Y 3 R p b 2 4 x L 0 J v c 3 R v b i 9 B d X R v U m V t b 3 Z l Z E N v b H V t b n M x L n t U Q V g s O X 0 m c X V v d D s s J n F 1 b 3 Q 7 U 2 V j d G l v b j E v Q m 9 z d G 9 u L 0 F 1 d G 9 S Z W 1 v d m V k Q 2 9 s d W 1 u c z E u e 1 B U U k F U S U 8 s M T B 9 J n F 1 b 3 Q 7 L C Z x d W 9 0 O 1 N l Y 3 R p b 2 4 x L 0 J v c 3 R v b i 9 B d X R v U m V t b 3 Z l Z E N v b H V t b n M x L n t M U 1 R B V C w x M X 0 m c X V v d D s s J n F 1 b 3 Q 7 U 2 V j d G l v b j E v Q m 9 z d G 9 u L 0 F 1 d G 9 S Z W 1 v d m V k Q 2 9 s d W 1 u c z E u e 0 1 F R F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N 0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w I 5 e y X j Q R I l i / F u F G N I 3 A A A A A A I A A A A A A B B m A A A A A Q A A I A A A A I 7 c c 9 c r v e l a Y h y i / h I E u h M a g F H z d / b b B b / 4 s A D 2 B V V O A A A A A A 6 A A A A A A g A A I A A A A H W D 8 a E D k G g 9 J R d 4 u a x c 4 B m q I f e q 9 1 + + L h P M g f V N X u 8 r U A A A A O j d X b n 8 d f K I L S I m y d c 3 K 2 S E 9 4 D Y L F 0 L / r 0 1 W 3 J l b O L P q o P j w R e q w s D D Z p j d G 8 l 5 0 X 4 7 P k l P A 8 Z J / u T R B q 2 5 b v 1 m G x 9 J A 4 Y 3 t h X k n L R k g e o a Q A A A A E + x N C o U Q C n c / M j k j t M i P 7 W F 5 u E h O z L P P U s 6 Z m 0 T r b 4 B 3 Q g F 8 x 1 Z T B p S r n d S P z F u T e B E I w D T k 9 Q i n J z w 2 H m 7 f D I = < / D a t a M a s h u p > 
</file>

<file path=customXml/itemProps1.xml><?xml version="1.0" encoding="utf-8"?>
<ds:datastoreItem xmlns:ds="http://schemas.openxmlformats.org/officeDocument/2006/customXml" ds:itemID="{16F9C0EE-BF49-4EDE-88F0-7E6E6BA54F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 Raw Boston Data</vt:lpstr>
      <vt:lpstr>0 Boston Data</vt:lpstr>
      <vt:lpstr>0 About Boston Raw Data</vt:lpstr>
      <vt:lpstr>0 Boston Data Dictionary</vt:lpstr>
      <vt:lpstr>Phase 1.0-cleaned</vt:lpstr>
      <vt:lpstr>Phase 1.1-Clean Summary</vt:lpstr>
      <vt:lpstr>Phase 2.0-EDA Histogram</vt:lpstr>
      <vt:lpstr>Phase 2.1-EDA Box Plot</vt:lpstr>
      <vt:lpstr>Phase 2.2-EDA Bivariate</vt:lpstr>
      <vt:lpstr>Phase 2.3-EDA Summary</vt:lpstr>
      <vt:lpstr>Phase 3.0-Simple Regression</vt:lpstr>
      <vt:lpstr>Phase 3.1-Multiple Regression </vt:lpstr>
      <vt:lpstr>Phase 3.2-Summary</vt:lpstr>
      <vt:lpstr>Phase 4.0-Hypothesis</vt:lpstr>
      <vt:lpstr>Phase 5.0-Conclusion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binyam siyum</cp:lastModifiedBy>
  <dcterms:created xsi:type="dcterms:W3CDTF">2025-10-09T18:21:36Z</dcterms:created>
  <dcterms:modified xsi:type="dcterms:W3CDTF">2025-10-17T23:33:48Z</dcterms:modified>
</cp:coreProperties>
</file>