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045" yWindow="0" windowWidth="1356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F5" i="1"/>
  <c r="F229" i="1"/>
  <c r="F228" i="1"/>
  <c r="C228" i="1" s="1"/>
  <c r="F227" i="1"/>
  <c r="F225" i="1"/>
  <c r="F226" i="1"/>
  <c r="F224" i="1"/>
  <c r="F212" i="1"/>
  <c r="F213" i="1"/>
  <c r="F211" i="1"/>
  <c r="F203" i="1"/>
  <c r="C203" i="1" s="1"/>
  <c r="F201" i="1"/>
  <c r="F202" i="1"/>
  <c r="F200" i="1"/>
  <c r="C200" i="1" s="1"/>
  <c r="F199" i="1"/>
  <c r="C199" i="1" s="1"/>
  <c r="F198" i="1"/>
  <c r="F197" i="1"/>
  <c r="F187" i="1"/>
  <c r="F179" i="1"/>
  <c r="C179" i="1" s="1"/>
  <c r="F177" i="1"/>
  <c r="F173" i="1"/>
  <c r="F172" i="1"/>
  <c r="C172" i="1" s="1"/>
  <c r="F150" i="1"/>
  <c r="C150" i="1" s="1"/>
  <c r="F151" i="1"/>
  <c r="F153" i="1"/>
  <c r="F155" i="1"/>
  <c r="F152" i="1"/>
  <c r="F121" i="1"/>
  <c r="F120" i="1"/>
  <c r="F111" i="1"/>
  <c r="C111" i="1" s="1"/>
  <c r="F97" i="1"/>
  <c r="C97" i="1" s="1"/>
  <c r="F98" i="1"/>
  <c r="F99" i="1"/>
  <c r="F96" i="1"/>
  <c r="C96" i="1" s="1"/>
  <c r="F95" i="1"/>
  <c r="C95" i="1" s="1"/>
  <c r="F89" i="1"/>
  <c r="F90" i="1"/>
  <c r="F88" i="1"/>
  <c r="C88" i="1" s="1"/>
  <c r="F87" i="1"/>
  <c r="C87" i="1" s="1"/>
  <c r="F86" i="1"/>
  <c r="F83" i="1"/>
  <c r="C83" i="1" s="1"/>
  <c r="F76" i="1"/>
  <c r="C76" i="1" s="1"/>
  <c r="F71" i="1"/>
  <c r="F72" i="1"/>
  <c r="F70" i="1"/>
  <c r="F67" i="1"/>
  <c r="F68" i="1"/>
  <c r="C68" i="1" s="1"/>
  <c r="F69" i="1"/>
  <c r="F66" i="1"/>
  <c r="F61" i="1"/>
  <c r="F57" i="1"/>
  <c r="C57" i="1" s="1"/>
  <c r="F55" i="1"/>
  <c r="F56" i="1"/>
  <c r="F54" i="1"/>
  <c r="F53" i="1"/>
  <c r="C53" i="1" s="1"/>
  <c r="F52" i="1"/>
  <c r="F34" i="1"/>
  <c r="F24" i="1"/>
  <c r="F23" i="1"/>
  <c r="C23" i="1" s="1"/>
  <c r="F22" i="1"/>
  <c r="F18" i="1"/>
  <c r="F17" i="1"/>
  <c r="F16" i="1"/>
  <c r="C16" i="1" s="1"/>
  <c r="F11" i="1"/>
  <c r="F7" i="1"/>
  <c r="F8" i="1"/>
  <c r="C8" i="1" s="1"/>
  <c r="F9" i="1"/>
  <c r="C9" i="1" s="1"/>
  <c r="F6" i="1"/>
  <c r="F159" i="1"/>
  <c r="C159" i="1" s="1"/>
  <c r="F158" i="1"/>
  <c r="C158" i="1" s="1"/>
  <c r="C198" i="1"/>
  <c r="F230" i="1"/>
  <c r="C230" i="1" s="1"/>
  <c r="C187" i="1"/>
  <c r="F238" i="1"/>
  <c r="C238" i="1" s="1"/>
  <c r="F239" i="1"/>
  <c r="C239" i="1" s="1"/>
  <c r="F240" i="1"/>
  <c r="C240" i="1" s="1"/>
  <c r="F241" i="1"/>
  <c r="C241" i="1" s="1"/>
  <c r="F242" i="1"/>
  <c r="C242" i="1" s="1"/>
  <c r="F243" i="1"/>
  <c r="C243" i="1" s="1"/>
  <c r="F244" i="1"/>
  <c r="C244" i="1" s="1"/>
  <c r="F245" i="1"/>
  <c r="C245" i="1" s="1"/>
  <c r="F246" i="1"/>
  <c r="C246" i="1" s="1"/>
  <c r="F247" i="1"/>
  <c r="C247" i="1" s="1"/>
  <c r="F248" i="1"/>
  <c r="C248" i="1" s="1"/>
  <c r="F249" i="1"/>
  <c r="C249" i="1" s="1"/>
  <c r="F250" i="1"/>
  <c r="C250" i="1" s="1"/>
  <c r="F251" i="1"/>
  <c r="C251" i="1" s="1"/>
  <c r="F252" i="1"/>
  <c r="C252" i="1" s="1"/>
  <c r="F253" i="1"/>
  <c r="C253" i="1" s="1"/>
  <c r="F254" i="1"/>
  <c r="C254" i="1" s="1"/>
  <c r="F255" i="1"/>
  <c r="C255" i="1" s="1"/>
  <c r="F256" i="1"/>
  <c r="C256" i="1" s="1"/>
  <c r="F257" i="1"/>
  <c r="C257" i="1" s="1"/>
  <c r="F258" i="1"/>
  <c r="C258" i="1" s="1"/>
  <c r="F259" i="1"/>
  <c r="C259" i="1" s="1"/>
  <c r="F260" i="1"/>
  <c r="C260" i="1" s="1"/>
  <c r="F261" i="1"/>
  <c r="C261" i="1" s="1"/>
  <c r="F262" i="1"/>
  <c r="C262" i="1" s="1"/>
  <c r="F263" i="1"/>
  <c r="C263" i="1" s="1"/>
  <c r="F264" i="1"/>
  <c r="C264" i="1" s="1"/>
  <c r="F265" i="1"/>
  <c r="C265" i="1" s="1"/>
  <c r="F266" i="1"/>
  <c r="C266" i="1" s="1"/>
  <c r="F267" i="1"/>
  <c r="C267" i="1" s="1"/>
  <c r="F268" i="1"/>
  <c r="C268" i="1" s="1"/>
  <c r="F269" i="1"/>
  <c r="C269" i="1" s="1"/>
  <c r="F270" i="1"/>
  <c r="C270" i="1" s="1"/>
  <c r="F271" i="1"/>
  <c r="C271" i="1" s="1"/>
  <c r="F272" i="1"/>
  <c r="C272" i="1" s="1"/>
  <c r="F273" i="1"/>
  <c r="C273" i="1" s="1"/>
  <c r="F274" i="1"/>
  <c r="C274" i="1" s="1"/>
  <c r="F275" i="1"/>
  <c r="C275" i="1" s="1"/>
  <c r="F276" i="1"/>
  <c r="C276" i="1" s="1"/>
  <c r="F277" i="1"/>
  <c r="C277" i="1" s="1"/>
  <c r="F278" i="1"/>
  <c r="C278" i="1" s="1"/>
  <c r="F279" i="1"/>
  <c r="C279" i="1" s="1"/>
  <c r="F280" i="1"/>
  <c r="C280" i="1" s="1"/>
  <c r="F281" i="1"/>
  <c r="C281" i="1" s="1"/>
  <c r="F282" i="1"/>
  <c r="C282" i="1" s="1"/>
  <c r="F283" i="1"/>
  <c r="C283" i="1" s="1"/>
  <c r="F284" i="1"/>
  <c r="C284" i="1" s="1"/>
  <c r="C285" i="1"/>
  <c r="C286" i="1"/>
  <c r="C287" i="1"/>
  <c r="C86" i="1"/>
  <c r="F237" i="1"/>
  <c r="C237" i="1" s="1"/>
  <c r="C226" i="1"/>
  <c r="F127" i="1"/>
  <c r="C127" i="1" s="1"/>
  <c r="F128" i="1"/>
  <c r="C128" i="1"/>
  <c r="F129" i="1"/>
  <c r="C129" i="1" s="1"/>
  <c r="F20" i="1"/>
  <c r="C20" i="1" s="1"/>
  <c r="F216" i="1"/>
  <c r="C216" i="1" s="1"/>
  <c r="C213" i="1"/>
  <c r="F144" i="1"/>
  <c r="C144" i="1" s="1"/>
  <c r="C173" i="1"/>
  <c r="C229" i="1"/>
  <c r="C11" i="1"/>
  <c r="F223" i="1"/>
  <c r="C223" i="1" s="1"/>
  <c r="F235" i="1"/>
  <c r="C235" i="1"/>
  <c r="F163" i="1"/>
  <c r="C163" i="1" s="1"/>
  <c r="F176" i="1"/>
  <c r="C176" i="1"/>
  <c r="F175" i="1"/>
  <c r="C175" i="1" s="1"/>
  <c r="F193" i="1"/>
  <c r="C193" i="1" s="1"/>
  <c r="F189" i="1"/>
  <c r="C189" i="1" s="1"/>
  <c r="F196" i="1"/>
  <c r="C196" i="1" s="1"/>
  <c r="F141" i="1"/>
  <c r="F170" i="1"/>
  <c r="F186" i="1"/>
  <c r="C186" i="1" s="1"/>
  <c r="F149" i="1"/>
  <c r="C149" i="1" s="1"/>
  <c r="F157" i="1"/>
  <c r="F168" i="1"/>
  <c r="F169" i="1"/>
  <c r="F174" i="1"/>
  <c r="C174" i="1" s="1"/>
  <c r="F162" i="1"/>
  <c r="F164" i="1"/>
  <c r="C164" i="1" s="1"/>
  <c r="F165" i="1"/>
  <c r="C165" i="1" s="1"/>
  <c r="F178" i="1"/>
  <c r="C178" i="1" s="1"/>
  <c r="F181" i="1"/>
  <c r="F188" i="1"/>
  <c r="C188" i="1" s="1"/>
  <c r="F194" i="1"/>
  <c r="C194" i="1" s="1"/>
  <c r="F195" i="1"/>
  <c r="F182" i="1"/>
  <c r="F205" i="1"/>
  <c r="F183" i="1"/>
  <c r="C183" i="1" s="1"/>
  <c r="F184" i="1"/>
  <c r="C184" i="1" s="1"/>
  <c r="F190" i="1"/>
  <c r="F204" i="1"/>
  <c r="C204" i="1" s="1"/>
  <c r="F103" i="1"/>
  <c r="C103" i="1" s="1"/>
  <c r="F105" i="1"/>
  <c r="C105" i="1" s="1"/>
  <c r="F106" i="1"/>
  <c r="F126" i="1"/>
  <c r="F166" i="1"/>
  <c r="C166" i="1" s="1"/>
  <c r="F185" i="1"/>
  <c r="C185" i="1" s="1"/>
  <c r="F104" i="1"/>
  <c r="F233" i="1"/>
  <c r="C233" i="1" s="1"/>
  <c r="F234" i="1"/>
  <c r="C234" i="1" s="1"/>
  <c r="F236" i="1"/>
  <c r="C236" i="1" s="1"/>
  <c r="F221" i="1"/>
  <c r="F232" i="1"/>
  <c r="C232" i="1" s="1"/>
  <c r="F231" i="1"/>
  <c r="C231" i="1" s="1"/>
  <c r="F222" i="1"/>
  <c r="C141" i="1"/>
  <c r="C170" i="1"/>
  <c r="C117" i="1"/>
  <c r="C160" i="1"/>
  <c r="C157" i="1"/>
  <c r="C168" i="1"/>
  <c r="C169" i="1"/>
  <c r="C151" i="1"/>
  <c r="C152" i="1"/>
  <c r="C162" i="1"/>
  <c r="C181" i="1"/>
  <c r="C195" i="1"/>
  <c r="C182" i="1"/>
  <c r="C205" i="1"/>
  <c r="C201" i="1"/>
  <c r="C202" i="1"/>
  <c r="C190" i="1"/>
  <c r="C197" i="1"/>
  <c r="C118" i="1"/>
  <c r="C106" i="1"/>
  <c r="C126" i="1"/>
  <c r="C119" i="1"/>
  <c r="C153" i="1"/>
  <c r="C177" i="1"/>
  <c r="C104" i="1"/>
  <c r="C218" i="1"/>
  <c r="C10" i="1"/>
  <c r="C227" i="1"/>
  <c r="C225" i="1"/>
  <c r="C221" i="1"/>
  <c r="C219" i="1"/>
  <c r="C222" i="1"/>
  <c r="F73" i="1"/>
  <c r="F80" i="1"/>
  <c r="F59" i="1"/>
  <c r="C59" i="1" s="1"/>
  <c r="F60" i="1"/>
  <c r="C60" i="1" s="1"/>
  <c r="F74" i="1"/>
  <c r="F75" i="1"/>
  <c r="C75" i="1" s="1"/>
  <c r="F81" i="1"/>
  <c r="C81" i="1" s="1"/>
  <c r="F180" i="1"/>
  <c r="F171" i="1"/>
  <c r="F191" i="1"/>
  <c r="C191" i="1" s="1"/>
  <c r="F192" i="1"/>
  <c r="C192" i="1" s="1"/>
  <c r="C73" i="1"/>
  <c r="C66" i="1"/>
  <c r="C80" i="1"/>
  <c r="C67" i="1"/>
  <c r="C63" i="1"/>
  <c r="C64" i="1"/>
  <c r="C99" i="1"/>
  <c r="C74" i="1"/>
  <c r="C69" i="1"/>
  <c r="C180" i="1"/>
  <c r="C171" i="1"/>
  <c r="C61" i="1"/>
  <c r="C62" i="1"/>
  <c r="F82" i="1"/>
  <c r="C82" i="1" s="1"/>
  <c r="C98" i="1"/>
  <c r="C72" i="1"/>
  <c r="C90" i="1"/>
  <c r="F94" i="1"/>
  <c r="C94" i="1" s="1"/>
  <c r="F133" i="1"/>
  <c r="C133" i="1"/>
  <c r="F134" i="1"/>
  <c r="C134" i="1" s="1"/>
  <c r="F135" i="1"/>
  <c r="C135" i="1"/>
  <c r="F124" i="1"/>
  <c r="C124" i="1" s="1"/>
  <c r="F143" i="1"/>
  <c r="C143" i="1" s="1"/>
  <c r="C155" i="1"/>
  <c r="F122" i="1"/>
  <c r="C122" i="1" s="1"/>
  <c r="F207" i="1"/>
  <c r="C207" i="1" s="1"/>
  <c r="F208" i="1"/>
  <c r="C208" i="1" s="1"/>
  <c r="F209" i="1"/>
  <c r="C209" i="1" s="1"/>
  <c r="F206" i="1"/>
  <c r="C206" i="1" s="1"/>
  <c r="F136" i="1"/>
  <c r="C136" i="1"/>
  <c r="F125" i="1"/>
  <c r="C125" i="1" s="1"/>
  <c r="F137" i="1"/>
  <c r="C137" i="1"/>
  <c r="F142" i="1"/>
  <c r="C142" i="1" s="1"/>
  <c r="F138" i="1"/>
  <c r="C138" i="1" s="1"/>
  <c r="F215" i="1"/>
  <c r="C215" i="1" s="1"/>
  <c r="F145" i="1"/>
  <c r="C145" i="1" s="1"/>
  <c r="F113" i="1"/>
  <c r="C113" i="1" s="1"/>
  <c r="F114" i="1"/>
  <c r="C114" i="1"/>
  <c r="F115" i="1"/>
  <c r="C115" i="1" s="1"/>
  <c r="F210" i="1"/>
  <c r="C210" i="1"/>
  <c r="F146" i="1"/>
  <c r="C146" i="1" s="1"/>
  <c r="F147" i="1"/>
  <c r="C147" i="1" s="1"/>
  <c r="F148" i="1"/>
  <c r="C148" i="1" s="1"/>
  <c r="F156" i="1"/>
  <c r="C156" i="1" s="1"/>
  <c r="F154" i="1"/>
  <c r="C154" i="1" s="1"/>
  <c r="C116" i="1"/>
  <c r="F139" i="1"/>
  <c r="C139" i="1" s="1"/>
  <c r="F140" i="1"/>
  <c r="C140" i="1" s="1"/>
  <c r="F84" i="1"/>
  <c r="C84" i="1" s="1"/>
  <c r="F78" i="1"/>
  <c r="C78" i="1" s="1"/>
  <c r="F79" i="1"/>
  <c r="C79" i="1" s="1"/>
  <c r="F100" i="1"/>
  <c r="C100" i="1" s="1"/>
  <c r="F101" i="1"/>
  <c r="C101" i="1" s="1"/>
  <c r="F102" i="1"/>
  <c r="C102" i="1"/>
  <c r="F77" i="1"/>
  <c r="C77" i="1" s="1"/>
  <c r="C65" i="1"/>
  <c r="C70" i="1"/>
  <c r="C71" i="1"/>
  <c r="C89" i="1"/>
  <c r="F123" i="1"/>
  <c r="C123" i="1" s="1"/>
  <c r="F132" i="1"/>
  <c r="C132" i="1" s="1"/>
  <c r="F214" i="1"/>
  <c r="C214" i="1" s="1"/>
  <c r="F48" i="1"/>
  <c r="C48" i="1" s="1"/>
  <c r="F41" i="1"/>
  <c r="C41" i="1" s="1"/>
  <c r="F51" i="1"/>
  <c r="C51" i="1" s="1"/>
  <c r="F58" i="1"/>
  <c r="C58" i="1" s="1"/>
  <c r="C54" i="1"/>
  <c r="C52" i="1"/>
  <c r="C55" i="1"/>
  <c r="F43" i="1"/>
  <c r="C43" i="1" s="1"/>
  <c r="C56" i="1"/>
  <c r="F49" i="1"/>
  <c r="C49" i="1" s="1"/>
  <c r="F50" i="1"/>
  <c r="C50" i="1" s="1"/>
  <c r="F44" i="1"/>
  <c r="C44" i="1" s="1"/>
  <c r="C211" i="1"/>
  <c r="C212" i="1"/>
  <c r="C120" i="1"/>
  <c r="F25" i="1"/>
  <c r="C25" i="1" s="1"/>
  <c r="F46" i="1"/>
  <c r="C46" i="1" s="1"/>
  <c r="F130" i="1"/>
  <c r="F42" i="1"/>
  <c r="F45" i="1"/>
  <c r="C45" i="1" s="1"/>
  <c r="F36" i="1"/>
  <c r="C36" i="1" s="1"/>
  <c r="F37" i="1"/>
  <c r="F38" i="1"/>
  <c r="C38" i="1" s="1"/>
  <c r="F39" i="1"/>
  <c r="C39" i="1" s="1"/>
  <c r="F40" i="1"/>
  <c r="F47" i="1"/>
  <c r="F4" i="1"/>
  <c r="C4" i="1" s="1"/>
  <c r="F14" i="1"/>
  <c r="C14" i="1" s="1"/>
  <c r="F15" i="1"/>
  <c r="C15" i="1" s="1"/>
  <c r="F2" i="1"/>
  <c r="C2" i="1" s="1"/>
  <c r="F13" i="1"/>
  <c r="C13" i="1" s="1"/>
  <c r="C5" i="1"/>
  <c r="F33" i="1"/>
  <c r="C33" i="1" s="1"/>
  <c r="C22" i="1"/>
  <c r="C24" i="1"/>
  <c r="F35" i="1"/>
  <c r="C35" i="1" s="1"/>
  <c r="C130" i="1"/>
  <c r="C42" i="1"/>
  <c r="C37" i="1"/>
  <c r="C40" i="1"/>
  <c r="C47" i="1"/>
  <c r="F92" i="1"/>
  <c r="C92" i="1" s="1"/>
  <c r="F93" i="1"/>
  <c r="C93" i="1" s="1"/>
  <c r="F85" i="1"/>
  <c r="C85" i="1" s="1"/>
  <c r="F167" i="1"/>
  <c r="F112" i="1"/>
  <c r="C112" i="1" s="1"/>
  <c r="F217" i="1"/>
  <c r="C217" i="1" s="1"/>
  <c r="F3" i="1"/>
  <c r="F12" i="1"/>
  <c r="C12" i="1" s="1"/>
  <c r="F31" i="1"/>
  <c r="C31" i="1" s="1"/>
  <c r="F19" i="1"/>
  <c r="C167" i="1"/>
  <c r="C34" i="1"/>
  <c r="C6" i="1"/>
  <c r="C7" i="1"/>
  <c r="C3" i="1"/>
  <c r="C32" i="1"/>
  <c r="C17" i="1"/>
  <c r="C18" i="1"/>
  <c r="C19" i="1"/>
  <c r="F21" i="1"/>
  <c r="C21" i="1" s="1"/>
  <c r="F26" i="1"/>
  <c r="C26" i="1" s="1"/>
  <c r="F220" i="1"/>
  <c r="C220" i="1" s="1"/>
  <c r="F131" i="1"/>
  <c r="C131" i="1" s="1"/>
  <c r="F107" i="1"/>
  <c r="F108" i="1"/>
  <c r="F27" i="1"/>
  <c r="C27" i="1" s="1"/>
  <c r="F28" i="1"/>
  <c r="C28" i="1" s="1"/>
  <c r="F29" i="1"/>
  <c r="C29" i="1" s="1"/>
  <c r="F30" i="1"/>
  <c r="F109" i="1"/>
  <c r="C109" i="1" s="1"/>
  <c r="F110" i="1"/>
  <c r="C110" i="1" s="1"/>
  <c r="F161" i="1"/>
  <c r="C161" i="1" s="1"/>
  <c r="F91" i="1"/>
  <c r="C91" i="1" s="1"/>
  <c r="C107" i="1"/>
  <c r="C108" i="1"/>
  <c r="C121" i="1"/>
  <c r="C30" i="1"/>
  <c r="C224" i="1"/>
</calcChain>
</file>

<file path=xl/sharedStrings.xml><?xml version="1.0" encoding="utf-8"?>
<sst xmlns="http://schemas.openxmlformats.org/spreadsheetml/2006/main" count="645" uniqueCount="495">
  <si>
    <t>Title</t>
  </si>
  <si>
    <t>Author</t>
  </si>
  <si>
    <t>Tag</t>
  </si>
  <si>
    <t>Series</t>
  </si>
  <si>
    <t>Auth code</t>
  </si>
  <si>
    <t>Series no</t>
  </si>
  <si>
    <t>Book no</t>
  </si>
  <si>
    <t>Copy letter</t>
  </si>
  <si>
    <t>The Time Machine</t>
  </si>
  <si>
    <t>Wells, H. G.</t>
  </si>
  <si>
    <t>Blish, James and Silverberg, Robert</t>
  </si>
  <si>
    <t>Kandar</t>
  </si>
  <si>
    <t>Bulmer, Kenneth</t>
  </si>
  <si>
    <t>Alien Embassy</t>
  </si>
  <si>
    <t>Watson, Ian</t>
  </si>
  <si>
    <t>This Strange Tomorrow</t>
  </si>
  <si>
    <t>Long, Frank Belknap</t>
  </si>
  <si>
    <t>Analogue Men</t>
  </si>
  <si>
    <t>Fox, Gardner F.</t>
  </si>
  <si>
    <t>Behold the Stars</t>
  </si>
  <si>
    <t>Worlds for the Taking</t>
  </si>
  <si>
    <t>Captive Universe</t>
  </si>
  <si>
    <t>Harrison, Harry</t>
  </si>
  <si>
    <t>Earth's Long Shadow</t>
  </si>
  <si>
    <t>Ravenna and her Ghosts</t>
  </si>
  <si>
    <t>Lee, Vernon</t>
  </si>
  <si>
    <t>The Secret of Zi</t>
  </si>
  <si>
    <t>The Tough Guide to Fantasyland</t>
  </si>
  <si>
    <t>Jones, Diana Wynne</t>
  </si>
  <si>
    <t>Off Centre</t>
  </si>
  <si>
    <t>Knight, Damon</t>
  </si>
  <si>
    <t>The Bees</t>
  </si>
  <si>
    <t>Paull, Laline</t>
  </si>
  <si>
    <t>Otori 1</t>
  </si>
  <si>
    <t>Otori 2</t>
  </si>
  <si>
    <t>Otori 3</t>
  </si>
  <si>
    <t>Across the Nightingale Floor</t>
  </si>
  <si>
    <t>Hearn, Lian</t>
  </si>
  <si>
    <t>b</t>
  </si>
  <si>
    <t>Grass for his Pillow</t>
  </si>
  <si>
    <t>Brilliance of the Moon</t>
  </si>
  <si>
    <t>The First Immortal</t>
  </si>
  <si>
    <t>Halperin, James L.</t>
  </si>
  <si>
    <t>The Long Earth</t>
  </si>
  <si>
    <t>Pratchett, Terry and Baxter, Stephen</t>
  </si>
  <si>
    <t>The Summer of Ubume</t>
  </si>
  <si>
    <t>Kyogoku, Natsuhiko</t>
  </si>
  <si>
    <t>The Year of the Griffin</t>
  </si>
  <si>
    <t>Player Piano</t>
  </si>
  <si>
    <t>Vonnegut, Kurt Jr.</t>
  </si>
  <si>
    <t>Matter</t>
  </si>
  <si>
    <t>Banks, Iain M.</t>
  </si>
  <si>
    <t>Culture 8</t>
  </si>
  <si>
    <t>Nova Express</t>
  </si>
  <si>
    <t>Burroughs, William</t>
  </si>
  <si>
    <t>Metal Swarm</t>
  </si>
  <si>
    <t>Anderson, Kevin J.</t>
  </si>
  <si>
    <t>Scattered Suns</t>
  </si>
  <si>
    <t>A Forest of Stars</t>
  </si>
  <si>
    <t>The Shape of Further Things</t>
  </si>
  <si>
    <t>Aldiss, Brian</t>
  </si>
  <si>
    <t>At the Earth's Core</t>
  </si>
  <si>
    <t>Burroughs, Edgar Rice</t>
  </si>
  <si>
    <t>Fractal Mode</t>
  </si>
  <si>
    <t>Anthony, Piers</t>
  </si>
  <si>
    <t>The Painted Man</t>
  </si>
  <si>
    <t>Brett, Peter V.</t>
  </si>
  <si>
    <t>Swords of the Barbarians</t>
  </si>
  <si>
    <t>Against a Dark Background</t>
  </si>
  <si>
    <t>Stone Spring</t>
  </si>
  <si>
    <t>Baxter, Stephen</t>
  </si>
  <si>
    <t>The Teleportation Accident</t>
  </si>
  <si>
    <t>Beauman, Ned</t>
  </si>
  <si>
    <t>Of Fire and Night</t>
  </si>
  <si>
    <t>Isaac Asimov's Utopia</t>
  </si>
  <si>
    <t>Allen, Roger MacBride</t>
  </si>
  <si>
    <t>The Best Mysteries of Isaac Asimov</t>
  </si>
  <si>
    <t>Asimov, Isaac</t>
  </si>
  <si>
    <t>The Penelopiad</t>
  </si>
  <si>
    <t>Atwood, Margaret</t>
  </si>
  <si>
    <t>Before They Are Hanged</t>
  </si>
  <si>
    <t>Abercrombie, Joe</t>
  </si>
  <si>
    <t>Chaos Mode</t>
  </si>
  <si>
    <t>Night of the Living Trekkies</t>
  </si>
  <si>
    <t>Anderson, Kevin David and Stall, Sam</t>
  </si>
  <si>
    <t>Bretnor, Reginald</t>
  </si>
  <si>
    <t>The Schimmelhorn File: Memoirs of a Dirty Old Genius</t>
  </si>
  <si>
    <t>The Elfstones of Shannara</t>
  </si>
  <si>
    <t>Brooks, Terry</t>
  </si>
  <si>
    <t>The Furies of Calderon</t>
  </si>
  <si>
    <t>Butcher, Jim</t>
  </si>
  <si>
    <t>Beguilement (The Sharing Knife, Vol 1)</t>
  </si>
  <si>
    <t>Sharing Knife 1</t>
  </si>
  <si>
    <t>Bujold, Lois McMaster</t>
  </si>
  <si>
    <t>The Magicians' Guild</t>
  </si>
  <si>
    <t>Canavan, Trudi</t>
  </si>
  <si>
    <t>The Boys from Brazil</t>
  </si>
  <si>
    <t>Levin, Ira</t>
  </si>
  <si>
    <t>Marooned</t>
  </si>
  <si>
    <t>Caidin, Martin</t>
  </si>
  <si>
    <t>Cybernia</t>
  </si>
  <si>
    <t>Cameron, Lou</t>
  </si>
  <si>
    <t>Figures of Earth</t>
  </si>
  <si>
    <t>Cabell, James Branch</t>
  </si>
  <si>
    <t>Something About Eve</t>
  </si>
  <si>
    <t>Through the Eye of a Needle</t>
  </si>
  <si>
    <t>Clement, Hal</t>
  </si>
  <si>
    <t>The High Place</t>
  </si>
  <si>
    <t>The Quest of Kadji</t>
  </si>
  <si>
    <t>Carter, Lin</t>
  </si>
  <si>
    <t>Domnei</t>
  </si>
  <si>
    <t>The Silver Stallion</t>
  </si>
  <si>
    <t>Last of the Wilds</t>
  </si>
  <si>
    <t>Priestess of the White</t>
  </si>
  <si>
    <t>Synners</t>
  </si>
  <si>
    <t>Cadigan, Pat</t>
  </si>
  <si>
    <t>Eye for Eye / The Tunesmith</t>
  </si>
  <si>
    <t>Card, Orson Scott and Biggle, Lloyd Jr.</t>
  </si>
  <si>
    <t>I Am Not the Other Houdini</t>
  </si>
  <si>
    <t>Conner, Michael</t>
  </si>
  <si>
    <t>The View from Serendip</t>
  </si>
  <si>
    <t>Clarke, Arthur C.</t>
  </si>
  <si>
    <t>Carroll, Lewis</t>
  </si>
  <si>
    <t>The Illustrated Lewis Carroll: Alices Adventures in Wonderland, Through the Looking-Glass, The Hunting of the Snark, and Selected Short Works</t>
  </si>
  <si>
    <t>2001: A Space Odyssey / The City and the Stars / The Deep Range / A Fall of Moondust / Rendezvous With Rama</t>
  </si>
  <si>
    <t>Guardians of the Tall Stones</t>
  </si>
  <si>
    <t>Caldecott, Moyra</t>
  </si>
  <si>
    <t>Tales from Planet Earth</t>
  </si>
  <si>
    <t>The Ambassador's Mission</t>
  </si>
  <si>
    <t>Speaker for the Dead</t>
  </si>
  <si>
    <t>Card, Orson Scott</t>
  </si>
  <si>
    <t>Impakto</t>
  </si>
  <si>
    <t>Calder, Richard</t>
  </si>
  <si>
    <t>The Futurological Congress</t>
  </si>
  <si>
    <t>Lem, Stanislaw</t>
  </si>
  <si>
    <t>The Lurker at the Threshold</t>
  </si>
  <si>
    <t>Lovecraft, H. P.</t>
  </si>
  <si>
    <t>The Voyage of the Space Beagle</t>
  </si>
  <si>
    <t>van Vogt, A. E.</t>
  </si>
  <si>
    <t>The Universe Maker</t>
  </si>
  <si>
    <t>Lee, Tanith</t>
  </si>
  <si>
    <t>The Houses of Iszm</t>
  </si>
  <si>
    <t>Vance, Jack</t>
  </si>
  <si>
    <t>The Case of Charles Dexter Ward</t>
  </si>
  <si>
    <t>The Shadow over Innsmouth and Other Stories of Horror</t>
  </si>
  <si>
    <t>The Star Diaries</t>
  </si>
  <si>
    <t>The Flame Alphabet</t>
  </si>
  <si>
    <t>Marcus, Ben</t>
  </si>
  <si>
    <t>The Best of C. L. Moore</t>
  </si>
  <si>
    <t>Moore, C. L.</t>
  </si>
  <si>
    <t>You're All Alone</t>
  </si>
  <si>
    <t>Leiber, Fritz</t>
  </si>
  <si>
    <t>Bitter Seeds</t>
  </si>
  <si>
    <t>Tregillis, Ian</t>
  </si>
  <si>
    <t>Necessary Evil</t>
  </si>
  <si>
    <t>The Coldest War</t>
  </si>
  <si>
    <t>A Lamp for Medusa / The Players of Hell</t>
  </si>
  <si>
    <t>Tenn, William and van Arnam, Dave</t>
  </si>
  <si>
    <t>Tales of the Cthulhu Mythos, vol 2</t>
  </si>
  <si>
    <t>Mortal Engines</t>
  </si>
  <si>
    <t>The Haunter of the Dark</t>
  </si>
  <si>
    <t>Alice's World</t>
  </si>
  <si>
    <t>Lundwall, Sam J.</t>
  </si>
  <si>
    <t>The Shuttered Room</t>
  </si>
  <si>
    <t>The Moon Moth</t>
  </si>
  <si>
    <t>Eternal Light</t>
  </si>
  <si>
    <t>McAuley, Paul J.</t>
  </si>
  <si>
    <t>Skulduggery Pleasant: Playing with Fire</t>
  </si>
  <si>
    <t>Landy, Derek</t>
  </si>
  <si>
    <t>Skulduggery Pleasant</t>
  </si>
  <si>
    <t>Skulduggery Pleasant: The Faceless Ones</t>
  </si>
  <si>
    <t>Rulers of the Darkness</t>
  </si>
  <si>
    <t>Turtledove, Harry</t>
  </si>
  <si>
    <t>Looking for Jake and Other Stories</t>
  </si>
  <si>
    <t>Miéville, China</t>
  </si>
  <si>
    <t>Un Lun Dun</t>
  </si>
  <si>
    <t>Perdido Street Station</t>
  </si>
  <si>
    <t>The Wind-Up Bird Chronicle</t>
  </si>
  <si>
    <t>Murakami, Haruki</t>
  </si>
  <si>
    <t>Darksong Rising</t>
  </si>
  <si>
    <t>Modesitt, L. E. Jr.</t>
  </si>
  <si>
    <t>Dancing at the Edge of the World</t>
  </si>
  <si>
    <t>le Guin, Ursula K.</t>
  </si>
  <si>
    <t>The Horror in the Museum</t>
  </si>
  <si>
    <t>The Tomb</t>
  </si>
  <si>
    <t>The Magician King</t>
  </si>
  <si>
    <t>Grossman, Lev</t>
  </si>
  <si>
    <t>The Ocean at the End of the Lane</t>
  </si>
  <si>
    <t>Gaiman, Neil</t>
  </si>
  <si>
    <t>Spaceship Medic</t>
  </si>
  <si>
    <t>American Gods</t>
  </si>
  <si>
    <t>Towers of Midnight</t>
  </si>
  <si>
    <t>Jordan, Robert and Sanderson, Brandon</t>
  </si>
  <si>
    <t>Wheel of Time 13</t>
  </si>
  <si>
    <t>A Memory of Light</t>
  </si>
  <si>
    <t>Wheel of Time 14</t>
  </si>
  <si>
    <t>a</t>
  </si>
  <si>
    <t>Kyrik: Warlock Warrior</t>
  </si>
  <si>
    <t>The Castle of Iron</t>
  </si>
  <si>
    <t>de Camp, L. Sprague and Pratt, Fletcher</t>
  </si>
  <si>
    <t>Arcturus Landing</t>
  </si>
  <si>
    <t>Dickson, Gordon R.</t>
  </si>
  <si>
    <t>Pro</t>
  </si>
  <si>
    <t>The Turing Option</t>
  </si>
  <si>
    <t>Harrison, Harry and Minsky, Marvin</t>
  </si>
  <si>
    <t>Renegade's Magic</t>
  </si>
  <si>
    <t>Hobb, Robin</t>
  </si>
  <si>
    <t>The Pastel City</t>
  </si>
  <si>
    <t>Harrison, M. John</t>
  </si>
  <si>
    <t>Alien Art</t>
  </si>
  <si>
    <t>The Homeward Bounders</t>
  </si>
  <si>
    <t>Black Opera</t>
  </si>
  <si>
    <t>Gentle, Mary</t>
  </si>
  <si>
    <t>The Hostage of Zir</t>
  </si>
  <si>
    <t>de Camp, L. Sprague</t>
  </si>
  <si>
    <t>Collected Fantasies</t>
  </si>
  <si>
    <t>Davidson, Avram</t>
  </si>
  <si>
    <t>Northworld</t>
  </si>
  <si>
    <t>Drake, David</t>
  </si>
  <si>
    <t>The Spook's Secret</t>
  </si>
  <si>
    <t>Delaney, Joseph</t>
  </si>
  <si>
    <t>Anansi Boys</t>
  </si>
  <si>
    <t>The Spook's Curse</t>
  </si>
  <si>
    <t>The Spook's Mistake</t>
  </si>
  <si>
    <t>The Goblin Tower</t>
  </si>
  <si>
    <t>The Fallible Fiend</t>
  </si>
  <si>
    <t>The Doomfarers of Coramonde</t>
  </si>
  <si>
    <t>Daley, Brian</t>
  </si>
  <si>
    <t>Wolf in Shadow</t>
  </si>
  <si>
    <t>Mixed Magics</t>
  </si>
  <si>
    <t>Dark Prince</t>
  </si>
  <si>
    <t>Feehan, Christine</t>
  </si>
  <si>
    <t>Flying Dutch</t>
  </si>
  <si>
    <t>Holt, Tom</t>
  </si>
  <si>
    <t>Codgerspace</t>
  </si>
  <si>
    <t>Foster, Alan Dean</t>
  </si>
  <si>
    <t>Elidor</t>
  </si>
  <si>
    <t>Garner, Alan</t>
  </si>
  <si>
    <t>The Spook's Battle</t>
  </si>
  <si>
    <t>The First Book of Swords</t>
  </si>
  <si>
    <t>Saberhagen, Fred</t>
  </si>
  <si>
    <t>Reeve, Philip</t>
  </si>
  <si>
    <t>Erasmus Magister</t>
  </si>
  <si>
    <t>Sheffield, Charles</t>
  </si>
  <si>
    <t>The Best of Robert Silverberg</t>
  </si>
  <si>
    <t>Silverberg, Robert</t>
  </si>
  <si>
    <t>The People Trap</t>
  </si>
  <si>
    <t>Sheckley, Robert</t>
  </si>
  <si>
    <t>All Flesh is Grass</t>
  </si>
  <si>
    <t>Simak, Clifford</t>
  </si>
  <si>
    <t>The Lurking Fear</t>
  </si>
  <si>
    <t>Armageddon: The Musical</t>
  </si>
  <si>
    <t>Rankin, Robert</t>
  </si>
  <si>
    <t>Count Dracula</t>
  </si>
  <si>
    <t>Savory, Gerald</t>
  </si>
  <si>
    <t>Awakened Mage</t>
  </si>
  <si>
    <t>Miller, Karen</t>
  </si>
  <si>
    <t>Kingmaker 1</t>
  </si>
  <si>
    <t>The Left Hand of Darkness</t>
  </si>
  <si>
    <t>The Third Policeman</t>
  </si>
  <si>
    <t>O'Brien, Flann</t>
  </si>
  <si>
    <t>Iron Council</t>
  </si>
  <si>
    <t>1Q84</t>
  </si>
  <si>
    <t>The Ruby in the Smoke</t>
  </si>
  <si>
    <t>Pullman, Philip</t>
  </si>
  <si>
    <t>The Tin Princess</t>
  </si>
  <si>
    <t>The Name of the Wind</t>
  </si>
  <si>
    <t>Rothfuss, Patrick</t>
  </si>
  <si>
    <t>Deryni Magic</t>
  </si>
  <si>
    <t>Kurtz, Katherine</t>
  </si>
  <si>
    <t>Innocent Mage</t>
  </si>
  <si>
    <t>Kingmaker 2</t>
  </si>
  <si>
    <t>Mortal Engines 1</t>
  </si>
  <si>
    <t>Empress</t>
  </si>
  <si>
    <t>Realms of the Gods</t>
  </si>
  <si>
    <t>Pierce, Tamora</t>
  </si>
  <si>
    <t>First Test</t>
  </si>
  <si>
    <t>Protector of the Small 1</t>
  </si>
  <si>
    <t>Alanna: The First Adventure</t>
  </si>
  <si>
    <t>The Fey: Sacrifice</t>
  </si>
  <si>
    <t>Rusch, Kristine Kathryn</t>
  </si>
  <si>
    <t>The Berserker Throne</t>
  </si>
  <si>
    <t>Medusa's Children</t>
  </si>
  <si>
    <t>Shaw, Bob</t>
  </si>
  <si>
    <t>Ringing the Changes</t>
  </si>
  <si>
    <t>The Collected Stories of Robert Silverberg, vol 2: The Secret Sharer</t>
  </si>
  <si>
    <t>The Wicked Day</t>
  </si>
  <si>
    <t>Stewart, Mary</t>
  </si>
  <si>
    <t>Brother Berserker</t>
  </si>
  <si>
    <t>A Way Home</t>
  </si>
  <si>
    <t>Sturgeon, Theodore</t>
  </si>
  <si>
    <t>The Crystal Cave</t>
  </si>
  <si>
    <t>The Hollow Hills</t>
  </si>
  <si>
    <t>The Well of Ascension</t>
  </si>
  <si>
    <t>Sanderson, Brandon</t>
  </si>
  <si>
    <t>The Final Empire</t>
  </si>
  <si>
    <t>Immortality Inc.</t>
  </si>
  <si>
    <t>Halting State</t>
  </si>
  <si>
    <t>Stross, Charles</t>
  </si>
  <si>
    <t>The Rediscovery of Man</t>
  </si>
  <si>
    <t>Smith, Cordwainer</t>
  </si>
  <si>
    <t>The Word for World is Forest</t>
  </si>
  <si>
    <t>Lord of Emperors</t>
  </si>
  <si>
    <t>Kay, Guy Gavriel</t>
  </si>
  <si>
    <t>The Drawing of the Three</t>
  </si>
  <si>
    <t>King, Stephen</t>
  </si>
  <si>
    <t>Under the Dome</t>
  </si>
  <si>
    <t>The Compass Rose</t>
  </si>
  <si>
    <t>Cloud Atlas</t>
  </si>
  <si>
    <t>Mitchell, David</t>
  </si>
  <si>
    <t>Rowling, J. K.</t>
  </si>
  <si>
    <t>Far Stars</t>
  </si>
  <si>
    <t>Russell, Eric Frank</t>
  </si>
  <si>
    <t>Green Mars</t>
  </si>
  <si>
    <t>Robinson, Kim Stanley</t>
  </si>
  <si>
    <t>Transformation: The Breakthrough</t>
  </si>
  <si>
    <t>Strieber, Whitley</t>
  </si>
  <si>
    <t>Snuff</t>
  </si>
  <si>
    <t>Pratchett, Terry</t>
  </si>
  <si>
    <t>The Way of Kings</t>
  </si>
  <si>
    <t>Under Heaven</t>
  </si>
  <si>
    <t>Qhe! White Fire</t>
  </si>
  <si>
    <t>W. W.</t>
  </si>
  <si>
    <t>Eye of Cat</t>
  </si>
  <si>
    <t>Zelazny, Roger</t>
  </si>
  <si>
    <t>Unicorn Variations</t>
  </si>
  <si>
    <t>Anonymous</t>
  </si>
  <si>
    <t>Underkill</t>
  </si>
  <si>
    <t>White, James</t>
  </si>
  <si>
    <t>Empire of the Ants</t>
  </si>
  <si>
    <t>Honor Harrington: On Basilisk Station</t>
  </si>
  <si>
    <t>Weber, David</t>
  </si>
  <si>
    <t>Tailchaser's Song</t>
  </si>
  <si>
    <t>Williams, Tad</t>
  </si>
  <si>
    <t>How to Live Safely in a Science Fiction Universe</t>
  </si>
  <si>
    <t>Yu, Chrles</t>
  </si>
  <si>
    <t>Coriolanus, the Chariot!</t>
  </si>
  <si>
    <t>Yates, Alan</t>
  </si>
  <si>
    <t>Qhe! The Prophets of Evil</t>
  </si>
  <si>
    <t>A Martian Odyssey</t>
  </si>
  <si>
    <t>Weinbaum, Stanley G.</t>
  </si>
  <si>
    <t>Njal's Saga</t>
  </si>
  <si>
    <t>The Martian</t>
  </si>
  <si>
    <t>Weir, Andy</t>
  </si>
  <si>
    <t>The Humanoids</t>
  </si>
  <si>
    <t>Williamson, Jack</t>
  </si>
  <si>
    <t>Blue Mars</t>
  </si>
  <si>
    <t>Trauma</t>
  </si>
  <si>
    <t>Masterton, Graham</t>
  </si>
  <si>
    <t>Heart of the Comet</t>
  </si>
  <si>
    <t>Benford, Gregory and Brin, David</t>
  </si>
  <si>
    <t>The Dragon Masters</t>
  </si>
  <si>
    <t>Science Fiction Monsters</t>
  </si>
  <si>
    <t>Love is an Imaginary Number</t>
  </si>
  <si>
    <t>Short Stories by H. G. Wells</t>
  </si>
  <si>
    <t>Memoirs Found in a Bathtub</t>
  </si>
  <si>
    <t>His Master's Voice</t>
  </si>
  <si>
    <t>Solaris</t>
  </si>
  <si>
    <t>Hamilton, Peter F.</t>
  </si>
  <si>
    <t>Watching Trees Grow</t>
  </si>
  <si>
    <t>The Mote in God's Eye</t>
  </si>
  <si>
    <t>Niven, Larry and Pournelle, Jerry</t>
  </si>
  <si>
    <t>Grey Lensman</t>
  </si>
  <si>
    <t>Smith, E. E.</t>
  </si>
  <si>
    <t>Consider Her Ways &amp; Others</t>
  </si>
  <si>
    <t>Wyndham, John</t>
  </si>
  <si>
    <t>Galactic Patrol</t>
  </si>
  <si>
    <t>Point of Dreams (Point of Hopes / The Armor of Light)</t>
  </si>
  <si>
    <t>Scott, Melissa and Barnett, Lisa A.</t>
  </si>
  <si>
    <t>Incompetence</t>
  </si>
  <si>
    <t>Grant, Rob</t>
  </si>
  <si>
    <t>The Arabian Night</t>
  </si>
  <si>
    <t>ARAB1</t>
  </si>
  <si>
    <t>Gemmell, David</t>
  </si>
  <si>
    <t>DE2</t>
  </si>
  <si>
    <t>LE1</t>
  </si>
  <si>
    <t>OBRI0.5</t>
  </si>
  <si>
    <t>Harry Potter and the Half-Blood Prince</t>
  </si>
  <si>
    <t>W1</t>
  </si>
  <si>
    <t>NONFICTION</t>
  </si>
  <si>
    <t>Seven Suns 6</t>
  </si>
  <si>
    <t>Seven Suns 4</t>
  </si>
  <si>
    <t>Seven Suns 2</t>
  </si>
  <si>
    <t>Mode 2</t>
  </si>
  <si>
    <t>Mode 3</t>
  </si>
  <si>
    <t>A Pair from Space (Giants in the Earth / We, The Marauders)</t>
  </si>
  <si>
    <t>(Short fiction, so the tagging's weird)</t>
  </si>
  <si>
    <t>Schimmelhorn 1</t>
  </si>
  <si>
    <t>Demon Cycle 1</t>
  </si>
  <si>
    <t>Shannara 2</t>
  </si>
  <si>
    <t>Lost on Venus</t>
  </si>
  <si>
    <t>Pellucidar 1</t>
  </si>
  <si>
    <t>Venus 2</t>
  </si>
  <si>
    <t>Nova Police 2</t>
  </si>
  <si>
    <t>Codex Alera 1</t>
  </si>
  <si>
    <t>Manuel 2</t>
  </si>
  <si>
    <t>Manuel 3</t>
  </si>
  <si>
    <t>Manuel 7</t>
  </si>
  <si>
    <t>Manuel 11</t>
  </si>
  <si>
    <t>Manuel 13</t>
  </si>
  <si>
    <t>Tall Stones 1,2,3</t>
  </si>
  <si>
    <t>1,2,3</t>
  </si>
  <si>
    <t>Black Magician 1</t>
  </si>
  <si>
    <t>Age of the Five 2</t>
  </si>
  <si>
    <t>Age of the Five 1</t>
  </si>
  <si>
    <t>Traitor Spy 1</t>
  </si>
  <si>
    <t>ANTHOLOGY</t>
  </si>
  <si>
    <t>Kylix 1</t>
  </si>
  <si>
    <t>1 etc</t>
  </si>
  <si>
    <t>(We're not using separate classmarks for omnibuses since they're collections of existing novels, but the tag for this would otherwise be REALLY ugly and confusing</t>
  </si>
  <si>
    <t>Needle 2</t>
  </si>
  <si>
    <t>Coramonde 1</t>
  </si>
  <si>
    <t>Jon Shannow 1</t>
  </si>
  <si>
    <t>Viagens 3</t>
  </si>
  <si>
    <t>Novaria 1</t>
  </si>
  <si>
    <t>Reluctant King 1</t>
  </si>
  <si>
    <t>Incomplete Enchanter 3</t>
  </si>
  <si>
    <t>Wardstone Chronicles 3</t>
  </si>
  <si>
    <t>Wardstone Chronicles 2</t>
  </si>
  <si>
    <t>Wardstone Chronicles 5</t>
  </si>
  <si>
    <t>Wardstone Chronicles 4</t>
  </si>
  <si>
    <t>Northworld 1</t>
  </si>
  <si>
    <t>Carpathian 1</t>
  </si>
  <si>
    <t>Kothar: Barbarian Swordsman</t>
  </si>
  <si>
    <t>Kothar 1</t>
  </si>
  <si>
    <t>Kyrik 1</t>
  </si>
  <si>
    <t>Fillory 2</t>
  </si>
  <si>
    <t>Truth Machine 2</t>
  </si>
  <si>
    <t>Viriconium 1</t>
  </si>
  <si>
    <t>Soldier's Son 3</t>
  </si>
  <si>
    <t>Chrestomanci 7</t>
  </si>
  <si>
    <t>Dalemark 2</t>
  </si>
  <si>
    <t>Sarantine 2</t>
  </si>
  <si>
    <t>Under Heaven 1</t>
  </si>
  <si>
    <t>Dark Tower 2</t>
  </si>
  <si>
    <t>Skulduggery Pleasant 2</t>
  </si>
  <si>
    <t>Skulduggery Pleasant 3</t>
  </si>
  <si>
    <t>Skulduggery Pleasant 1</t>
  </si>
  <si>
    <t>Hainish 5</t>
  </si>
  <si>
    <t>Hainish 6</t>
  </si>
  <si>
    <t>Shadowfire (= Vazkor, Son of Vazkor)</t>
  </si>
  <si>
    <t>Birthgrave 2</t>
  </si>
  <si>
    <t>Ijon Tichy 2</t>
  </si>
  <si>
    <t>Ijon Tichy 1</t>
  </si>
  <si>
    <t>Pilot Pirx 1</t>
  </si>
  <si>
    <t>Tales of Pirx the Pilot: Return from the Stars, The Invincible</t>
  </si>
  <si>
    <t>Cthulhu 2</t>
  </si>
  <si>
    <t>Dream Cycle 1</t>
  </si>
  <si>
    <t>The Shadow Out of Time (and Othe Tales of Horror?)</t>
  </si>
  <si>
    <t>Four Hundred Billon Stars 3</t>
  </si>
  <si>
    <t>Crobuzon 1</t>
  </si>
  <si>
    <t>Crobuzon 3</t>
  </si>
  <si>
    <t>Godspeaker 1</t>
  </si>
  <si>
    <t>Spellsong 3</t>
  </si>
  <si>
    <t>1Q84 1,2,3</t>
  </si>
  <si>
    <t>Moties 1</t>
  </si>
  <si>
    <t>Wild Magic 4</t>
  </si>
  <si>
    <t>Song of the Lioness 1</t>
  </si>
  <si>
    <t>Discworld 39</t>
  </si>
  <si>
    <t>Long Earth 1</t>
  </si>
  <si>
    <t>Sally Lockhart 1</t>
  </si>
  <si>
    <t>Sally Lockhart 4</t>
  </si>
  <si>
    <t>Armageddon 1</t>
  </si>
  <si>
    <t>Mars Trilogy 2</t>
  </si>
  <si>
    <t>Mars Trilogy 3</t>
  </si>
  <si>
    <t>Kingkiller Chronicles 1</t>
  </si>
  <si>
    <t>c</t>
  </si>
  <si>
    <t>Fey 1</t>
  </si>
  <si>
    <t>Berserker 8</t>
  </si>
  <si>
    <t>Berserker 2</t>
  </si>
  <si>
    <t>Book of Swords 1</t>
  </si>
  <si>
    <t>Mistborn 2</t>
  </si>
  <si>
    <t>Mistborn 1</t>
  </si>
  <si>
    <t>Stormlight Archive 1</t>
  </si>
  <si>
    <t>Astreiant 2</t>
  </si>
  <si>
    <t>Erasmus Darwin 1</t>
  </si>
  <si>
    <t>Instrumentality of Mankind  4</t>
  </si>
  <si>
    <t>Lensman 3</t>
  </si>
  <si>
    <t>Lensman 4</t>
  </si>
  <si>
    <t>Merlin 4</t>
  </si>
  <si>
    <t>Merlin 1</t>
  </si>
  <si>
    <t>Merlin 2</t>
  </si>
  <si>
    <t>Halting State 1</t>
  </si>
  <si>
    <t>Milkweed 1</t>
  </si>
  <si>
    <t>Milkweed 3</t>
  </si>
  <si>
    <t>Milkweed 2</t>
  </si>
  <si>
    <t>Darkness 4</t>
  </si>
  <si>
    <t>Que! 1</t>
  </si>
  <si>
    <t>Que! 2</t>
  </si>
  <si>
    <t>Honor Harrington 1</t>
  </si>
  <si>
    <t>The Last Defender of Camelot</t>
  </si>
  <si>
    <t>Humanoids 1</t>
  </si>
  <si>
    <t>SHORT FICTION</t>
  </si>
  <si>
    <t>Ender's Game 2</t>
  </si>
  <si>
    <t>Seven Suns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</si>
</sst>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D21" sqref="D21"/>
    </sheetView>
  </sheetViews>
  <sheetFormatPr defaultColWidth="11" defaultRowHeight="15.75" x14ac:dyDescent="0.25"/>
  <cols>
    <col min="1" max="1" width="29.625" bestFit="1" customWidth="1"/>
    <col min="2" max="2" width="31" bestFit="1" customWidth="1"/>
    <col min="3" max="3" width="11.125" style="5" bestFit="1" customWidth="1"/>
    <col min="4" max="4" width="11.125" style="5" customWidth="1"/>
    <col min="5" max="5" width="20.625" bestFit="1" customWidth="1"/>
  </cols>
  <sheetData>
    <row r="1" spans="1:9" s="1" customFormat="1" x14ac:dyDescent="0.25">
      <c r="A1" s="1" t="s">
        <v>0</v>
      </c>
      <c r="B1" s="1" t="s">
        <v>1</v>
      </c>
      <c r="C1" s="4" t="s">
        <v>2</v>
      </c>
      <c r="D1" s="4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2" t="s">
        <v>80</v>
      </c>
      <c r="B2" s="2" t="s">
        <v>81</v>
      </c>
      <c r="C2" s="5" t="str">
        <f t="shared" ref="C2:C65" si="0">CONCATENATE(F2, "/", G2, IF(LEN(H2)&gt;0, "-", ""), H2, I2)</f>
        <v>ABER1/1-2</v>
      </c>
      <c r="D2" s="5"/>
      <c r="F2" s="2" t="str">
        <f>CONCATENATE(UPPER( LEFT(T(B2), 4) ), "1")</f>
        <v>ABER1</v>
      </c>
      <c r="G2" s="2">
        <v>1</v>
      </c>
      <c r="H2" s="2">
        <v>2</v>
      </c>
    </row>
    <row r="3" spans="1:9" x14ac:dyDescent="0.25">
      <c r="A3" t="s">
        <v>59</v>
      </c>
      <c r="B3" t="s">
        <v>60</v>
      </c>
      <c r="C3" s="5" t="str">
        <f t="shared" si="0"/>
        <v>ALDI1/</v>
      </c>
      <c r="D3" t="s">
        <v>379</v>
      </c>
      <c r="F3" t="str">
        <f>CONCATENATE(UPPER( LEFT(T(B3), 4) ), "1")</f>
        <v>ALDI1</v>
      </c>
    </row>
    <row r="4" spans="1:9" s="2" customFormat="1" x14ac:dyDescent="0.25">
      <c r="A4" s="2" t="s">
        <v>74</v>
      </c>
      <c r="B4" s="2" t="s">
        <v>75</v>
      </c>
      <c r="C4" s="5" t="str">
        <f t="shared" si="0"/>
        <v>ALLE1/8-3</v>
      </c>
      <c r="D4" s="5"/>
      <c r="F4" s="2" t="str">
        <f>CONCATENATE(UPPER( LEFT(T(B4), 4) ), "1")</f>
        <v>ALLE1</v>
      </c>
      <c r="G4" s="2">
        <v>8</v>
      </c>
      <c r="H4" s="2">
        <v>3</v>
      </c>
    </row>
    <row r="5" spans="1:9" s="2" customFormat="1" x14ac:dyDescent="0.25">
      <c r="A5" s="2" t="s">
        <v>83</v>
      </c>
      <c r="B5" s="2" t="s">
        <v>84</v>
      </c>
      <c r="C5" s="5" t="str">
        <f t="shared" si="0"/>
        <v>ANDE1.5/1</v>
      </c>
      <c r="D5" s="5"/>
      <c r="F5" s="2" t="str">
        <f>CONCATENATE(UPPER( LEFT(T(B5), 4) ), "1.5")</f>
        <v>ANDE1.5</v>
      </c>
      <c r="G5" s="2">
        <v>1</v>
      </c>
    </row>
    <row r="6" spans="1:9" s="2" customFormat="1" x14ac:dyDescent="0.25">
      <c r="A6" s="2" t="s">
        <v>55</v>
      </c>
      <c r="B6" s="2" t="s">
        <v>56</v>
      </c>
      <c r="C6" s="5" t="str">
        <f t="shared" si="0"/>
        <v>ANDE2/14-6</v>
      </c>
      <c r="D6" s="5"/>
      <c r="E6" s="2" t="s">
        <v>380</v>
      </c>
      <c r="F6" s="2" t="str">
        <f>CONCATENATE(UPPER( LEFT(T(B6), 4) ), "2")</f>
        <v>ANDE2</v>
      </c>
      <c r="G6" s="2">
        <v>14</v>
      </c>
      <c r="H6" s="2">
        <v>6</v>
      </c>
    </row>
    <row r="7" spans="1:9" s="2" customFormat="1" x14ac:dyDescent="0.25">
      <c r="A7" s="2" t="s">
        <v>57</v>
      </c>
      <c r="B7" s="2" t="s">
        <v>56</v>
      </c>
      <c r="C7" s="5" t="str">
        <f t="shared" si="0"/>
        <v>ANDE2/14-4</v>
      </c>
      <c r="D7" s="5"/>
      <c r="E7" s="2" t="s">
        <v>381</v>
      </c>
      <c r="F7" s="2" t="str">
        <f t="shared" ref="F7:F9" si="1">CONCATENATE(UPPER( LEFT(T(B7), 4) ), "2")</f>
        <v>ANDE2</v>
      </c>
      <c r="G7" s="2">
        <v>14</v>
      </c>
      <c r="H7" s="2">
        <v>4</v>
      </c>
    </row>
    <row r="8" spans="1:9" s="2" customFormat="1" x14ac:dyDescent="0.25">
      <c r="A8" s="2" t="s">
        <v>58</v>
      </c>
      <c r="B8" s="2" t="s">
        <v>56</v>
      </c>
      <c r="C8" s="5" t="str">
        <f t="shared" si="0"/>
        <v>ANDE2/14-2</v>
      </c>
      <c r="D8" s="5"/>
      <c r="E8" s="2" t="s">
        <v>382</v>
      </c>
      <c r="F8" s="2" t="str">
        <f t="shared" si="1"/>
        <v>ANDE2</v>
      </c>
      <c r="G8" s="2">
        <v>14</v>
      </c>
      <c r="H8" s="2">
        <v>2</v>
      </c>
    </row>
    <row r="9" spans="1:9" s="2" customFormat="1" x14ac:dyDescent="0.25">
      <c r="A9" s="2" t="s">
        <v>73</v>
      </c>
      <c r="B9" s="2" t="s">
        <v>56</v>
      </c>
      <c r="C9" s="5" t="str">
        <f t="shared" si="0"/>
        <v>ANDE2/14-5</v>
      </c>
      <c r="D9" s="5"/>
      <c r="E9" s="2" t="s">
        <v>494</v>
      </c>
      <c r="F9" s="2" t="str">
        <f t="shared" si="1"/>
        <v>ANDE2</v>
      </c>
      <c r="G9" s="2">
        <v>14</v>
      </c>
      <c r="H9" s="2">
        <v>5</v>
      </c>
    </row>
    <row r="10" spans="1:9" s="2" customFormat="1" x14ac:dyDescent="0.25">
      <c r="A10" s="2" t="s">
        <v>371</v>
      </c>
      <c r="B10" s="2" t="s">
        <v>326</v>
      </c>
      <c r="C10" s="5" t="str">
        <f t="shared" si="0"/>
        <v>ARAB1/1</v>
      </c>
      <c r="D10" s="5"/>
      <c r="F10" s="2" t="s">
        <v>372</v>
      </c>
      <c r="G10" s="2">
        <v>1</v>
      </c>
    </row>
    <row r="11" spans="1:9" s="2" customFormat="1" x14ac:dyDescent="0.25">
      <c r="A11" s="2" t="s">
        <v>341</v>
      </c>
      <c r="B11" s="2" t="s">
        <v>326</v>
      </c>
      <c r="C11" s="5" t="str">
        <f t="shared" si="0"/>
        <v>NJAL1/1</v>
      </c>
      <c r="D11" s="5"/>
      <c r="F11" s="2" t="str">
        <f>CONCATENATE(UPPER( LEFT(T(A11), 4) ), "1")</f>
        <v>NJAL1</v>
      </c>
      <c r="G11" s="2">
        <v>1</v>
      </c>
    </row>
    <row r="12" spans="1:9" s="2" customFormat="1" x14ac:dyDescent="0.25">
      <c r="A12" s="2" t="s">
        <v>63</v>
      </c>
      <c r="B12" s="2" t="s">
        <v>64</v>
      </c>
      <c r="C12" s="5" t="str">
        <f t="shared" si="0"/>
        <v>ANTH1/33-2</v>
      </c>
      <c r="D12" s="5"/>
      <c r="E12" s="2" t="s">
        <v>383</v>
      </c>
      <c r="F12" s="2" t="str">
        <f>CONCATENATE(UPPER( LEFT(T(B12), 4) ), "1")</f>
        <v>ANTH1</v>
      </c>
      <c r="G12" s="2">
        <v>33</v>
      </c>
      <c r="H12" s="2">
        <v>2</v>
      </c>
    </row>
    <row r="13" spans="1:9" s="2" customFormat="1" x14ac:dyDescent="0.25">
      <c r="A13" s="2" t="s">
        <v>82</v>
      </c>
      <c r="B13" s="2" t="s">
        <v>64</v>
      </c>
      <c r="C13" s="5" t="str">
        <f t="shared" si="0"/>
        <v>ANTH1/33-3</v>
      </c>
      <c r="D13" s="5"/>
      <c r="E13" s="2" t="s">
        <v>384</v>
      </c>
      <c r="F13" s="2" t="str">
        <f>CONCATENATE(UPPER( LEFT(T(B13), 4) ), "1")</f>
        <v>ANTH1</v>
      </c>
      <c r="G13" s="2">
        <v>33</v>
      </c>
      <c r="H13" s="2">
        <v>3</v>
      </c>
    </row>
    <row r="14" spans="1:9" s="2" customFormat="1" x14ac:dyDescent="0.25">
      <c r="A14" s="2" t="s">
        <v>76</v>
      </c>
      <c r="B14" s="2" t="s">
        <v>77</v>
      </c>
      <c r="C14" s="5" t="str">
        <f t="shared" si="0"/>
        <v>ASIM1/36</v>
      </c>
      <c r="D14" s="5"/>
      <c r="F14" s="2" t="str">
        <f>CONCATENATE(UPPER( LEFT(T(B14), 4) ), "1")</f>
        <v>ASIM1</v>
      </c>
      <c r="G14" s="2">
        <v>36</v>
      </c>
    </row>
    <row r="15" spans="1:9" s="2" customFormat="1" x14ac:dyDescent="0.25">
      <c r="A15" s="2" t="s">
        <v>78</v>
      </c>
      <c r="B15" s="2" t="s">
        <v>79</v>
      </c>
      <c r="C15" s="5" t="str">
        <f t="shared" si="0"/>
        <v>ATWO1/27</v>
      </c>
      <c r="D15" s="5"/>
      <c r="F15" s="2" t="str">
        <f>CONCATENATE(UPPER( LEFT(T(B15), 4) ), "1")</f>
        <v>ATWO1</v>
      </c>
      <c r="G15" s="2">
        <v>27</v>
      </c>
    </row>
    <row r="16" spans="1:9" s="2" customFormat="1" x14ac:dyDescent="0.25">
      <c r="A16" s="2" t="s">
        <v>50</v>
      </c>
      <c r="B16" s="2" t="s">
        <v>51</v>
      </c>
      <c r="C16" s="5" t="str">
        <f t="shared" si="0"/>
        <v>BANK2/1-8b</v>
      </c>
      <c r="D16" s="5"/>
      <c r="E16" s="2" t="s">
        <v>52</v>
      </c>
      <c r="F16" s="2" t="str">
        <f>CONCATENATE(UPPER( LEFT(T(B16), 4) ), "2")</f>
        <v>BANK2</v>
      </c>
      <c r="G16" s="2">
        <v>1</v>
      </c>
      <c r="H16" s="2">
        <v>8</v>
      </c>
      <c r="I16" s="2" t="s">
        <v>38</v>
      </c>
    </row>
    <row r="17" spans="1:10" s="2" customFormat="1" x14ac:dyDescent="0.25">
      <c r="A17" s="2" t="s">
        <v>68</v>
      </c>
      <c r="B17" s="2" t="s">
        <v>51</v>
      </c>
      <c r="C17" s="5" t="str">
        <f t="shared" si="0"/>
        <v>BANK2/3</v>
      </c>
      <c r="D17" s="5"/>
      <c r="F17" s="2" t="str">
        <f>CONCATENATE(UPPER( LEFT(T(B17), 4) ), "2")</f>
        <v>BANK2</v>
      </c>
      <c r="G17" s="2">
        <v>3</v>
      </c>
    </row>
    <row r="18" spans="1:10" s="2" customFormat="1" x14ac:dyDescent="0.25">
      <c r="A18" s="2" t="s">
        <v>69</v>
      </c>
      <c r="B18" s="2" t="s">
        <v>70</v>
      </c>
      <c r="C18" s="5" t="str">
        <f t="shared" si="0"/>
        <v>BAXT2/16-1</v>
      </c>
      <c r="D18" s="5"/>
      <c r="F18" s="2" t="str">
        <f>CONCATENATE(UPPER( LEFT(T(B18), 4) ), "2")</f>
        <v>BAXT2</v>
      </c>
      <c r="G18" s="2">
        <v>16</v>
      </c>
      <c r="H18" s="2">
        <v>1</v>
      </c>
    </row>
    <row r="19" spans="1:10" s="2" customFormat="1" x14ac:dyDescent="0.25">
      <c r="A19" s="2" t="s">
        <v>71</v>
      </c>
      <c r="B19" s="2" t="s">
        <v>72</v>
      </c>
      <c r="C19" s="5" t="str">
        <f t="shared" si="0"/>
        <v>BEAU1/2</v>
      </c>
      <c r="D19" s="5"/>
      <c r="F19" s="2" t="str">
        <f>CONCATENATE(UPPER( LEFT(T(B19), 4) ), "1")</f>
        <v>BEAU1</v>
      </c>
      <c r="G19" s="2">
        <v>2</v>
      </c>
    </row>
    <row r="20" spans="1:10" s="2" customFormat="1" x14ac:dyDescent="0.25">
      <c r="A20" s="2" t="s">
        <v>349</v>
      </c>
      <c r="B20" s="2" t="s">
        <v>350</v>
      </c>
      <c r="C20" s="5" t="str">
        <f t="shared" si="0"/>
        <v>BENF1/11</v>
      </c>
      <c r="D20" s="5"/>
      <c r="F20" s="2" t="str">
        <f>CONCATENATE(UPPER( LEFT(T(B20), 4) ), "1")</f>
        <v>BENF1</v>
      </c>
      <c r="G20" s="2">
        <v>11</v>
      </c>
    </row>
    <row r="21" spans="1:10" s="2" customFormat="1" x14ac:dyDescent="0.25">
      <c r="A21" s="2" t="s">
        <v>385</v>
      </c>
      <c r="B21" s="2" t="s">
        <v>10</v>
      </c>
      <c r="C21" s="5" t="str">
        <f t="shared" si="0"/>
        <v>BLIS1/1.5</v>
      </c>
      <c r="D21" s="5"/>
      <c r="F21" s="2" t="str">
        <f>CONCATENATE(UPPER( LEFT(T(B21), 4) ), "1")</f>
        <v>BLIS1</v>
      </c>
      <c r="G21" s="2">
        <v>1.5</v>
      </c>
      <c r="J21" s="2" t="s">
        <v>386</v>
      </c>
    </row>
    <row r="22" spans="1:10" s="2" customFormat="1" x14ac:dyDescent="0.25">
      <c r="A22" s="2" t="s">
        <v>86</v>
      </c>
      <c r="B22" s="2" t="s">
        <v>85</v>
      </c>
      <c r="C22" s="5" t="str">
        <f t="shared" si="0"/>
        <v>BRET1/1-1</v>
      </c>
      <c r="D22" s="5"/>
      <c r="E22" s="2" t="s">
        <v>387</v>
      </c>
      <c r="F22" s="2" t="str">
        <f>CONCATENATE(UPPER( LEFT(T(B22), 4) ), "1")</f>
        <v>BRET1</v>
      </c>
      <c r="G22" s="2">
        <v>1</v>
      </c>
      <c r="H22" s="2">
        <v>1</v>
      </c>
    </row>
    <row r="23" spans="1:10" s="2" customFormat="1" x14ac:dyDescent="0.25">
      <c r="A23" s="2" t="s">
        <v>65</v>
      </c>
      <c r="B23" s="2" t="s">
        <v>66</v>
      </c>
      <c r="C23" s="5" t="str">
        <f t="shared" si="0"/>
        <v>BRET3/1-1</v>
      </c>
      <c r="D23" s="5"/>
      <c r="E23" s="2" t="s">
        <v>388</v>
      </c>
      <c r="F23" s="2" t="str">
        <f>CONCATENATE(UPPER( LEFT(T(B23), 4) ), "3")</f>
        <v>BRET3</v>
      </c>
      <c r="G23" s="2">
        <v>1</v>
      </c>
      <c r="H23" s="2">
        <v>1</v>
      </c>
    </row>
    <row r="24" spans="1:10" s="2" customFormat="1" x14ac:dyDescent="0.25">
      <c r="A24" s="2" t="s">
        <v>87</v>
      </c>
      <c r="B24" s="2" t="s">
        <v>88</v>
      </c>
      <c r="C24" s="5" t="str">
        <f t="shared" si="0"/>
        <v>BROO2/1-2</v>
      </c>
      <c r="D24" s="5"/>
      <c r="E24" s="2" t="s">
        <v>389</v>
      </c>
      <c r="F24" s="2" t="str">
        <f>CONCATENATE(UPPER( LEFT(T(B24), 4) ), "2")</f>
        <v>BROO2</v>
      </c>
      <c r="G24" s="2">
        <v>1</v>
      </c>
      <c r="H24" s="2">
        <v>2</v>
      </c>
    </row>
    <row r="25" spans="1:10" s="2" customFormat="1" x14ac:dyDescent="0.25">
      <c r="A25" s="2" t="s">
        <v>91</v>
      </c>
      <c r="B25" s="2" t="s">
        <v>93</v>
      </c>
      <c r="C25" s="5" t="str">
        <f t="shared" si="0"/>
        <v>BUJO1/5-1</v>
      </c>
      <c r="D25" s="5"/>
      <c r="E25" s="2" t="s">
        <v>92</v>
      </c>
      <c r="F25" s="2" t="str">
        <f t="shared" ref="F25:F33" si="2">CONCATENATE(UPPER( LEFT(T(B25), 4) ), "1")</f>
        <v>BUJO1</v>
      </c>
      <c r="G25" s="2">
        <v>5</v>
      </c>
      <c r="H25" s="2">
        <v>1</v>
      </c>
    </row>
    <row r="26" spans="1:10" s="2" customFormat="1" x14ac:dyDescent="0.25">
      <c r="A26" s="2" t="s">
        <v>11</v>
      </c>
      <c r="B26" s="2" t="s">
        <v>12</v>
      </c>
      <c r="C26" s="5" t="str">
        <f t="shared" si="0"/>
        <v>BULM1/39</v>
      </c>
      <c r="D26" s="5"/>
      <c r="F26" s="2" t="str">
        <f t="shared" si="2"/>
        <v>BULM1</v>
      </c>
      <c r="G26" s="2">
        <v>39</v>
      </c>
    </row>
    <row r="27" spans="1:10" s="2" customFormat="1" x14ac:dyDescent="0.25">
      <c r="A27" s="2" t="s">
        <v>19</v>
      </c>
      <c r="B27" s="2" t="s">
        <v>12</v>
      </c>
      <c r="C27" s="5" t="str">
        <f t="shared" si="0"/>
        <v>BULM1/32</v>
      </c>
      <c r="D27" s="5"/>
      <c r="F27" s="2" t="str">
        <f t="shared" si="2"/>
        <v>BULM1</v>
      </c>
      <c r="G27" s="2">
        <v>32</v>
      </c>
    </row>
    <row r="28" spans="1:10" s="2" customFormat="1" x14ac:dyDescent="0.25">
      <c r="A28" s="2" t="s">
        <v>20</v>
      </c>
      <c r="B28" s="2" t="s">
        <v>12</v>
      </c>
      <c r="C28" s="5" t="str">
        <f t="shared" si="0"/>
        <v>BULM1/33</v>
      </c>
      <c r="D28" s="5"/>
      <c r="F28" s="2" t="str">
        <f t="shared" si="2"/>
        <v>BULM1</v>
      </c>
      <c r="G28" s="2">
        <v>33</v>
      </c>
    </row>
    <row r="29" spans="1:10" s="2" customFormat="1" x14ac:dyDescent="0.25">
      <c r="A29" s="2" t="s">
        <v>23</v>
      </c>
      <c r="B29" s="2" t="s">
        <v>12</v>
      </c>
      <c r="C29" s="5" t="str">
        <f t="shared" si="0"/>
        <v>BULM1/23</v>
      </c>
      <c r="D29" s="5"/>
      <c r="F29" s="2" t="str">
        <f t="shared" si="2"/>
        <v>BULM1</v>
      </c>
      <c r="G29" s="2">
        <v>23</v>
      </c>
    </row>
    <row r="30" spans="1:10" s="2" customFormat="1" x14ac:dyDescent="0.25">
      <c r="A30" s="2" t="s">
        <v>26</v>
      </c>
      <c r="B30" s="2" t="s">
        <v>12</v>
      </c>
      <c r="C30" s="5" t="str">
        <f t="shared" si="0"/>
        <v>BULM1/19</v>
      </c>
      <c r="D30" s="5"/>
      <c r="F30" s="2" t="str">
        <f t="shared" si="2"/>
        <v>BULM1</v>
      </c>
      <c r="G30" s="2">
        <v>19</v>
      </c>
    </row>
    <row r="31" spans="1:10" s="2" customFormat="1" x14ac:dyDescent="0.25">
      <c r="A31" s="2" t="s">
        <v>67</v>
      </c>
      <c r="B31" s="2" t="s">
        <v>12</v>
      </c>
      <c r="C31" s="5" t="str">
        <f t="shared" si="0"/>
        <v>BULM1/42</v>
      </c>
      <c r="D31" s="5"/>
      <c r="F31" s="2" t="str">
        <f t="shared" si="2"/>
        <v>BULM1</v>
      </c>
      <c r="G31" s="2">
        <v>42</v>
      </c>
    </row>
    <row r="32" spans="1:10" s="2" customFormat="1" x14ac:dyDescent="0.25">
      <c r="A32" s="2" t="s">
        <v>61</v>
      </c>
      <c r="B32" s="2" t="s">
        <v>62</v>
      </c>
      <c r="C32" s="5" t="str">
        <f t="shared" si="0"/>
        <v>BURR1/3-1</v>
      </c>
      <c r="D32" s="5"/>
      <c r="E32" s="2" t="s">
        <v>391</v>
      </c>
      <c r="F32" s="2" t="str">
        <f t="shared" si="2"/>
        <v>BURR1</v>
      </c>
      <c r="G32" s="2">
        <v>3</v>
      </c>
      <c r="H32" s="2">
        <v>1</v>
      </c>
    </row>
    <row r="33" spans="1:8" s="2" customFormat="1" x14ac:dyDescent="0.25">
      <c r="A33" s="2" t="s">
        <v>390</v>
      </c>
      <c r="B33" s="2" t="s">
        <v>62</v>
      </c>
      <c r="C33" s="5" t="str">
        <f t="shared" si="0"/>
        <v>BURR1/19-2</v>
      </c>
      <c r="D33" s="5"/>
      <c r="E33" s="2" t="s">
        <v>392</v>
      </c>
      <c r="F33" s="2" t="str">
        <f t="shared" si="2"/>
        <v>BURR1</v>
      </c>
      <c r="G33" s="2">
        <v>19</v>
      </c>
      <c r="H33" s="2">
        <v>2</v>
      </c>
    </row>
    <row r="34" spans="1:8" s="2" customFormat="1" x14ac:dyDescent="0.25">
      <c r="A34" s="2" t="s">
        <v>53</v>
      </c>
      <c r="B34" s="2" t="s">
        <v>54</v>
      </c>
      <c r="C34" s="5" t="str">
        <f t="shared" si="0"/>
        <v>BURR2/2-2</v>
      </c>
      <c r="D34" s="5"/>
      <c r="E34" s="2" t="s">
        <v>393</v>
      </c>
      <c r="F34" s="2" t="str">
        <f>CONCATENATE(UPPER( LEFT(T(B34), 4) ), "2")</f>
        <v>BURR2</v>
      </c>
      <c r="G34" s="2">
        <v>2</v>
      </c>
      <c r="H34" s="2">
        <v>2</v>
      </c>
    </row>
    <row r="35" spans="1:8" s="2" customFormat="1" x14ac:dyDescent="0.25">
      <c r="A35" s="2" t="s">
        <v>89</v>
      </c>
      <c r="B35" s="2" t="s">
        <v>90</v>
      </c>
      <c r="C35" s="5" t="str">
        <f t="shared" si="0"/>
        <v>BUTC1/2-1</v>
      </c>
      <c r="D35" s="5"/>
      <c r="E35" s="2" t="s">
        <v>394</v>
      </c>
      <c r="F35" s="2" t="str">
        <f t="shared" ref="F35:F51" si="3">CONCATENATE(UPPER( LEFT(T(B35), 4) ), "1")</f>
        <v>BUTC1</v>
      </c>
      <c r="G35" s="2">
        <v>2</v>
      </c>
      <c r="H35" s="2">
        <v>1</v>
      </c>
    </row>
    <row r="36" spans="1:8" s="2" customFormat="1" x14ac:dyDescent="0.25">
      <c r="A36" s="2" t="s">
        <v>102</v>
      </c>
      <c r="B36" s="2" t="s">
        <v>103</v>
      </c>
      <c r="C36" s="5" t="str">
        <f t="shared" si="0"/>
        <v>CABE1/1-2</v>
      </c>
      <c r="D36" s="5"/>
      <c r="E36" s="2" t="s">
        <v>395</v>
      </c>
      <c r="F36" s="2" t="str">
        <f t="shared" si="3"/>
        <v>CABE1</v>
      </c>
      <c r="G36" s="2">
        <v>1</v>
      </c>
      <c r="H36" s="2">
        <v>2</v>
      </c>
    </row>
    <row r="37" spans="1:8" s="2" customFormat="1" x14ac:dyDescent="0.25">
      <c r="A37" s="2" t="s">
        <v>104</v>
      </c>
      <c r="B37" s="2" t="s">
        <v>103</v>
      </c>
      <c r="C37" s="5" t="str">
        <f t="shared" si="0"/>
        <v>CABE1/1-13</v>
      </c>
      <c r="D37" s="5"/>
      <c r="E37" s="2" t="s">
        <v>399</v>
      </c>
      <c r="F37" s="2" t="str">
        <f t="shared" si="3"/>
        <v>CABE1</v>
      </c>
      <c r="G37" s="2">
        <v>1</v>
      </c>
      <c r="H37" s="2">
        <v>13</v>
      </c>
    </row>
    <row r="38" spans="1:8" s="2" customFormat="1" x14ac:dyDescent="0.25">
      <c r="A38" s="2" t="s">
        <v>107</v>
      </c>
      <c r="B38" s="2" t="s">
        <v>103</v>
      </c>
      <c r="C38" s="5" t="str">
        <f t="shared" si="0"/>
        <v>CABE1/1-11</v>
      </c>
      <c r="D38" s="5"/>
      <c r="E38" s="2" t="s">
        <v>398</v>
      </c>
      <c r="F38" s="2" t="str">
        <f t="shared" si="3"/>
        <v>CABE1</v>
      </c>
      <c r="G38" s="2">
        <v>1</v>
      </c>
      <c r="H38" s="2">
        <v>11</v>
      </c>
    </row>
    <row r="39" spans="1:8" s="2" customFormat="1" x14ac:dyDescent="0.25">
      <c r="A39" s="2" t="s">
        <v>110</v>
      </c>
      <c r="B39" s="2" t="s">
        <v>103</v>
      </c>
      <c r="C39" s="5" t="str">
        <f t="shared" si="0"/>
        <v>CABE1/1-7</v>
      </c>
      <c r="D39" s="5"/>
      <c r="E39" s="2" t="s">
        <v>397</v>
      </c>
      <c r="F39" s="2" t="str">
        <f t="shared" si="3"/>
        <v>CABE1</v>
      </c>
      <c r="G39" s="2">
        <v>1</v>
      </c>
      <c r="H39" s="2">
        <v>7</v>
      </c>
    </row>
    <row r="40" spans="1:8" s="2" customFormat="1" x14ac:dyDescent="0.25">
      <c r="A40" s="2" t="s">
        <v>111</v>
      </c>
      <c r="B40" s="2" t="s">
        <v>103</v>
      </c>
      <c r="C40" s="5" t="str">
        <f t="shared" si="0"/>
        <v>CABE1/1-3</v>
      </c>
      <c r="D40" s="5"/>
      <c r="E40" s="2" t="s">
        <v>396</v>
      </c>
      <c r="F40" s="2" t="str">
        <f t="shared" si="3"/>
        <v>CABE1</v>
      </c>
      <c r="G40" s="2">
        <v>1</v>
      </c>
      <c r="H40" s="2">
        <v>3</v>
      </c>
    </row>
    <row r="41" spans="1:8" s="2" customFormat="1" x14ac:dyDescent="0.25">
      <c r="A41" s="2" t="s">
        <v>114</v>
      </c>
      <c r="B41" s="2" t="s">
        <v>115</v>
      </c>
      <c r="C41" s="5" t="str">
        <f t="shared" si="0"/>
        <v>CADI1/3</v>
      </c>
      <c r="D41" s="5"/>
      <c r="F41" s="2" t="str">
        <f t="shared" si="3"/>
        <v>CADI1</v>
      </c>
      <c r="G41" s="2">
        <v>3</v>
      </c>
    </row>
    <row r="42" spans="1:8" s="2" customFormat="1" x14ac:dyDescent="0.25">
      <c r="A42" s="2" t="s">
        <v>98</v>
      </c>
      <c r="B42" s="2" t="s">
        <v>99</v>
      </c>
      <c r="C42" s="5" t="str">
        <f t="shared" si="0"/>
        <v>CAID1/2</v>
      </c>
      <c r="D42" s="5"/>
      <c r="F42" s="2" t="str">
        <f t="shared" si="3"/>
        <v>CAID1</v>
      </c>
      <c r="G42" s="2">
        <v>2</v>
      </c>
    </row>
    <row r="43" spans="1:8" s="2" customFormat="1" x14ac:dyDescent="0.25">
      <c r="A43" s="2" t="s">
        <v>125</v>
      </c>
      <c r="B43" s="2" t="s">
        <v>126</v>
      </c>
      <c r="C43" s="5" t="str">
        <f t="shared" si="0"/>
        <v>CALD1/2-1,2,3</v>
      </c>
      <c r="D43" s="5"/>
      <c r="E43" s="2" t="s">
        <v>400</v>
      </c>
      <c r="F43" s="2" t="str">
        <f t="shared" si="3"/>
        <v>CALD1</v>
      </c>
      <c r="G43" s="2">
        <v>2</v>
      </c>
      <c r="H43" s="2" t="s">
        <v>401</v>
      </c>
    </row>
    <row r="44" spans="1:8" s="2" customFormat="1" x14ac:dyDescent="0.25">
      <c r="A44" s="2" t="s">
        <v>131</v>
      </c>
      <c r="B44" s="2" t="s">
        <v>132</v>
      </c>
      <c r="C44" s="5" t="str">
        <f t="shared" si="0"/>
        <v>CALD1/5</v>
      </c>
      <c r="D44" s="5"/>
      <c r="F44" s="2" t="str">
        <f t="shared" si="3"/>
        <v>CALD1</v>
      </c>
      <c r="G44" s="2">
        <v>5</v>
      </c>
    </row>
    <row r="45" spans="1:8" s="2" customFormat="1" x14ac:dyDescent="0.25">
      <c r="A45" s="2" t="s">
        <v>100</v>
      </c>
      <c r="B45" s="2" t="s">
        <v>101</v>
      </c>
      <c r="C45" s="5" t="str">
        <f t="shared" si="0"/>
        <v>CAME1/1</v>
      </c>
      <c r="D45" s="5"/>
      <c r="F45" s="2" t="str">
        <f t="shared" si="3"/>
        <v>CAME1</v>
      </c>
      <c r="G45" s="2">
        <v>1</v>
      </c>
    </row>
    <row r="46" spans="1:8" s="2" customFormat="1" x14ac:dyDescent="0.25">
      <c r="A46" s="2" t="s">
        <v>94</v>
      </c>
      <c r="B46" s="2" t="s">
        <v>95</v>
      </c>
      <c r="C46" s="5" t="str">
        <f t="shared" si="0"/>
        <v>CANA1/1-1</v>
      </c>
      <c r="D46" s="5"/>
      <c r="E46" s="2" t="s">
        <v>402</v>
      </c>
      <c r="F46" s="2" t="str">
        <f t="shared" si="3"/>
        <v>CANA1</v>
      </c>
      <c r="G46" s="2">
        <v>1</v>
      </c>
      <c r="H46" s="2">
        <v>1</v>
      </c>
    </row>
    <row r="47" spans="1:8" s="2" customFormat="1" x14ac:dyDescent="0.25">
      <c r="A47" s="2" t="s">
        <v>112</v>
      </c>
      <c r="B47" s="2" t="s">
        <v>95</v>
      </c>
      <c r="C47" s="5" t="str">
        <f t="shared" si="0"/>
        <v>CANA1/2-2</v>
      </c>
      <c r="D47" s="5"/>
      <c r="E47" s="2" t="s">
        <v>403</v>
      </c>
      <c r="F47" s="2" t="str">
        <f t="shared" si="3"/>
        <v>CANA1</v>
      </c>
      <c r="G47" s="2">
        <v>2</v>
      </c>
      <c r="H47" s="2">
        <v>2</v>
      </c>
    </row>
    <row r="48" spans="1:8" s="2" customFormat="1" x14ac:dyDescent="0.25">
      <c r="A48" s="2" t="s">
        <v>113</v>
      </c>
      <c r="B48" s="2" t="s">
        <v>95</v>
      </c>
      <c r="C48" s="5" t="str">
        <f t="shared" si="0"/>
        <v>CANA1/2-1</v>
      </c>
      <c r="D48" s="5"/>
      <c r="E48" s="2" t="s">
        <v>404</v>
      </c>
      <c r="F48" s="2" t="str">
        <f t="shared" si="3"/>
        <v>CANA1</v>
      </c>
      <c r="G48" s="2">
        <v>2</v>
      </c>
      <c r="H48" s="2">
        <v>1</v>
      </c>
    </row>
    <row r="49" spans="1:10" s="2" customFormat="1" x14ac:dyDescent="0.25">
      <c r="A49" s="2" t="s">
        <v>128</v>
      </c>
      <c r="B49" s="2" t="s">
        <v>95</v>
      </c>
      <c r="C49" s="5" t="str">
        <f t="shared" si="0"/>
        <v>CANA1/3-1</v>
      </c>
      <c r="D49" s="5"/>
      <c r="E49" s="2" t="s">
        <v>405</v>
      </c>
      <c r="F49" s="2" t="str">
        <f t="shared" si="3"/>
        <v>CANA1</v>
      </c>
      <c r="G49" s="2">
        <v>3</v>
      </c>
      <c r="H49" s="2">
        <v>1</v>
      </c>
    </row>
    <row r="50" spans="1:10" s="2" customFormat="1" x14ac:dyDescent="0.25">
      <c r="A50" s="2" t="s">
        <v>129</v>
      </c>
      <c r="B50" s="2" t="s">
        <v>130</v>
      </c>
      <c r="C50" s="5" t="str">
        <f t="shared" si="0"/>
        <v>CARD1/5-2</v>
      </c>
      <c r="D50" s="5"/>
      <c r="E50" s="2" t="s">
        <v>493</v>
      </c>
      <c r="F50" s="2" t="str">
        <f t="shared" si="3"/>
        <v>CARD1</v>
      </c>
      <c r="G50" s="2">
        <v>5</v>
      </c>
      <c r="H50" s="2">
        <v>2</v>
      </c>
    </row>
    <row r="51" spans="1:10" x14ac:dyDescent="0.25">
      <c r="A51" t="s">
        <v>116</v>
      </c>
      <c r="B51" t="s">
        <v>117</v>
      </c>
      <c r="C51" s="5" t="str">
        <f t="shared" si="0"/>
        <v>CARD1/</v>
      </c>
      <c r="D51" s="3" t="s">
        <v>406</v>
      </c>
      <c r="F51" t="str">
        <f t="shared" si="3"/>
        <v>CARD1</v>
      </c>
    </row>
    <row r="52" spans="1:10" s="2" customFormat="1" x14ac:dyDescent="0.25">
      <c r="A52" s="2" t="s">
        <v>123</v>
      </c>
      <c r="B52" s="2" t="s">
        <v>122</v>
      </c>
      <c r="C52" s="5" t="str">
        <f t="shared" si="0"/>
        <v>CARR1.5/13</v>
      </c>
      <c r="D52" s="5"/>
      <c r="F52" s="2" t="str">
        <f>CONCATENATE(UPPER( LEFT(T(B52), 4) ), "1.5")</f>
        <v>CARR1.5</v>
      </c>
      <c r="G52" s="2">
        <v>13</v>
      </c>
    </row>
    <row r="53" spans="1:10" s="2" customFormat="1" x14ac:dyDescent="0.25">
      <c r="A53" s="2" t="s">
        <v>108</v>
      </c>
      <c r="B53" s="2" t="s">
        <v>109</v>
      </c>
      <c r="C53" s="5" t="str">
        <f t="shared" si="0"/>
        <v>CART3/11-1</v>
      </c>
      <c r="D53" s="5"/>
      <c r="E53" s="2" t="s">
        <v>407</v>
      </c>
      <c r="F53" s="2" t="str">
        <f>CONCATENATE(UPPER( LEFT(T(B53), 4) ), "3")</f>
        <v>CART3</v>
      </c>
      <c r="G53" s="2">
        <v>11</v>
      </c>
      <c r="H53" s="2">
        <v>1</v>
      </c>
    </row>
    <row r="54" spans="1:10" x14ac:dyDescent="0.25">
      <c r="A54" t="s">
        <v>120</v>
      </c>
      <c r="B54" t="s">
        <v>121</v>
      </c>
      <c r="C54" s="5" t="str">
        <f t="shared" si="0"/>
        <v>CLAR3/</v>
      </c>
      <c r="D54" s="3" t="s">
        <v>379</v>
      </c>
      <c r="F54" t="str">
        <f>CONCATENATE(UPPER( LEFT(T(B54), 4) ), "3")</f>
        <v>CLAR3</v>
      </c>
    </row>
    <row r="55" spans="1:10" s="2" customFormat="1" x14ac:dyDescent="0.25">
      <c r="A55" s="2" t="s">
        <v>124</v>
      </c>
      <c r="B55" s="2" t="s">
        <v>121</v>
      </c>
      <c r="C55" s="5" t="str">
        <f t="shared" si="0"/>
        <v>CLAR3/1-1 etc</v>
      </c>
      <c r="D55" s="5"/>
      <c r="F55" s="2" t="str">
        <f t="shared" ref="F55:F56" si="4">CONCATENATE(UPPER( LEFT(T(B55), 4) ), "3")</f>
        <v>CLAR3</v>
      </c>
      <c r="G55" s="2">
        <v>1</v>
      </c>
      <c r="H55" s="2" t="s">
        <v>408</v>
      </c>
      <c r="J55" s="2" t="s">
        <v>409</v>
      </c>
    </row>
    <row r="56" spans="1:10" s="2" customFormat="1" x14ac:dyDescent="0.25">
      <c r="A56" s="2" t="s">
        <v>127</v>
      </c>
      <c r="B56" s="2" t="s">
        <v>121</v>
      </c>
      <c r="C56" s="5" t="str">
        <f t="shared" si="0"/>
        <v>CLAR3/29</v>
      </c>
      <c r="D56" s="5"/>
      <c r="F56" s="2" t="str">
        <f t="shared" si="4"/>
        <v>CLAR3</v>
      </c>
      <c r="G56" s="2">
        <v>29</v>
      </c>
    </row>
    <row r="57" spans="1:10" s="2" customFormat="1" x14ac:dyDescent="0.25">
      <c r="A57" s="2" t="s">
        <v>105</v>
      </c>
      <c r="B57" s="2" t="s">
        <v>106</v>
      </c>
      <c r="C57" s="5" t="str">
        <f t="shared" si="0"/>
        <v>CLEM2/1-2</v>
      </c>
      <c r="D57" s="5"/>
      <c r="E57" s="2" t="s">
        <v>410</v>
      </c>
      <c r="F57" s="2" t="str">
        <f>CONCATENATE(UPPER( LEFT(T(B57), 4) ), "2")</f>
        <v>CLEM2</v>
      </c>
      <c r="G57" s="2">
        <v>1</v>
      </c>
      <c r="H57" s="2">
        <v>2</v>
      </c>
    </row>
    <row r="58" spans="1:10" s="2" customFormat="1" x14ac:dyDescent="0.25">
      <c r="A58" s="2" t="s">
        <v>118</v>
      </c>
      <c r="B58" s="2" t="s">
        <v>119</v>
      </c>
      <c r="C58" s="5" t="str">
        <f t="shared" si="0"/>
        <v>CONN1/1</v>
      </c>
      <c r="D58" s="5"/>
      <c r="F58" s="2" t="str">
        <f>CONCATENATE(UPPER( LEFT(T(B58), 4) ), "1")</f>
        <v>CONN1</v>
      </c>
      <c r="G58" s="2">
        <v>1</v>
      </c>
    </row>
    <row r="59" spans="1:10" s="2" customFormat="1" x14ac:dyDescent="0.25">
      <c r="A59" s="2" t="s">
        <v>226</v>
      </c>
      <c r="B59" s="2" t="s">
        <v>227</v>
      </c>
      <c r="C59" s="5" t="str">
        <f t="shared" si="0"/>
        <v>DALE1/1-1</v>
      </c>
      <c r="D59" s="5"/>
      <c r="E59" s="2" t="s">
        <v>411</v>
      </c>
      <c r="F59" s="2" t="str">
        <f>CONCATENATE(UPPER( LEFT(T(B59), 4) ), "1")</f>
        <v>DALE1</v>
      </c>
      <c r="G59" s="2">
        <v>1</v>
      </c>
      <c r="H59" s="2">
        <v>1</v>
      </c>
    </row>
    <row r="60" spans="1:10" s="2" customFormat="1" x14ac:dyDescent="0.25">
      <c r="A60" s="2" t="s">
        <v>228</v>
      </c>
      <c r="B60" s="2" t="s">
        <v>373</v>
      </c>
      <c r="C60" s="5" t="str">
        <f t="shared" si="0"/>
        <v>GEMM1/2-1</v>
      </c>
      <c r="D60" s="5"/>
      <c r="E60" s="2" t="s">
        <v>412</v>
      </c>
      <c r="F60" s="2" t="str">
        <f>CONCATENATE(UPPER( LEFT(T(B60), 4) ), "1")</f>
        <v>GEMM1</v>
      </c>
      <c r="G60" s="2">
        <v>2</v>
      </c>
      <c r="H60" s="2">
        <v>1</v>
      </c>
    </row>
    <row r="61" spans="1:10" s="2" customFormat="1" x14ac:dyDescent="0.25">
      <c r="A61" s="2" t="s">
        <v>215</v>
      </c>
      <c r="B61" s="2" t="s">
        <v>216</v>
      </c>
      <c r="C61" s="5" t="str">
        <f t="shared" si="0"/>
        <v>DAVI3/18</v>
      </c>
      <c r="D61" s="5"/>
      <c r="F61" s="2" t="str">
        <f>CONCATENATE(UPPER( LEFT(T(B61), 4) ), "3")</f>
        <v>DAVI3</v>
      </c>
      <c r="G61" s="2">
        <v>18</v>
      </c>
    </row>
    <row r="62" spans="1:10" s="2" customFormat="1" x14ac:dyDescent="0.25">
      <c r="A62" s="2" t="s">
        <v>213</v>
      </c>
      <c r="B62" s="2" t="s">
        <v>214</v>
      </c>
      <c r="C62" s="5" t="str">
        <f t="shared" si="0"/>
        <v>DE2/7-3</v>
      </c>
      <c r="D62" s="5"/>
      <c r="E62" s="2" t="s">
        <v>413</v>
      </c>
      <c r="F62" s="2" t="s">
        <v>374</v>
      </c>
      <c r="G62" s="2">
        <v>7</v>
      </c>
      <c r="H62" s="2">
        <v>3</v>
      </c>
    </row>
    <row r="63" spans="1:10" s="2" customFormat="1" x14ac:dyDescent="0.25">
      <c r="A63" s="2" t="s">
        <v>224</v>
      </c>
      <c r="B63" s="2" t="s">
        <v>214</v>
      </c>
      <c r="C63" s="5" t="str">
        <f t="shared" si="0"/>
        <v>DE2/23-1</v>
      </c>
      <c r="D63" s="5"/>
      <c r="E63" s="2" t="s">
        <v>415</v>
      </c>
      <c r="F63" s="2" t="s">
        <v>374</v>
      </c>
      <c r="G63" s="2">
        <v>23</v>
      </c>
      <c r="H63" s="2">
        <v>1</v>
      </c>
    </row>
    <row r="64" spans="1:10" s="2" customFormat="1" x14ac:dyDescent="0.25">
      <c r="A64" s="2" t="s">
        <v>225</v>
      </c>
      <c r="B64" s="2" t="s">
        <v>214</v>
      </c>
      <c r="C64" s="5" t="str">
        <f t="shared" si="0"/>
        <v>DE2/25-1</v>
      </c>
      <c r="D64" s="5"/>
      <c r="E64" s="2" t="s">
        <v>414</v>
      </c>
      <c r="F64" s="2" t="s">
        <v>374</v>
      </c>
      <c r="G64" s="2">
        <v>25</v>
      </c>
      <c r="H64" s="2">
        <v>1</v>
      </c>
    </row>
    <row r="65" spans="1:8" s="2" customFormat="1" x14ac:dyDescent="0.25">
      <c r="A65" s="2" t="s">
        <v>198</v>
      </c>
      <c r="B65" s="2" t="s">
        <v>199</v>
      </c>
      <c r="C65" s="5" t="str">
        <f t="shared" si="0"/>
        <v>DE2/3-3</v>
      </c>
      <c r="D65" s="5"/>
      <c r="E65" s="2" t="s">
        <v>416</v>
      </c>
      <c r="F65" s="2" t="s">
        <v>374</v>
      </c>
      <c r="G65" s="2">
        <v>3</v>
      </c>
      <c r="H65" s="2">
        <v>3</v>
      </c>
    </row>
    <row r="66" spans="1:8" s="2" customFormat="1" x14ac:dyDescent="0.25">
      <c r="A66" s="2" t="s">
        <v>219</v>
      </c>
      <c r="B66" s="2" t="s">
        <v>220</v>
      </c>
      <c r="C66" s="5" t="str">
        <f t="shared" ref="C66:C129" si="5">CONCATENATE(F66, "/", G66, IF(LEN(H66)&gt;0, "-", ""), H66, I66)</f>
        <v>DELA0.5/1-3</v>
      </c>
      <c r="D66" s="5"/>
      <c r="E66" s="2" t="s">
        <v>417</v>
      </c>
      <c r="F66" s="2" t="str">
        <f>CONCATENATE(UPPER( LEFT(T(B66), 4) ), "0.5")</f>
        <v>DELA0.5</v>
      </c>
      <c r="G66" s="2">
        <v>1</v>
      </c>
      <c r="H66" s="2">
        <v>3</v>
      </c>
    </row>
    <row r="67" spans="1:8" s="2" customFormat="1" x14ac:dyDescent="0.25">
      <c r="A67" s="2" t="s">
        <v>222</v>
      </c>
      <c r="B67" s="2" t="s">
        <v>220</v>
      </c>
      <c r="C67" s="5" t="str">
        <f t="shared" si="5"/>
        <v>DELA0.5/1-2</v>
      </c>
      <c r="D67" s="5"/>
      <c r="E67" s="2" t="s">
        <v>418</v>
      </c>
      <c r="F67" s="2" t="str">
        <f t="shared" ref="F67:F69" si="6">CONCATENATE(UPPER( LEFT(T(B67), 4) ), "0.5")</f>
        <v>DELA0.5</v>
      </c>
      <c r="G67" s="2">
        <v>1</v>
      </c>
      <c r="H67" s="2">
        <v>2</v>
      </c>
    </row>
    <row r="68" spans="1:8" s="2" customFormat="1" x14ac:dyDescent="0.25">
      <c r="A68" s="2" t="s">
        <v>223</v>
      </c>
      <c r="B68" s="2" t="s">
        <v>220</v>
      </c>
      <c r="C68" s="5" t="str">
        <f t="shared" si="5"/>
        <v>DELA0.5/1-5</v>
      </c>
      <c r="D68" s="5"/>
      <c r="E68" s="2" t="s">
        <v>419</v>
      </c>
      <c r="F68" s="2" t="str">
        <f t="shared" si="6"/>
        <v>DELA0.5</v>
      </c>
      <c r="G68" s="2">
        <v>1</v>
      </c>
      <c r="H68" s="2">
        <v>5</v>
      </c>
    </row>
    <row r="69" spans="1:8" s="2" customFormat="1" x14ac:dyDescent="0.25">
      <c r="A69" s="2" t="s">
        <v>238</v>
      </c>
      <c r="B69" s="2" t="s">
        <v>220</v>
      </c>
      <c r="C69" s="5" t="str">
        <f t="shared" si="5"/>
        <v>DELA0.5/1-4</v>
      </c>
      <c r="D69" s="5"/>
      <c r="E69" s="2" t="s">
        <v>420</v>
      </c>
      <c r="F69" s="2" t="str">
        <f t="shared" si="6"/>
        <v>DELA0.5</v>
      </c>
      <c r="G69" s="2">
        <v>1</v>
      </c>
      <c r="H69" s="2">
        <v>4</v>
      </c>
    </row>
    <row r="70" spans="1:8" s="2" customFormat="1" x14ac:dyDescent="0.25">
      <c r="A70" s="2" t="s">
        <v>200</v>
      </c>
      <c r="B70" s="2" t="s">
        <v>201</v>
      </c>
      <c r="C70" s="5" t="str">
        <f t="shared" si="5"/>
        <v>DICK4/1</v>
      </c>
      <c r="D70" s="5"/>
      <c r="F70" s="2" t="str">
        <f>CONCATENATE(UPPER( LEFT(T(B70), 4) ), "4")</f>
        <v>DICK4</v>
      </c>
      <c r="G70" s="2">
        <v>1</v>
      </c>
    </row>
    <row r="71" spans="1:8" s="2" customFormat="1" x14ac:dyDescent="0.25">
      <c r="A71" s="2" t="s">
        <v>202</v>
      </c>
      <c r="B71" s="2" t="s">
        <v>201</v>
      </c>
      <c r="C71" s="5" t="str">
        <f t="shared" si="5"/>
        <v>DICK4/31</v>
      </c>
      <c r="D71" s="5"/>
      <c r="F71" s="2" t="str">
        <f t="shared" ref="F71:F72" si="7">CONCATENATE(UPPER( LEFT(T(B71), 4) ), "4")</f>
        <v>DICK4</v>
      </c>
      <c r="G71" s="2">
        <v>31</v>
      </c>
    </row>
    <row r="72" spans="1:8" s="2" customFormat="1" x14ac:dyDescent="0.25">
      <c r="A72" s="2" t="s">
        <v>209</v>
      </c>
      <c r="B72" s="2" t="s">
        <v>201</v>
      </c>
      <c r="C72" s="5" t="str">
        <f t="shared" si="5"/>
        <v>DICK4/21</v>
      </c>
      <c r="D72" s="5"/>
      <c r="F72" s="2" t="str">
        <f t="shared" si="7"/>
        <v>DICK4</v>
      </c>
      <c r="G72" s="2">
        <v>21</v>
      </c>
    </row>
    <row r="73" spans="1:8" s="2" customFormat="1" x14ac:dyDescent="0.25">
      <c r="A73" s="2" t="s">
        <v>217</v>
      </c>
      <c r="B73" s="2" t="s">
        <v>218</v>
      </c>
      <c r="C73" s="5" t="str">
        <f t="shared" si="5"/>
        <v>DRAK1/19-1</v>
      </c>
      <c r="D73" s="5"/>
      <c r="E73" s="2" t="s">
        <v>421</v>
      </c>
      <c r="F73" s="2" t="str">
        <f t="shared" ref="F73:F82" si="8">CONCATENATE(UPPER( LEFT(T(B73), 4) ), "1")</f>
        <v>DRAK1</v>
      </c>
      <c r="G73" s="2">
        <v>19</v>
      </c>
      <c r="H73" s="2">
        <v>1</v>
      </c>
    </row>
    <row r="74" spans="1:8" s="2" customFormat="1" x14ac:dyDescent="0.25">
      <c r="A74" s="2" t="s">
        <v>230</v>
      </c>
      <c r="B74" s="2" t="s">
        <v>231</v>
      </c>
      <c r="C74" s="5" t="str">
        <f t="shared" si="5"/>
        <v>FEEH1/1-1</v>
      </c>
      <c r="D74" s="5"/>
      <c r="E74" s="2" t="s">
        <v>422</v>
      </c>
      <c r="F74" s="2" t="str">
        <f t="shared" si="8"/>
        <v>FEEH1</v>
      </c>
      <c r="G74" s="2">
        <v>1</v>
      </c>
      <c r="H74" s="2">
        <v>1</v>
      </c>
    </row>
    <row r="75" spans="1:8" s="2" customFormat="1" x14ac:dyDescent="0.25">
      <c r="A75" s="2" t="s">
        <v>234</v>
      </c>
      <c r="B75" s="2" t="s">
        <v>235</v>
      </c>
      <c r="C75" s="5" t="str">
        <f t="shared" si="5"/>
        <v>FOST1/29</v>
      </c>
      <c r="D75" s="5"/>
      <c r="F75" s="2" t="str">
        <f t="shared" si="8"/>
        <v>FOST1</v>
      </c>
      <c r="G75" s="2">
        <v>29</v>
      </c>
    </row>
    <row r="76" spans="1:8" s="2" customFormat="1" x14ac:dyDescent="0.25">
      <c r="A76" s="2" t="s">
        <v>423</v>
      </c>
      <c r="B76" s="2" t="s">
        <v>18</v>
      </c>
      <c r="C76" s="5" t="str">
        <f t="shared" si="5"/>
        <v>FOX,1/10-1</v>
      </c>
      <c r="D76" s="5"/>
      <c r="E76" s="2" t="s">
        <v>424</v>
      </c>
      <c r="F76" s="2" t="str">
        <f t="shared" si="8"/>
        <v>FOX,1</v>
      </c>
      <c r="G76" s="2">
        <v>10</v>
      </c>
      <c r="H76" s="2">
        <v>1</v>
      </c>
    </row>
    <row r="77" spans="1:8" s="2" customFormat="1" x14ac:dyDescent="0.25">
      <c r="A77" s="2" t="s">
        <v>197</v>
      </c>
      <c r="B77" s="2" t="s">
        <v>18</v>
      </c>
      <c r="C77" s="5" t="str">
        <f t="shared" si="5"/>
        <v>FOX,1/13-1</v>
      </c>
      <c r="D77" s="5"/>
      <c r="E77" s="2" t="s">
        <v>425</v>
      </c>
      <c r="F77" s="2" t="str">
        <f t="shared" si="8"/>
        <v>FOX,1</v>
      </c>
      <c r="G77" s="2">
        <v>13</v>
      </c>
      <c r="H77" s="2">
        <v>1</v>
      </c>
    </row>
    <row r="78" spans="1:8" s="2" customFormat="1" x14ac:dyDescent="0.25">
      <c r="A78" s="2" t="s">
        <v>187</v>
      </c>
      <c r="B78" s="2" t="s">
        <v>188</v>
      </c>
      <c r="C78" s="5" t="str">
        <f t="shared" si="5"/>
        <v>GAIM1/23</v>
      </c>
      <c r="D78" s="5"/>
      <c r="F78" s="2" t="str">
        <f t="shared" si="8"/>
        <v>GAIM1</v>
      </c>
      <c r="G78" s="2">
        <v>23</v>
      </c>
    </row>
    <row r="79" spans="1:8" s="2" customFormat="1" x14ac:dyDescent="0.25">
      <c r="A79" s="2" t="s">
        <v>190</v>
      </c>
      <c r="B79" s="2" t="s">
        <v>188</v>
      </c>
      <c r="C79" s="5" t="str">
        <f t="shared" si="5"/>
        <v>GAIM1/12-1</v>
      </c>
      <c r="D79" s="5"/>
      <c r="F79" s="2" t="str">
        <f t="shared" si="8"/>
        <v>GAIM1</v>
      </c>
      <c r="G79" s="2">
        <v>12</v>
      </c>
      <c r="H79" s="2">
        <v>1</v>
      </c>
    </row>
    <row r="80" spans="1:8" s="2" customFormat="1" x14ac:dyDescent="0.25">
      <c r="A80" s="2" t="s">
        <v>221</v>
      </c>
      <c r="B80" s="2" t="s">
        <v>188</v>
      </c>
      <c r="C80" s="5" t="str">
        <f t="shared" si="5"/>
        <v>GAIM1/12-2</v>
      </c>
      <c r="D80" s="5"/>
      <c r="F80" s="2" t="str">
        <f t="shared" si="8"/>
        <v>GAIM1</v>
      </c>
      <c r="G80" s="2">
        <v>12</v>
      </c>
      <c r="H80" s="2">
        <v>2</v>
      </c>
    </row>
    <row r="81" spans="1:9" s="2" customFormat="1" x14ac:dyDescent="0.25">
      <c r="A81" s="2" t="s">
        <v>236</v>
      </c>
      <c r="B81" s="2" t="s">
        <v>237</v>
      </c>
      <c r="C81" s="5" t="str">
        <f t="shared" si="5"/>
        <v>GARN1/2</v>
      </c>
      <c r="D81" s="5"/>
      <c r="F81" s="2" t="str">
        <f t="shared" si="8"/>
        <v>GARN1</v>
      </c>
      <c r="G81" s="2">
        <v>2</v>
      </c>
    </row>
    <row r="82" spans="1:9" s="2" customFormat="1" x14ac:dyDescent="0.25">
      <c r="A82" s="2" t="s">
        <v>211</v>
      </c>
      <c r="B82" s="2" t="s">
        <v>212</v>
      </c>
      <c r="C82" s="5" t="str">
        <f t="shared" si="5"/>
        <v>GENT1/10</v>
      </c>
      <c r="D82" s="5"/>
      <c r="F82" s="2" t="str">
        <f t="shared" si="8"/>
        <v>GENT1</v>
      </c>
      <c r="G82" s="2">
        <v>10</v>
      </c>
    </row>
    <row r="83" spans="1:9" s="2" customFormat="1" x14ac:dyDescent="0.25">
      <c r="A83" s="2" t="s">
        <v>369</v>
      </c>
      <c r="B83" s="2" t="s">
        <v>370</v>
      </c>
      <c r="C83" s="5" t="str">
        <f t="shared" si="5"/>
        <v>GRAN2/2</v>
      </c>
      <c r="D83" s="5"/>
      <c r="F83" s="2" t="str">
        <f>CONCATENATE(UPPER( LEFT(T(B83), 4) ), "2")</f>
        <v>GRAN2</v>
      </c>
      <c r="G83" s="2">
        <v>2</v>
      </c>
    </row>
    <row r="84" spans="1:9" s="2" customFormat="1" x14ac:dyDescent="0.25">
      <c r="A84" s="2" t="s">
        <v>185</v>
      </c>
      <c r="B84" s="2" t="s">
        <v>186</v>
      </c>
      <c r="C84" s="5" t="str">
        <f t="shared" si="5"/>
        <v>GROS1/1-1</v>
      </c>
      <c r="D84" s="5"/>
      <c r="E84" s="2" t="s">
        <v>426</v>
      </c>
      <c r="F84" s="2" t="str">
        <f>CONCATENATE(UPPER( LEFT(T(B84), 4) ), "1")</f>
        <v>GROS1</v>
      </c>
      <c r="G84" s="2">
        <v>1</v>
      </c>
      <c r="H84" s="2">
        <v>1</v>
      </c>
    </row>
    <row r="85" spans="1:9" s="2" customFormat="1" x14ac:dyDescent="0.25">
      <c r="A85" s="2" t="s">
        <v>41</v>
      </c>
      <c r="B85" s="2" t="s">
        <v>42</v>
      </c>
      <c r="C85" s="5" t="str">
        <f t="shared" si="5"/>
        <v>HALP1/1-2</v>
      </c>
      <c r="D85" s="5"/>
      <c r="E85" s="2" t="s">
        <v>427</v>
      </c>
      <c r="F85" s="2" t="str">
        <f>CONCATENATE(UPPER( LEFT(T(B85), 4) ), "1")</f>
        <v>HALP1</v>
      </c>
      <c r="G85" s="2">
        <v>1</v>
      </c>
      <c r="H85" s="2">
        <v>2</v>
      </c>
    </row>
    <row r="86" spans="1:9" x14ac:dyDescent="0.25">
      <c r="A86" t="s">
        <v>359</v>
      </c>
      <c r="B86" t="s">
        <v>358</v>
      </c>
      <c r="C86" s="5" t="str">
        <f t="shared" si="5"/>
        <v>HAMI5/</v>
      </c>
      <c r="D86" t="s">
        <v>406</v>
      </c>
      <c r="F86" t="str">
        <f>CONCATENATE(UPPER( LEFT(T(B86), 4) ), "5")</f>
        <v>HAMI5</v>
      </c>
    </row>
    <row r="87" spans="1:9" s="2" customFormat="1" x14ac:dyDescent="0.25">
      <c r="A87" s="2" t="s">
        <v>21</v>
      </c>
      <c r="B87" s="2" t="s">
        <v>22</v>
      </c>
      <c r="C87" s="5" t="str">
        <f t="shared" si="5"/>
        <v>HARR5/9</v>
      </c>
      <c r="D87" s="5"/>
      <c r="F87" s="2" t="str">
        <f>CONCATENATE(UPPER( LEFT(T(B87), 4) ), "5")</f>
        <v>HARR5</v>
      </c>
      <c r="G87" s="2">
        <v>9</v>
      </c>
    </row>
    <row r="88" spans="1:9" s="2" customFormat="1" x14ac:dyDescent="0.25">
      <c r="A88" s="2" t="s">
        <v>189</v>
      </c>
      <c r="B88" s="2" t="s">
        <v>22</v>
      </c>
      <c r="C88" s="5" t="str">
        <f t="shared" si="5"/>
        <v>HARR5/10</v>
      </c>
      <c r="D88" s="5"/>
      <c r="F88" s="2" t="str">
        <f>CONCATENATE(UPPER( LEFT(T(B88), 4) ), "5")</f>
        <v>HARR5</v>
      </c>
      <c r="G88" s="2">
        <v>10</v>
      </c>
    </row>
    <row r="89" spans="1:9" s="2" customFormat="1" x14ac:dyDescent="0.25">
      <c r="A89" s="2" t="s">
        <v>203</v>
      </c>
      <c r="B89" s="2" t="s">
        <v>204</v>
      </c>
      <c r="C89" s="5" t="str">
        <f t="shared" si="5"/>
        <v>HARR5/28</v>
      </c>
      <c r="D89" s="5"/>
      <c r="F89" s="2" t="str">
        <f>CONCATENATE(UPPER( LEFT(T(B89), 4) ), "5")</f>
        <v>HARR5</v>
      </c>
      <c r="G89" s="2">
        <v>28</v>
      </c>
    </row>
    <row r="90" spans="1:9" s="2" customFormat="1" x14ac:dyDescent="0.25">
      <c r="A90" s="2" t="s">
        <v>207</v>
      </c>
      <c r="B90" s="2" t="s">
        <v>208</v>
      </c>
      <c r="C90" s="5" t="str">
        <f t="shared" si="5"/>
        <v>HARR6/1-1</v>
      </c>
      <c r="D90" s="5"/>
      <c r="E90" s="2" t="s">
        <v>428</v>
      </c>
      <c r="F90" s="2" t="str">
        <f>CONCATENATE(UPPER( LEFT(T(B90), 4) ), "6")</f>
        <v>HARR6</v>
      </c>
      <c r="G90" s="2">
        <v>1</v>
      </c>
      <c r="H90" s="2">
        <v>1</v>
      </c>
    </row>
    <row r="91" spans="1:9" s="2" customFormat="1" x14ac:dyDescent="0.25">
      <c r="A91" s="2" t="s">
        <v>36</v>
      </c>
      <c r="B91" s="2" t="s">
        <v>37</v>
      </c>
      <c r="C91" s="5" t="str">
        <f t="shared" si="5"/>
        <v>HEAR1/1-1b</v>
      </c>
      <c r="D91" s="5"/>
      <c r="E91" s="2" t="s">
        <v>33</v>
      </c>
      <c r="F91" s="2" t="str">
        <f>CONCATENATE(UPPER( LEFT(T(B91), 4) ), "1")</f>
        <v>HEAR1</v>
      </c>
      <c r="G91" s="2">
        <v>1</v>
      </c>
      <c r="H91" s="2">
        <v>1</v>
      </c>
      <c r="I91" s="2" t="s">
        <v>38</v>
      </c>
    </row>
    <row r="92" spans="1:9" s="2" customFormat="1" x14ac:dyDescent="0.25">
      <c r="A92" s="2" t="s">
        <v>39</v>
      </c>
      <c r="B92" s="2" t="s">
        <v>37</v>
      </c>
      <c r="C92" s="5" t="str">
        <f t="shared" si="5"/>
        <v>HEAR1/1-2</v>
      </c>
      <c r="D92" s="5"/>
      <c r="E92" s="2" t="s">
        <v>34</v>
      </c>
      <c r="F92" s="2" t="str">
        <f>CONCATENATE(UPPER( LEFT(T(B92), 4) ), "1")</f>
        <v>HEAR1</v>
      </c>
      <c r="G92" s="2">
        <v>1</v>
      </c>
      <c r="H92" s="2">
        <v>2</v>
      </c>
    </row>
    <row r="93" spans="1:9" s="2" customFormat="1" x14ac:dyDescent="0.25">
      <c r="A93" s="2" t="s">
        <v>40</v>
      </c>
      <c r="B93" s="2" t="s">
        <v>37</v>
      </c>
      <c r="C93" s="5" t="str">
        <f t="shared" si="5"/>
        <v>HEAR1/1-3</v>
      </c>
      <c r="D93" s="5"/>
      <c r="E93" s="2" t="s">
        <v>35</v>
      </c>
      <c r="F93" s="2" t="str">
        <f>CONCATENATE(UPPER( LEFT(T(B93), 4) ), "1")</f>
        <v>HEAR1</v>
      </c>
      <c r="G93" s="2">
        <v>1</v>
      </c>
      <c r="H93" s="2">
        <v>3</v>
      </c>
    </row>
    <row r="94" spans="1:9" s="2" customFormat="1" x14ac:dyDescent="0.25">
      <c r="A94" s="2" t="s">
        <v>205</v>
      </c>
      <c r="B94" s="2" t="s">
        <v>206</v>
      </c>
      <c r="C94" s="5" t="str">
        <f t="shared" si="5"/>
        <v>HOBB1/4-3</v>
      </c>
      <c r="D94" s="5"/>
      <c r="E94" s="2" t="s">
        <v>429</v>
      </c>
      <c r="F94" s="2" t="str">
        <f>CONCATENATE(UPPER( LEFT(T(B94), 4) ), "1")</f>
        <v>HOBB1</v>
      </c>
      <c r="G94" s="2">
        <v>4</v>
      </c>
      <c r="H94" s="2">
        <v>3</v>
      </c>
    </row>
    <row r="95" spans="1:9" s="2" customFormat="1" x14ac:dyDescent="0.25">
      <c r="A95" s="2" t="s">
        <v>232</v>
      </c>
      <c r="B95" s="2" t="s">
        <v>233</v>
      </c>
      <c r="C95" s="5" t="str">
        <f t="shared" si="5"/>
        <v>HOLT2/5</v>
      </c>
      <c r="D95" s="5"/>
      <c r="F95" s="2" t="str">
        <f>CONCATENATE(UPPER( LEFT(T(B95), 4) ), "2")</f>
        <v>HOLT2</v>
      </c>
      <c r="G95" s="2">
        <v>5</v>
      </c>
    </row>
    <row r="96" spans="1:9" x14ac:dyDescent="0.25">
      <c r="A96" t="s">
        <v>27</v>
      </c>
      <c r="B96" t="s">
        <v>28</v>
      </c>
      <c r="C96" s="5" t="str">
        <f t="shared" si="5"/>
        <v>JONE2/</v>
      </c>
      <c r="D96" s="6" t="s">
        <v>379</v>
      </c>
      <c r="F96" t="str">
        <f>CONCATENATE(UPPER( LEFT(T(B96), 4) ), "2")</f>
        <v>JONE2</v>
      </c>
    </row>
    <row r="97" spans="1:9" s="2" customFormat="1" x14ac:dyDescent="0.25">
      <c r="A97" s="2" t="s">
        <v>47</v>
      </c>
      <c r="B97" s="2" t="s">
        <v>28</v>
      </c>
      <c r="C97" s="5" t="str">
        <f t="shared" si="5"/>
        <v>JONE2/25-2b</v>
      </c>
      <c r="D97" s="5"/>
      <c r="E97" s="2" t="s">
        <v>431</v>
      </c>
      <c r="F97" s="2" t="str">
        <f t="shared" ref="F97:F99" si="9">CONCATENATE(UPPER( LEFT(T(B97), 4) ), "2")</f>
        <v>JONE2</v>
      </c>
      <c r="G97" s="2">
        <v>25</v>
      </c>
      <c r="H97" s="2">
        <v>2</v>
      </c>
      <c r="I97" s="2" t="s">
        <v>38</v>
      </c>
    </row>
    <row r="98" spans="1:9" s="2" customFormat="1" x14ac:dyDescent="0.25">
      <c r="A98" s="2" t="s">
        <v>210</v>
      </c>
      <c r="B98" s="2" t="s">
        <v>28</v>
      </c>
      <c r="C98" s="5" t="str">
        <f t="shared" si="5"/>
        <v>JONE2/10</v>
      </c>
      <c r="D98" s="5"/>
      <c r="F98" s="2" t="str">
        <f t="shared" si="9"/>
        <v>JONE2</v>
      </c>
      <c r="G98" s="2">
        <v>10</v>
      </c>
    </row>
    <row r="99" spans="1:9" s="2" customFormat="1" x14ac:dyDescent="0.25">
      <c r="A99" s="2" t="s">
        <v>229</v>
      </c>
      <c r="B99" s="2" t="s">
        <v>28</v>
      </c>
      <c r="C99" s="5" t="str">
        <f t="shared" si="5"/>
        <v>JONE2/8-7</v>
      </c>
      <c r="D99" s="5"/>
      <c r="E99" s="2" t="s">
        <v>430</v>
      </c>
      <c r="F99" s="2" t="str">
        <f t="shared" si="9"/>
        <v>JONE2</v>
      </c>
      <c r="G99" s="2">
        <v>8</v>
      </c>
      <c r="H99" s="2">
        <v>7</v>
      </c>
    </row>
    <row r="100" spans="1:9" s="2" customFormat="1" x14ac:dyDescent="0.25">
      <c r="A100" s="2" t="s">
        <v>191</v>
      </c>
      <c r="B100" s="2" t="s">
        <v>192</v>
      </c>
      <c r="C100" s="5" t="str">
        <f t="shared" si="5"/>
        <v>JORD1/2-13</v>
      </c>
      <c r="D100" s="5"/>
      <c r="E100" s="2" t="s">
        <v>193</v>
      </c>
      <c r="F100" s="2" t="str">
        <f t="shared" ref="F100:F110" si="10">CONCATENATE(UPPER( LEFT(T(B100), 4) ), "1")</f>
        <v>JORD1</v>
      </c>
      <c r="G100" s="2">
        <v>2</v>
      </c>
      <c r="H100" s="2">
        <v>13</v>
      </c>
    </row>
    <row r="101" spans="1:9" s="2" customFormat="1" x14ac:dyDescent="0.25">
      <c r="A101" s="2" t="s">
        <v>194</v>
      </c>
      <c r="B101" s="2" t="s">
        <v>192</v>
      </c>
      <c r="C101" s="5" t="str">
        <f t="shared" si="5"/>
        <v>JORD1/2-14a</v>
      </c>
      <c r="D101" s="5"/>
      <c r="E101" s="2" t="s">
        <v>195</v>
      </c>
      <c r="F101" s="2" t="str">
        <f t="shared" si="10"/>
        <v>JORD1</v>
      </c>
      <c r="G101" s="2">
        <v>2</v>
      </c>
      <c r="H101" s="2">
        <v>14</v>
      </c>
      <c r="I101" s="2" t="s">
        <v>196</v>
      </c>
    </row>
    <row r="102" spans="1:9" s="2" customFormat="1" x14ac:dyDescent="0.25">
      <c r="A102" s="2" t="s">
        <v>194</v>
      </c>
      <c r="B102" s="2" t="s">
        <v>192</v>
      </c>
      <c r="C102" s="5" t="str">
        <f t="shared" si="5"/>
        <v>JORD1/2-14b</v>
      </c>
      <c r="D102" s="5"/>
      <c r="E102" s="2" t="s">
        <v>195</v>
      </c>
      <c r="F102" s="2" t="str">
        <f t="shared" si="10"/>
        <v>JORD1</v>
      </c>
      <c r="G102" s="2">
        <v>2</v>
      </c>
      <c r="H102" s="2">
        <v>14</v>
      </c>
      <c r="I102" s="2" t="s">
        <v>38</v>
      </c>
    </row>
    <row r="103" spans="1:9" s="2" customFormat="1" x14ac:dyDescent="0.25">
      <c r="A103" s="2" t="s">
        <v>302</v>
      </c>
      <c r="B103" s="2" t="s">
        <v>303</v>
      </c>
      <c r="C103" s="5" t="str">
        <f t="shared" si="5"/>
        <v>KAY,1/5-2</v>
      </c>
      <c r="D103" s="5"/>
      <c r="E103" s="2" t="s">
        <v>432</v>
      </c>
      <c r="F103" s="2" t="str">
        <f t="shared" si="10"/>
        <v>KAY,1</v>
      </c>
      <c r="G103" s="2">
        <v>5</v>
      </c>
      <c r="H103" s="2">
        <v>2</v>
      </c>
    </row>
    <row r="104" spans="1:9" s="2" customFormat="1" x14ac:dyDescent="0.25">
      <c r="A104" s="2" t="s">
        <v>320</v>
      </c>
      <c r="B104" s="2" t="s">
        <v>303</v>
      </c>
      <c r="C104" s="5" t="str">
        <f t="shared" si="5"/>
        <v>KAY,1/9-1</v>
      </c>
      <c r="D104" s="5"/>
      <c r="E104" s="2" t="s">
        <v>433</v>
      </c>
      <c r="F104" s="2" t="str">
        <f t="shared" si="10"/>
        <v>KAY,1</v>
      </c>
      <c r="G104" s="2">
        <v>9</v>
      </c>
      <c r="H104" s="2">
        <v>1</v>
      </c>
    </row>
    <row r="105" spans="1:9" s="2" customFormat="1" x14ac:dyDescent="0.25">
      <c r="A105" s="2" t="s">
        <v>304</v>
      </c>
      <c r="B105" s="2" t="s">
        <v>305</v>
      </c>
      <c r="C105" s="5" t="str">
        <f t="shared" si="5"/>
        <v>KING1/15-2</v>
      </c>
      <c r="D105" s="5"/>
      <c r="E105" s="2" t="s">
        <v>434</v>
      </c>
      <c r="F105" s="2" t="str">
        <f t="shared" si="10"/>
        <v>KING1</v>
      </c>
      <c r="G105" s="2">
        <v>15</v>
      </c>
      <c r="H105" s="2">
        <v>2</v>
      </c>
    </row>
    <row r="106" spans="1:9" s="2" customFormat="1" x14ac:dyDescent="0.25">
      <c r="A106" s="2" t="s">
        <v>306</v>
      </c>
      <c r="B106" s="2" t="s">
        <v>305</v>
      </c>
      <c r="C106" s="5" t="str">
        <f t="shared" si="5"/>
        <v>KING1/55</v>
      </c>
      <c r="D106" s="5"/>
      <c r="F106" s="2" t="str">
        <f t="shared" si="10"/>
        <v>KING1</v>
      </c>
      <c r="G106" s="2">
        <v>55</v>
      </c>
    </row>
    <row r="107" spans="1:9" s="2" customFormat="1" x14ac:dyDescent="0.25">
      <c r="A107" s="2" t="s">
        <v>17</v>
      </c>
      <c r="B107" s="2" t="s">
        <v>30</v>
      </c>
      <c r="C107" s="5" t="str">
        <f t="shared" si="5"/>
        <v>KNIG1/1a</v>
      </c>
      <c r="D107" s="5"/>
      <c r="F107" s="2" t="str">
        <f t="shared" si="10"/>
        <v>KNIG1</v>
      </c>
      <c r="G107" s="2">
        <v>1</v>
      </c>
      <c r="I107" s="2" t="s">
        <v>196</v>
      </c>
    </row>
    <row r="108" spans="1:9" s="2" customFormat="1" x14ac:dyDescent="0.25">
      <c r="A108" s="2" t="s">
        <v>17</v>
      </c>
      <c r="B108" s="2" t="s">
        <v>30</v>
      </c>
      <c r="C108" s="5" t="str">
        <f t="shared" si="5"/>
        <v>KNIG1/1b</v>
      </c>
      <c r="D108" s="5"/>
      <c r="F108" s="2" t="str">
        <f t="shared" si="10"/>
        <v>KNIG1</v>
      </c>
      <c r="G108" s="2">
        <v>1</v>
      </c>
      <c r="I108" s="2" t="s">
        <v>38</v>
      </c>
    </row>
    <row r="109" spans="1:9" s="2" customFormat="1" x14ac:dyDescent="0.25">
      <c r="A109" s="2" t="s">
        <v>29</v>
      </c>
      <c r="B109" s="2" t="s">
        <v>30</v>
      </c>
      <c r="C109" s="5" t="str">
        <f t="shared" si="5"/>
        <v>KNIG1/10a</v>
      </c>
      <c r="D109" s="5"/>
      <c r="F109" s="2" t="str">
        <f t="shared" si="10"/>
        <v>KNIG1</v>
      </c>
      <c r="G109" s="2">
        <v>10</v>
      </c>
      <c r="I109" s="2" t="s">
        <v>196</v>
      </c>
    </row>
    <row r="110" spans="1:9" s="2" customFormat="1" x14ac:dyDescent="0.25">
      <c r="A110" s="2" t="s">
        <v>29</v>
      </c>
      <c r="B110" s="2" t="s">
        <v>30</v>
      </c>
      <c r="C110" s="5" t="str">
        <f t="shared" si="5"/>
        <v>KNIG1/10b</v>
      </c>
      <c r="D110" s="5"/>
      <c r="F110" s="2" t="str">
        <f t="shared" si="10"/>
        <v>KNIG1</v>
      </c>
      <c r="G110" s="2">
        <v>10</v>
      </c>
      <c r="I110" s="2" t="s">
        <v>38</v>
      </c>
    </row>
    <row r="111" spans="1:9" x14ac:dyDescent="0.25">
      <c r="A111" t="s">
        <v>268</v>
      </c>
      <c r="B111" t="s">
        <v>269</v>
      </c>
      <c r="C111" s="5" t="str">
        <f t="shared" si="5"/>
        <v>KURT2/</v>
      </c>
      <c r="D111" t="s">
        <v>379</v>
      </c>
      <c r="F111" t="str">
        <f>CONCATENATE(UPPER( LEFT(T(B111), 4) ), "2")</f>
        <v>KURT2</v>
      </c>
    </row>
    <row r="112" spans="1:9" s="2" customFormat="1" x14ac:dyDescent="0.25">
      <c r="A112" s="2" t="s">
        <v>45</v>
      </c>
      <c r="B112" s="2" t="s">
        <v>46</v>
      </c>
      <c r="C112" s="5" t="str">
        <f t="shared" si="5"/>
        <v>KYOG1/1</v>
      </c>
      <c r="D112" s="5"/>
      <c r="F112" s="2" t="str">
        <f>CONCATENATE(UPPER( LEFT(T(B112), 4) ), "1")</f>
        <v>KYOG1</v>
      </c>
      <c r="G112" s="2">
        <v>1</v>
      </c>
    </row>
    <row r="113" spans="1:8" s="2" customFormat="1" x14ac:dyDescent="0.25">
      <c r="A113" s="2" t="s">
        <v>167</v>
      </c>
      <c r="B113" s="2" t="s">
        <v>168</v>
      </c>
      <c r="C113" s="5" t="str">
        <f t="shared" si="5"/>
        <v>LAND1/1-2</v>
      </c>
      <c r="D113" s="5"/>
      <c r="E113" s="2" t="s">
        <v>435</v>
      </c>
      <c r="F113" s="2" t="str">
        <f>CONCATENATE(UPPER( LEFT(T(B113), 4) ), "1")</f>
        <v>LAND1</v>
      </c>
      <c r="G113" s="2">
        <v>1</v>
      </c>
      <c r="H113" s="2">
        <v>2</v>
      </c>
    </row>
    <row r="114" spans="1:8" s="2" customFormat="1" x14ac:dyDescent="0.25">
      <c r="A114" s="2" t="s">
        <v>169</v>
      </c>
      <c r="B114" s="2" t="s">
        <v>168</v>
      </c>
      <c r="C114" s="5" t="str">
        <f t="shared" si="5"/>
        <v>LAND1/1-1</v>
      </c>
      <c r="D114" s="5"/>
      <c r="E114" s="2" t="s">
        <v>437</v>
      </c>
      <c r="F114" s="2" t="str">
        <f>CONCATENATE(UPPER( LEFT(T(B114), 4) ), "1")</f>
        <v>LAND1</v>
      </c>
      <c r="G114" s="2">
        <v>1</v>
      </c>
      <c r="H114" s="2">
        <v>1</v>
      </c>
    </row>
    <row r="115" spans="1:8" s="2" customFormat="1" x14ac:dyDescent="0.25">
      <c r="A115" s="2" t="s">
        <v>170</v>
      </c>
      <c r="B115" s="2" t="s">
        <v>168</v>
      </c>
      <c r="C115" s="5" t="str">
        <f t="shared" si="5"/>
        <v>LAND1/1-3</v>
      </c>
      <c r="D115" s="5"/>
      <c r="E115" s="2" t="s">
        <v>436</v>
      </c>
      <c r="F115" s="2" t="str">
        <f>CONCATENATE(UPPER( LEFT(T(B115), 4) ), "1")</f>
        <v>LAND1</v>
      </c>
      <c r="G115" s="2">
        <v>1</v>
      </c>
      <c r="H115" s="2">
        <v>3</v>
      </c>
    </row>
    <row r="116" spans="1:8" x14ac:dyDescent="0.25">
      <c r="A116" t="s">
        <v>181</v>
      </c>
      <c r="B116" t="s">
        <v>182</v>
      </c>
      <c r="C116" s="5" t="str">
        <f t="shared" si="5"/>
        <v>LE1/</v>
      </c>
      <c r="D116" s="6" t="s">
        <v>379</v>
      </c>
      <c r="F116" t="s">
        <v>375</v>
      </c>
    </row>
    <row r="117" spans="1:8" s="2" customFormat="1" x14ac:dyDescent="0.25">
      <c r="A117" s="2" t="s">
        <v>258</v>
      </c>
      <c r="B117" s="2" t="s">
        <v>182</v>
      </c>
      <c r="C117" s="5" t="str">
        <f t="shared" si="5"/>
        <v>LE1/1-5</v>
      </c>
      <c r="D117" s="5"/>
      <c r="E117" s="2" t="s">
        <v>438</v>
      </c>
      <c r="F117" s="2" t="s">
        <v>375</v>
      </c>
      <c r="G117" s="2">
        <v>1</v>
      </c>
      <c r="H117" s="2">
        <v>5</v>
      </c>
    </row>
    <row r="118" spans="1:8" s="2" customFormat="1" x14ac:dyDescent="0.25">
      <c r="A118" s="2" t="s">
        <v>301</v>
      </c>
      <c r="B118" s="2" t="s">
        <v>182</v>
      </c>
      <c r="C118" s="5" t="str">
        <f t="shared" si="5"/>
        <v>LE1/1-6</v>
      </c>
      <c r="D118" s="5"/>
      <c r="E118" s="2" t="s">
        <v>439</v>
      </c>
      <c r="F118" s="2" t="s">
        <v>375</v>
      </c>
      <c r="G118" s="2">
        <v>1</v>
      </c>
      <c r="H118" s="2">
        <v>6</v>
      </c>
    </row>
    <row r="119" spans="1:8" s="2" customFormat="1" x14ac:dyDescent="0.25">
      <c r="A119" s="2" t="s">
        <v>307</v>
      </c>
      <c r="B119" s="2" t="s">
        <v>182</v>
      </c>
      <c r="C119" s="5" t="str">
        <f t="shared" si="5"/>
        <v>LE1/10</v>
      </c>
      <c r="D119" s="5"/>
      <c r="F119" s="2" t="s">
        <v>375</v>
      </c>
      <c r="G119" s="2">
        <v>10</v>
      </c>
    </row>
    <row r="120" spans="1:8" s="2" customFormat="1" x14ac:dyDescent="0.25">
      <c r="A120" s="2" t="s">
        <v>440</v>
      </c>
      <c r="B120" s="2" t="s">
        <v>140</v>
      </c>
      <c r="C120" s="5" t="str">
        <f t="shared" si="5"/>
        <v>LEE,3/4-2</v>
      </c>
      <c r="D120" s="5"/>
      <c r="E120" s="2" t="s">
        <v>441</v>
      </c>
      <c r="F120" s="2" t="str">
        <f>CONCATENATE(UPPER( LEFT(T(B120), 4) ), "3")</f>
        <v>LEE,3</v>
      </c>
      <c r="G120" s="2">
        <v>4</v>
      </c>
      <c r="H120" s="2">
        <v>2</v>
      </c>
    </row>
    <row r="121" spans="1:8" x14ac:dyDescent="0.25">
      <c r="A121" t="s">
        <v>24</v>
      </c>
      <c r="B121" t="s">
        <v>25</v>
      </c>
      <c r="C121" s="5" t="str">
        <f t="shared" si="5"/>
        <v>LEE,4/</v>
      </c>
      <c r="D121" s="6" t="s">
        <v>379</v>
      </c>
      <c r="F121" t="str">
        <f>CONCATENATE(UPPER( LEFT(T(B121), 4) ), "4")</f>
        <v>LEE,4</v>
      </c>
    </row>
    <row r="122" spans="1:8" s="2" customFormat="1" x14ac:dyDescent="0.25">
      <c r="A122" s="2" t="s">
        <v>150</v>
      </c>
      <c r="B122" s="2" t="s">
        <v>151</v>
      </c>
      <c r="C122" s="5" t="str">
        <f t="shared" si="5"/>
        <v>LEIB1/6</v>
      </c>
      <c r="D122" s="5"/>
      <c r="F122" s="2" t="str">
        <f t="shared" ref="F122:F149" si="11">CONCATENATE(UPPER( LEFT(T(B122), 4) ), "1")</f>
        <v>LEIB1</v>
      </c>
      <c r="G122" s="2">
        <v>6</v>
      </c>
    </row>
    <row r="123" spans="1:8" s="2" customFormat="1" x14ac:dyDescent="0.25">
      <c r="A123" s="2" t="s">
        <v>133</v>
      </c>
      <c r="B123" s="2" t="s">
        <v>134</v>
      </c>
      <c r="C123" s="5" t="str">
        <f t="shared" si="5"/>
        <v>LEM,1/4-2</v>
      </c>
      <c r="D123" s="5"/>
      <c r="E123" s="2" t="s">
        <v>442</v>
      </c>
      <c r="F123" s="2" t="str">
        <f t="shared" si="11"/>
        <v>LEM,1</v>
      </c>
      <c r="G123" s="2">
        <v>4</v>
      </c>
      <c r="H123" s="2">
        <v>2</v>
      </c>
    </row>
    <row r="124" spans="1:8" s="2" customFormat="1" x14ac:dyDescent="0.25">
      <c r="A124" s="2" t="s">
        <v>145</v>
      </c>
      <c r="B124" s="2" t="s">
        <v>134</v>
      </c>
      <c r="C124" s="5" t="str">
        <f t="shared" si="5"/>
        <v>LEM,1/4-1</v>
      </c>
      <c r="D124" s="5"/>
      <c r="E124" s="2" t="s">
        <v>443</v>
      </c>
      <c r="F124" s="2" t="str">
        <f t="shared" si="11"/>
        <v>LEM,1</v>
      </c>
      <c r="G124" s="2">
        <v>4</v>
      </c>
      <c r="H124" s="2">
        <v>1</v>
      </c>
    </row>
    <row r="125" spans="1:8" s="2" customFormat="1" x14ac:dyDescent="0.25">
      <c r="A125" s="2" t="s">
        <v>159</v>
      </c>
      <c r="B125" s="2" t="s">
        <v>134</v>
      </c>
      <c r="C125" s="5" t="str">
        <f t="shared" si="5"/>
        <v>LEM,1/13</v>
      </c>
      <c r="D125" s="5"/>
      <c r="F125" s="2" t="str">
        <f t="shared" si="11"/>
        <v>LEM,1</v>
      </c>
      <c r="G125" s="2">
        <v>13</v>
      </c>
    </row>
    <row r="126" spans="1:8" s="2" customFormat="1" x14ac:dyDescent="0.25">
      <c r="A126" s="2" t="s">
        <v>445</v>
      </c>
      <c r="B126" s="2" t="s">
        <v>134</v>
      </c>
      <c r="C126" s="5" t="str">
        <f t="shared" si="5"/>
        <v>LEM,1/11-1</v>
      </c>
      <c r="D126" s="5"/>
      <c r="E126" s="2" t="s">
        <v>444</v>
      </c>
      <c r="F126" s="2" t="str">
        <f t="shared" si="11"/>
        <v>LEM,1</v>
      </c>
      <c r="G126" s="2">
        <v>11</v>
      </c>
      <c r="H126" s="2">
        <v>1</v>
      </c>
    </row>
    <row r="127" spans="1:8" s="2" customFormat="1" x14ac:dyDescent="0.25">
      <c r="A127" s="2" t="s">
        <v>355</v>
      </c>
      <c r="B127" s="2" t="s">
        <v>134</v>
      </c>
      <c r="C127" s="5" t="str">
        <f t="shared" si="5"/>
        <v>LEM,1/5</v>
      </c>
      <c r="D127" s="5"/>
      <c r="F127" s="2" t="str">
        <f t="shared" si="11"/>
        <v>LEM,1</v>
      </c>
      <c r="G127" s="2">
        <v>5</v>
      </c>
    </row>
    <row r="128" spans="1:8" s="2" customFormat="1" x14ac:dyDescent="0.25">
      <c r="A128" s="2" t="s">
        <v>356</v>
      </c>
      <c r="B128" s="2" t="s">
        <v>134</v>
      </c>
      <c r="C128" s="5" t="str">
        <f t="shared" si="5"/>
        <v>LEM,1/9</v>
      </c>
      <c r="D128" s="5"/>
      <c r="F128" s="2" t="str">
        <f t="shared" si="11"/>
        <v>LEM,1</v>
      </c>
      <c r="G128" s="2">
        <v>9</v>
      </c>
    </row>
    <row r="129" spans="1:8" s="2" customFormat="1" x14ac:dyDescent="0.25">
      <c r="A129" s="2" t="s">
        <v>357</v>
      </c>
      <c r="B129" s="2" t="s">
        <v>134</v>
      </c>
      <c r="C129" s="5" t="str">
        <f t="shared" si="5"/>
        <v>LEM,1/6</v>
      </c>
      <c r="D129" s="5"/>
      <c r="F129" s="2" t="str">
        <f t="shared" si="11"/>
        <v>LEM,1</v>
      </c>
      <c r="G129" s="2">
        <v>6</v>
      </c>
    </row>
    <row r="130" spans="1:8" s="2" customFormat="1" x14ac:dyDescent="0.25">
      <c r="A130" s="2" t="s">
        <v>96</v>
      </c>
      <c r="B130" s="2" t="s">
        <v>97</v>
      </c>
      <c r="C130" s="5" t="str">
        <f t="shared" ref="C130:C193" si="12">CONCATENATE(F130, "/", G130, IF(LEN(H130)&gt;0, "-", ""), H130, I130)</f>
        <v>LEVI1/4</v>
      </c>
      <c r="D130" s="5"/>
      <c r="F130" s="2" t="str">
        <f t="shared" si="11"/>
        <v>LEVI1</v>
      </c>
      <c r="G130" s="2">
        <v>4</v>
      </c>
    </row>
    <row r="131" spans="1:8" s="2" customFormat="1" x14ac:dyDescent="0.25">
      <c r="A131" s="2" t="s">
        <v>15</v>
      </c>
      <c r="B131" s="2" t="s">
        <v>16</v>
      </c>
      <c r="C131" s="5" t="str">
        <f t="shared" si="12"/>
        <v>LONG1/17</v>
      </c>
      <c r="D131" s="5"/>
      <c r="F131" s="2" t="str">
        <f t="shared" si="11"/>
        <v>LONG1</v>
      </c>
      <c r="G131" s="2">
        <v>17</v>
      </c>
    </row>
    <row r="132" spans="1:8" s="2" customFormat="1" x14ac:dyDescent="0.25">
      <c r="A132" s="2" t="s">
        <v>135</v>
      </c>
      <c r="B132" s="2" t="s">
        <v>136</v>
      </c>
      <c r="C132" s="5" t="str">
        <f t="shared" si="12"/>
        <v>LOVE1/1-2</v>
      </c>
      <c r="D132" s="5"/>
      <c r="E132" s="2" t="s">
        <v>446</v>
      </c>
      <c r="F132" s="2" t="str">
        <f t="shared" si="11"/>
        <v>LOVE1</v>
      </c>
      <c r="G132" s="2">
        <v>1</v>
      </c>
      <c r="H132" s="2">
        <v>2</v>
      </c>
    </row>
    <row r="133" spans="1:8" s="2" customFormat="1" x14ac:dyDescent="0.25">
      <c r="A133" s="2" t="s">
        <v>143</v>
      </c>
      <c r="B133" s="2" t="s">
        <v>136</v>
      </c>
      <c r="C133" s="5" t="str">
        <f t="shared" si="12"/>
        <v>LOVE1/3-1</v>
      </c>
      <c r="D133" s="5"/>
      <c r="E133" s="2" t="s">
        <v>447</v>
      </c>
      <c r="F133" s="2" t="str">
        <f t="shared" si="11"/>
        <v>LOVE1</v>
      </c>
      <c r="G133" s="2">
        <v>3</v>
      </c>
      <c r="H133" s="2">
        <v>1</v>
      </c>
    </row>
    <row r="134" spans="1:8" s="6" customFormat="1" x14ac:dyDescent="0.25">
      <c r="A134" s="6" t="s">
        <v>448</v>
      </c>
      <c r="B134" s="6" t="s">
        <v>136</v>
      </c>
      <c r="C134" s="5" t="str">
        <f t="shared" si="12"/>
        <v>LOVE1/27</v>
      </c>
      <c r="D134" s="5"/>
      <c r="F134" s="6" t="str">
        <f t="shared" si="11"/>
        <v>LOVE1</v>
      </c>
      <c r="G134" s="6">
        <v>27</v>
      </c>
    </row>
    <row r="135" spans="1:8" s="2" customFormat="1" x14ac:dyDescent="0.25">
      <c r="A135" s="2" t="s">
        <v>144</v>
      </c>
      <c r="B135" s="2" t="s">
        <v>136</v>
      </c>
      <c r="C135" s="5" t="str">
        <f t="shared" si="12"/>
        <v>LOVE1/40</v>
      </c>
      <c r="D135" s="5"/>
      <c r="F135" s="2" t="str">
        <f t="shared" si="11"/>
        <v>LOVE1</v>
      </c>
      <c r="G135" s="2">
        <v>40</v>
      </c>
    </row>
    <row r="136" spans="1:8" x14ac:dyDescent="0.25">
      <c r="A136" t="s">
        <v>158</v>
      </c>
      <c r="B136" t="s">
        <v>136</v>
      </c>
      <c r="C136" s="5" t="str">
        <f t="shared" si="12"/>
        <v>LOVE1/</v>
      </c>
      <c r="F136" t="str">
        <f t="shared" si="11"/>
        <v>LOVE1</v>
      </c>
    </row>
    <row r="137" spans="1:8" x14ac:dyDescent="0.25">
      <c r="A137" t="s">
        <v>160</v>
      </c>
      <c r="B137" t="s">
        <v>136</v>
      </c>
      <c r="C137" s="5" t="str">
        <f t="shared" si="12"/>
        <v>LOVE1/</v>
      </c>
      <c r="F137" t="str">
        <f t="shared" si="11"/>
        <v>LOVE1</v>
      </c>
    </row>
    <row r="138" spans="1:8" x14ac:dyDescent="0.25">
      <c r="A138" t="s">
        <v>163</v>
      </c>
      <c r="B138" t="s">
        <v>136</v>
      </c>
      <c r="C138" s="5" t="str">
        <f t="shared" si="12"/>
        <v>LOVE1/</v>
      </c>
      <c r="F138" t="str">
        <f t="shared" si="11"/>
        <v>LOVE1</v>
      </c>
    </row>
    <row r="139" spans="1:8" x14ac:dyDescent="0.25">
      <c r="A139" t="s">
        <v>183</v>
      </c>
      <c r="B139" t="s">
        <v>136</v>
      </c>
      <c r="C139" s="5" t="str">
        <f t="shared" si="12"/>
        <v>LOVE1/</v>
      </c>
      <c r="F139" t="str">
        <f t="shared" si="11"/>
        <v>LOVE1</v>
      </c>
    </row>
    <row r="140" spans="1:8" x14ac:dyDescent="0.25">
      <c r="A140" t="s">
        <v>184</v>
      </c>
      <c r="B140" t="s">
        <v>136</v>
      </c>
      <c r="C140" s="5" t="str">
        <f t="shared" si="12"/>
        <v>LOVE1/</v>
      </c>
      <c r="F140" t="str">
        <f t="shared" si="11"/>
        <v>LOVE1</v>
      </c>
    </row>
    <row r="141" spans="1:8" x14ac:dyDescent="0.25">
      <c r="A141" t="s">
        <v>250</v>
      </c>
      <c r="B141" t="s">
        <v>136</v>
      </c>
      <c r="C141" s="5" t="str">
        <f t="shared" si="12"/>
        <v>LOVE1/</v>
      </c>
      <c r="F141" t="str">
        <f t="shared" si="11"/>
        <v>LOVE1</v>
      </c>
    </row>
    <row r="142" spans="1:8" s="2" customFormat="1" x14ac:dyDescent="0.25">
      <c r="A142" s="2" t="s">
        <v>161</v>
      </c>
      <c r="B142" s="2" t="s">
        <v>162</v>
      </c>
      <c r="C142" s="5" t="str">
        <f t="shared" si="12"/>
        <v>LUND1/2</v>
      </c>
      <c r="D142" s="5"/>
      <c r="F142" s="2" t="str">
        <f t="shared" si="11"/>
        <v>LUND1</v>
      </c>
      <c r="G142" s="2">
        <v>2</v>
      </c>
    </row>
    <row r="143" spans="1:8" s="2" customFormat="1" x14ac:dyDescent="0.25">
      <c r="A143" s="2" t="s">
        <v>146</v>
      </c>
      <c r="B143" s="2" t="s">
        <v>147</v>
      </c>
      <c r="C143" s="5" t="str">
        <f t="shared" si="12"/>
        <v>MARC1/1</v>
      </c>
      <c r="D143" s="5"/>
      <c r="F143" s="2" t="str">
        <f t="shared" si="11"/>
        <v>MARC1</v>
      </c>
      <c r="G143" s="2">
        <v>1</v>
      </c>
    </row>
    <row r="144" spans="1:8" s="2" customFormat="1" x14ac:dyDescent="0.25">
      <c r="A144" s="2" t="s">
        <v>347</v>
      </c>
      <c r="B144" s="2" t="s">
        <v>348</v>
      </c>
      <c r="C144" s="5" t="str">
        <f t="shared" si="12"/>
        <v>MAST1/35</v>
      </c>
      <c r="D144" s="5"/>
      <c r="F144" s="2" t="str">
        <f t="shared" si="11"/>
        <v>MAST1</v>
      </c>
      <c r="G144" s="2">
        <v>35</v>
      </c>
    </row>
    <row r="145" spans="1:9" s="2" customFormat="1" x14ac:dyDescent="0.25">
      <c r="A145" s="2" t="s">
        <v>165</v>
      </c>
      <c r="B145" s="2" t="s">
        <v>166</v>
      </c>
      <c r="C145" s="5" t="str">
        <f t="shared" si="12"/>
        <v>MCAU1/1-3</v>
      </c>
      <c r="D145" s="5"/>
      <c r="E145" s="2" t="s">
        <v>449</v>
      </c>
      <c r="F145" s="2" t="str">
        <f t="shared" si="11"/>
        <v>MCAU1</v>
      </c>
      <c r="G145" s="2">
        <v>1</v>
      </c>
      <c r="H145" s="2">
        <v>3</v>
      </c>
    </row>
    <row r="146" spans="1:9" s="2" customFormat="1" x14ac:dyDescent="0.25">
      <c r="A146" s="2" t="s">
        <v>173</v>
      </c>
      <c r="B146" s="2" t="s">
        <v>174</v>
      </c>
      <c r="C146" s="5" t="str">
        <f t="shared" si="12"/>
        <v>MIÉV1/3</v>
      </c>
      <c r="D146" s="5"/>
      <c r="F146" s="2" t="str">
        <f t="shared" si="11"/>
        <v>MIÉV1</v>
      </c>
      <c r="G146" s="2">
        <v>3</v>
      </c>
    </row>
    <row r="147" spans="1:9" s="2" customFormat="1" x14ac:dyDescent="0.25">
      <c r="A147" s="2" t="s">
        <v>175</v>
      </c>
      <c r="B147" s="2" t="s">
        <v>174</v>
      </c>
      <c r="C147" s="5" t="str">
        <f t="shared" si="12"/>
        <v>MIÉV1/4</v>
      </c>
      <c r="D147" s="5"/>
      <c r="F147" s="2" t="str">
        <f t="shared" si="11"/>
        <v>MIÉV1</v>
      </c>
      <c r="G147" s="2">
        <v>4</v>
      </c>
    </row>
    <row r="148" spans="1:9" s="2" customFormat="1" x14ac:dyDescent="0.25">
      <c r="A148" s="2" t="s">
        <v>176</v>
      </c>
      <c r="B148" s="2" t="s">
        <v>174</v>
      </c>
      <c r="C148" s="5" t="str">
        <f t="shared" si="12"/>
        <v>MIÉV1/2-1</v>
      </c>
      <c r="D148" s="5"/>
      <c r="E148" s="2" t="s">
        <v>450</v>
      </c>
      <c r="F148" s="2" t="str">
        <f t="shared" si="11"/>
        <v>MIÉV1</v>
      </c>
      <c r="G148" s="2">
        <v>2</v>
      </c>
      <c r="H148" s="2">
        <v>1</v>
      </c>
    </row>
    <row r="149" spans="1:9" s="2" customFormat="1" x14ac:dyDescent="0.25">
      <c r="A149" s="2" t="s">
        <v>261</v>
      </c>
      <c r="B149" s="2" t="s">
        <v>174</v>
      </c>
      <c r="C149" s="5" t="str">
        <f t="shared" si="12"/>
        <v>MIÉV1/2-3</v>
      </c>
      <c r="D149" s="5"/>
      <c r="E149" s="2" t="s">
        <v>451</v>
      </c>
      <c r="F149" s="2" t="str">
        <f t="shared" si="11"/>
        <v>MIÉV1</v>
      </c>
      <c r="G149" s="2">
        <v>2</v>
      </c>
      <c r="H149" s="2">
        <v>3</v>
      </c>
    </row>
    <row r="150" spans="1:9" s="2" customFormat="1" x14ac:dyDescent="0.25">
      <c r="A150" s="2" t="s">
        <v>255</v>
      </c>
      <c r="B150" s="2" t="s">
        <v>256</v>
      </c>
      <c r="C150" s="5" t="str">
        <f t="shared" si="12"/>
        <v>MILL2.5/1-2</v>
      </c>
      <c r="D150" s="5"/>
      <c r="E150" s="2" t="s">
        <v>271</v>
      </c>
      <c r="F150" s="2" t="str">
        <f t="shared" ref="F150:F151" si="13">CONCATENATE(UPPER( LEFT(T(B150), 4) ), "2.5")</f>
        <v>MILL2.5</v>
      </c>
      <c r="G150" s="2">
        <v>1</v>
      </c>
      <c r="H150" s="2">
        <v>2</v>
      </c>
    </row>
    <row r="151" spans="1:9" s="2" customFormat="1" x14ac:dyDescent="0.25">
      <c r="A151" s="2" t="s">
        <v>270</v>
      </c>
      <c r="B151" s="2" t="s">
        <v>256</v>
      </c>
      <c r="C151" s="5" t="str">
        <f t="shared" si="12"/>
        <v>MILL2.5/1-1</v>
      </c>
      <c r="D151" s="5"/>
      <c r="E151" s="2" t="s">
        <v>257</v>
      </c>
      <c r="F151" s="2" t="str">
        <f t="shared" si="13"/>
        <v>MILL2.5</v>
      </c>
      <c r="G151" s="2">
        <v>1</v>
      </c>
      <c r="H151" s="2">
        <v>1</v>
      </c>
    </row>
    <row r="152" spans="1:9" s="2" customFormat="1" x14ac:dyDescent="0.25">
      <c r="A152" s="2" t="s">
        <v>273</v>
      </c>
      <c r="B152" s="2" t="s">
        <v>256</v>
      </c>
      <c r="C152" s="5" t="str">
        <f t="shared" si="12"/>
        <v>MILL2.5/2-1</v>
      </c>
      <c r="D152" s="5"/>
      <c r="E152" s="2" t="s">
        <v>452</v>
      </c>
      <c r="F152" s="2" t="str">
        <f>CONCATENATE(UPPER( LEFT(T(B152), 4) ), "2.5")</f>
        <v>MILL2.5</v>
      </c>
      <c r="G152" s="2">
        <v>2</v>
      </c>
      <c r="H152" s="2">
        <v>1</v>
      </c>
    </row>
    <row r="153" spans="1:9" s="2" customFormat="1" x14ac:dyDescent="0.25">
      <c r="A153" s="2" t="s">
        <v>308</v>
      </c>
      <c r="B153" s="2" t="s">
        <v>309</v>
      </c>
      <c r="C153" s="5" t="str">
        <f t="shared" si="12"/>
        <v>MITC0.5/3</v>
      </c>
      <c r="D153" s="5"/>
      <c r="F153" s="2" t="str">
        <f>CONCATENATE(UPPER( LEFT(T(B153), 4) ), "0.5")</f>
        <v>MITC0.5</v>
      </c>
      <c r="G153" s="2">
        <v>3</v>
      </c>
    </row>
    <row r="154" spans="1:9" s="2" customFormat="1" x14ac:dyDescent="0.25">
      <c r="A154" s="2" t="s">
        <v>179</v>
      </c>
      <c r="B154" s="2" t="s">
        <v>180</v>
      </c>
      <c r="C154" s="5" t="str">
        <f t="shared" si="12"/>
        <v>MODE1/10-3</v>
      </c>
      <c r="D154" s="5"/>
      <c r="E154" s="2" t="s">
        <v>453</v>
      </c>
      <c r="F154" s="2" t="str">
        <f>CONCATENATE(UPPER( LEFT(T(B154), 4) ), "1")</f>
        <v>MODE1</v>
      </c>
      <c r="G154" s="2">
        <v>10</v>
      </c>
      <c r="H154" s="2">
        <v>3</v>
      </c>
    </row>
    <row r="155" spans="1:9" s="2" customFormat="1" x14ac:dyDescent="0.25">
      <c r="A155" s="2" t="s">
        <v>148</v>
      </c>
      <c r="B155" s="2" t="s">
        <v>149</v>
      </c>
      <c r="C155" s="5" t="str">
        <f t="shared" si="12"/>
        <v>MOOR3/16</v>
      </c>
      <c r="D155" s="5"/>
      <c r="F155" s="2" t="str">
        <f>CONCATENATE(UPPER( LEFT(T(B155), 4) ), "3")</f>
        <v>MOOR3</v>
      </c>
      <c r="G155" s="2">
        <v>16</v>
      </c>
    </row>
    <row r="156" spans="1:9" s="2" customFormat="1" x14ac:dyDescent="0.25">
      <c r="A156" s="2" t="s">
        <v>177</v>
      </c>
      <c r="B156" s="2" t="s">
        <v>178</v>
      </c>
      <c r="C156" s="5" t="str">
        <f t="shared" si="12"/>
        <v>MURA1/6</v>
      </c>
      <c r="D156" s="5"/>
      <c r="F156" s="2" t="str">
        <f>CONCATENATE(UPPER( LEFT(T(B156), 4) ), "1")</f>
        <v>MURA1</v>
      </c>
      <c r="G156" s="2">
        <v>6</v>
      </c>
    </row>
    <row r="157" spans="1:9" s="2" customFormat="1" x14ac:dyDescent="0.25">
      <c r="A157" s="2" t="s">
        <v>262</v>
      </c>
      <c r="B157" s="2" t="s">
        <v>178</v>
      </c>
      <c r="C157" s="5" t="str">
        <f t="shared" si="12"/>
        <v>MURA1/12-1,2,3</v>
      </c>
      <c r="D157" s="5"/>
      <c r="E157" s="2" t="s">
        <v>454</v>
      </c>
      <c r="F157" s="2" t="str">
        <f>CONCATENATE(UPPER( LEFT(T(B157), 4) ), "1")</f>
        <v>MURA1</v>
      </c>
      <c r="G157" s="2">
        <v>12</v>
      </c>
      <c r="H157" s="2" t="s">
        <v>401</v>
      </c>
    </row>
    <row r="158" spans="1:9" s="2" customFormat="1" x14ac:dyDescent="0.25">
      <c r="A158" s="2" t="s">
        <v>360</v>
      </c>
      <c r="B158" s="2" t="s">
        <v>361</v>
      </c>
      <c r="C158" s="5" t="str">
        <f t="shared" si="12"/>
        <v>NIVE1/7-1a</v>
      </c>
      <c r="D158" s="5"/>
      <c r="E158" s="2" t="s">
        <v>455</v>
      </c>
      <c r="F158" s="2" t="str">
        <f>CONCATENATE(UPPER( LEFT(T(B158), 4) ), "1")</f>
        <v>NIVE1</v>
      </c>
      <c r="G158" s="2">
        <v>7</v>
      </c>
      <c r="H158" s="2">
        <v>1</v>
      </c>
      <c r="I158" s="2" t="s">
        <v>196</v>
      </c>
    </row>
    <row r="159" spans="1:9" s="2" customFormat="1" x14ac:dyDescent="0.25">
      <c r="A159" s="2" t="s">
        <v>360</v>
      </c>
      <c r="B159" s="2" t="s">
        <v>361</v>
      </c>
      <c r="C159" s="5" t="str">
        <f t="shared" si="12"/>
        <v>NIVE1/7-1b</v>
      </c>
      <c r="D159" s="5"/>
      <c r="E159" s="2" t="s">
        <v>455</v>
      </c>
      <c r="F159" s="2" t="str">
        <f>CONCATENATE(UPPER( LEFT(T(B159), 4) ), "1")</f>
        <v>NIVE1</v>
      </c>
      <c r="G159" s="2">
        <v>7</v>
      </c>
      <c r="H159" s="2">
        <v>1</v>
      </c>
      <c r="I159" s="2" t="s">
        <v>38</v>
      </c>
    </row>
    <row r="160" spans="1:9" s="2" customFormat="1" x14ac:dyDescent="0.25">
      <c r="A160" s="2" t="s">
        <v>259</v>
      </c>
      <c r="B160" s="2" t="s">
        <v>260</v>
      </c>
      <c r="C160" s="5" t="str">
        <f t="shared" si="12"/>
        <v>OBRI0.5/3</v>
      </c>
      <c r="D160" s="5"/>
      <c r="F160" s="2" t="s">
        <v>376</v>
      </c>
      <c r="G160" s="2">
        <v>3</v>
      </c>
    </row>
    <row r="161" spans="1:9" s="2" customFormat="1" x14ac:dyDescent="0.25">
      <c r="A161" s="2" t="s">
        <v>31</v>
      </c>
      <c r="B161" s="2" t="s">
        <v>32</v>
      </c>
      <c r="C161" s="5" t="str">
        <f t="shared" si="12"/>
        <v>PAUL1/1</v>
      </c>
      <c r="D161" s="5"/>
      <c r="F161" s="2" t="str">
        <f t="shared" ref="F161:F171" si="14">CONCATENATE(UPPER( LEFT(T(B161), 4) ), "1")</f>
        <v>PAUL1</v>
      </c>
      <c r="G161" s="2">
        <v>1</v>
      </c>
    </row>
    <row r="162" spans="1:9" s="2" customFormat="1" x14ac:dyDescent="0.25">
      <c r="A162" s="2" t="s">
        <v>274</v>
      </c>
      <c r="B162" s="2" t="s">
        <v>275</v>
      </c>
      <c r="C162" s="5" t="str">
        <f t="shared" si="12"/>
        <v>PIER1/2-4a</v>
      </c>
      <c r="D162" s="5"/>
      <c r="E162" s="2" t="s">
        <v>456</v>
      </c>
      <c r="F162" s="2" t="str">
        <f t="shared" si="14"/>
        <v>PIER1</v>
      </c>
      <c r="G162" s="2">
        <v>2</v>
      </c>
      <c r="H162" s="2">
        <v>4</v>
      </c>
      <c r="I162" s="2" t="s">
        <v>196</v>
      </c>
    </row>
    <row r="163" spans="1:9" s="2" customFormat="1" x14ac:dyDescent="0.25">
      <c r="A163" s="2" t="s">
        <v>274</v>
      </c>
      <c r="B163" s="2" t="s">
        <v>275</v>
      </c>
      <c r="C163" s="5" t="str">
        <f t="shared" si="12"/>
        <v>PIER1/2-4b</v>
      </c>
      <c r="D163" s="5"/>
      <c r="E163" s="2" t="s">
        <v>456</v>
      </c>
      <c r="F163" s="2" t="str">
        <f t="shared" si="14"/>
        <v>PIER1</v>
      </c>
      <c r="G163" s="2">
        <v>2</v>
      </c>
      <c r="H163" s="2">
        <v>4</v>
      </c>
      <c r="I163" s="2" t="s">
        <v>38</v>
      </c>
    </row>
    <row r="164" spans="1:9" s="2" customFormat="1" x14ac:dyDescent="0.25">
      <c r="A164" s="2" t="s">
        <v>276</v>
      </c>
      <c r="B164" s="2" t="s">
        <v>275</v>
      </c>
      <c r="C164" s="5" t="str">
        <f t="shared" si="12"/>
        <v>PIER1/4-1</v>
      </c>
      <c r="D164" s="5"/>
      <c r="E164" s="2" t="s">
        <v>277</v>
      </c>
      <c r="F164" s="2" t="str">
        <f t="shared" si="14"/>
        <v>PIER1</v>
      </c>
      <c r="G164" s="2">
        <v>4</v>
      </c>
      <c r="H164" s="2">
        <v>1</v>
      </c>
    </row>
    <row r="165" spans="1:9" s="2" customFormat="1" x14ac:dyDescent="0.25">
      <c r="A165" s="2" t="s">
        <v>278</v>
      </c>
      <c r="B165" s="2" t="s">
        <v>275</v>
      </c>
      <c r="C165" s="5" t="str">
        <f t="shared" si="12"/>
        <v>PIER1/1-1</v>
      </c>
      <c r="D165" s="5"/>
      <c r="E165" s="2" t="s">
        <v>457</v>
      </c>
      <c r="F165" s="2" t="str">
        <f t="shared" si="14"/>
        <v>PIER1</v>
      </c>
      <c r="G165" s="2">
        <v>1</v>
      </c>
      <c r="H165" s="2">
        <v>1</v>
      </c>
    </row>
    <row r="166" spans="1:9" s="2" customFormat="1" x14ac:dyDescent="0.25">
      <c r="A166" s="2" t="s">
        <v>317</v>
      </c>
      <c r="B166" s="2" t="s">
        <v>318</v>
      </c>
      <c r="C166" s="5" t="str">
        <f t="shared" si="12"/>
        <v>PRAT1/4-39</v>
      </c>
      <c r="D166" s="5"/>
      <c r="E166" s="2" t="s">
        <v>458</v>
      </c>
      <c r="F166" s="2" t="str">
        <f t="shared" si="14"/>
        <v>PRAT1</v>
      </c>
      <c r="G166" s="2">
        <v>4</v>
      </c>
      <c r="H166" s="2">
        <v>39</v>
      </c>
    </row>
    <row r="167" spans="1:9" s="2" customFormat="1" x14ac:dyDescent="0.25">
      <c r="A167" s="2" t="s">
        <v>43</v>
      </c>
      <c r="B167" s="2" t="s">
        <v>44</v>
      </c>
      <c r="C167" s="5" t="str">
        <f t="shared" si="12"/>
        <v>PRAT1/11-1</v>
      </c>
      <c r="D167" s="5"/>
      <c r="E167" s="2" t="s">
        <v>459</v>
      </c>
      <c r="F167" s="2" t="str">
        <f t="shared" si="14"/>
        <v>PRAT1</v>
      </c>
      <c r="G167" s="2">
        <v>11</v>
      </c>
      <c r="H167" s="2">
        <v>1</v>
      </c>
    </row>
    <row r="168" spans="1:9" s="2" customFormat="1" x14ac:dyDescent="0.25">
      <c r="A168" s="2" t="s">
        <v>263</v>
      </c>
      <c r="B168" s="2" t="s">
        <v>264</v>
      </c>
      <c r="C168" s="5" t="str">
        <f t="shared" si="12"/>
        <v>PULL1/3-1</v>
      </c>
      <c r="D168" s="5"/>
      <c r="E168" s="2" t="s">
        <v>460</v>
      </c>
      <c r="F168" s="2" t="str">
        <f t="shared" si="14"/>
        <v>PULL1</v>
      </c>
      <c r="G168" s="2">
        <v>3</v>
      </c>
      <c r="H168" s="2">
        <v>1</v>
      </c>
    </row>
    <row r="169" spans="1:9" s="2" customFormat="1" x14ac:dyDescent="0.25">
      <c r="A169" s="2" t="s">
        <v>265</v>
      </c>
      <c r="B169" s="2" t="s">
        <v>264</v>
      </c>
      <c r="C169" s="5" t="str">
        <f t="shared" si="12"/>
        <v>PULL1/3-4</v>
      </c>
      <c r="D169" s="5"/>
      <c r="E169" s="2" t="s">
        <v>461</v>
      </c>
      <c r="F169" s="2" t="str">
        <f t="shared" si="14"/>
        <v>PULL1</v>
      </c>
      <c r="G169" s="2">
        <v>3</v>
      </c>
      <c r="H169" s="2">
        <v>4</v>
      </c>
    </row>
    <row r="170" spans="1:9" s="2" customFormat="1" x14ac:dyDescent="0.25">
      <c r="A170" s="2" t="s">
        <v>251</v>
      </c>
      <c r="B170" s="2" t="s">
        <v>252</v>
      </c>
      <c r="C170" s="5" t="str">
        <f t="shared" si="12"/>
        <v>RANK1/2-1</v>
      </c>
      <c r="D170" s="5"/>
      <c r="E170" s="2" t="s">
        <v>462</v>
      </c>
      <c r="F170" s="2" t="str">
        <f t="shared" si="14"/>
        <v>RANK1</v>
      </c>
      <c r="G170" s="2">
        <v>2</v>
      </c>
      <c r="H170" s="2">
        <v>1</v>
      </c>
    </row>
    <row r="171" spans="1:9" s="2" customFormat="1" x14ac:dyDescent="0.25">
      <c r="A171" s="2" t="s">
        <v>159</v>
      </c>
      <c r="B171" s="2" t="s">
        <v>241</v>
      </c>
      <c r="C171" s="5" t="str">
        <f t="shared" si="12"/>
        <v>REEV1/1-1</v>
      </c>
      <c r="D171" s="5"/>
      <c r="E171" s="2" t="s">
        <v>272</v>
      </c>
      <c r="F171" s="2" t="str">
        <f t="shared" si="14"/>
        <v>REEV1</v>
      </c>
      <c r="G171" s="2">
        <v>1</v>
      </c>
      <c r="H171" s="2">
        <v>1</v>
      </c>
    </row>
    <row r="172" spans="1:9" s="2" customFormat="1" x14ac:dyDescent="0.25">
      <c r="A172" s="2" t="s">
        <v>313</v>
      </c>
      <c r="B172" s="2" t="s">
        <v>314</v>
      </c>
      <c r="C172" s="5" t="str">
        <f t="shared" si="12"/>
        <v>ROBI2/10-2</v>
      </c>
      <c r="D172" s="5"/>
      <c r="E172" s="2" t="s">
        <v>463</v>
      </c>
      <c r="F172" s="2" t="str">
        <f>CONCATENATE(UPPER( LEFT(T(B172), 4) ), "2")</f>
        <v>ROBI2</v>
      </c>
      <c r="G172" s="2">
        <v>10</v>
      </c>
      <c r="H172" s="2">
        <v>2</v>
      </c>
    </row>
    <row r="173" spans="1:9" s="2" customFormat="1" x14ac:dyDescent="0.25">
      <c r="A173" s="2" t="s">
        <v>346</v>
      </c>
      <c r="B173" s="2" t="s">
        <v>314</v>
      </c>
      <c r="C173" s="5" t="str">
        <f t="shared" si="12"/>
        <v>ROBI2/10-3</v>
      </c>
      <c r="D173" s="5"/>
      <c r="E173" s="2" t="s">
        <v>464</v>
      </c>
      <c r="F173" s="2" t="str">
        <f>CONCATENATE(UPPER( LEFT(T(B173), 4) ), "2")</f>
        <v>ROBI2</v>
      </c>
      <c r="G173" s="2">
        <v>10</v>
      </c>
      <c r="H173" s="2">
        <v>3</v>
      </c>
    </row>
    <row r="174" spans="1:9" s="2" customFormat="1" x14ac:dyDescent="0.25">
      <c r="A174" s="2" t="s">
        <v>266</v>
      </c>
      <c r="B174" s="2" t="s">
        <v>267</v>
      </c>
      <c r="C174" s="5" t="str">
        <f t="shared" si="12"/>
        <v>ROTH1/1-1a</v>
      </c>
      <c r="D174" s="5"/>
      <c r="E174" s="2" t="s">
        <v>465</v>
      </c>
      <c r="F174" s="2" t="str">
        <f>CONCATENATE(UPPER( LEFT(T(B174), 4) ), "1")</f>
        <v>ROTH1</v>
      </c>
      <c r="G174" s="2">
        <v>1</v>
      </c>
      <c r="H174" s="2">
        <v>1</v>
      </c>
      <c r="I174" s="2" t="s">
        <v>196</v>
      </c>
    </row>
    <row r="175" spans="1:9" s="2" customFormat="1" x14ac:dyDescent="0.25">
      <c r="A175" s="2" t="s">
        <v>266</v>
      </c>
      <c r="B175" s="2" t="s">
        <v>267</v>
      </c>
      <c r="C175" s="5" t="str">
        <f t="shared" si="12"/>
        <v>ROTH1/1-1b</v>
      </c>
      <c r="D175" s="5"/>
      <c r="E175" s="2" t="s">
        <v>465</v>
      </c>
      <c r="F175" s="2" t="str">
        <f>CONCATENATE(UPPER( LEFT(T(B175), 4) ), "1")</f>
        <v>ROTH1</v>
      </c>
      <c r="G175" s="2">
        <v>1</v>
      </c>
      <c r="H175" s="2">
        <v>1</v>
      </c>
      <c r="I175" s="2" t="s">
        <v>38</v>
      </c>
    </row>
    <row r="176" spans="1:9" s="2" customFormat="1" x14ac:dyDescent="0.25">
      <c r="A176" s="2" t="s">
        <v>266</v>
      </c>
      <c r="B176" s="2" t="s">
        <v>267</v>
      </c>
      <c r="C176" s="5" t="str">
        <f t="shared" si="12"/>
        <v>ROTH1/1-1c</v>
      </c>
      <c r="D176" s="5"/>
      <c r="E176" s="2" t="s">
        <v>465</v>
      </c>
      <c r="F176" s="2" t="str">
        <f>CONCATENATE(UPPER( LEFT(T(B176), 4) ), "1")</f>
        <v>ROTH1</v>
      </c>
      <c r="G176" s="2">
        <v>1</v>
      </c>
      <c r="H176" s="2">
        <v>1</v>
      </c>
      <c r="I176" s="2" t="s">
        <v>466</v>
      </c>
    </row>
    <row r="177" spans="1:9" s="2" customFormat="1" x14ac:dyDescent="0.25">
      <c r="A177" s="2" t="s">
        <v>377</v>
      </c>
      <c r="B177" s="2" t="s">
        <v>310</v>
      </c>
      <c r="C177" s="5" t="str">
        <f t="shared" si="12"/>
        <v>ROWL2/1-6</v>
      </c>
      <c r="D177" s="5"/>
      <c r="F177" s="2" t="str">
        <f>CONCATENATE(UPPER( LEFT(T(B177), 4) ), "2")</f>
        <v>ROWL2</v>
      </c>
      <c r="G177" s="2">
        <v>1</v>
      </c>
      <c r="H177" s="2">
        <v>6</v>
      </c>
    </row>
    <row r="178" spans="1:9" s="2" customFormat="1" x14ac:dyDescent="0.25">
      <c r="A178" s="2" t="s">
        <v>279</v>
      </c>
      <c r="B178" s="2" t="s">
        <v>280</v>
      </c>
      <c r="C178" s="5" t="str">
        <f t="shared" si="12"/>
        <v>RUSC1/3-1</v>
      </c>
      <c r="D178" s="5"/>
      <c r="E178" s="2" t="s">
        <v>467</v>
      </c>
      <c r="F178" s="2" t="str">
        <f>CONCATENATE(UPPER( LEFT(T(B178), 4) ), "1")</f>
        <v>RUSC1</v>
      </c>
      <c r="G178" s="2">
        <v>3</v>
      </c>
      <c r="H178" s="2">
        <v>1</v>
      </c>
    </row>
    <row r="179" spans="1:9" s="2" customFormat="1" x14ac:dyDescent="0.25">
      <c r="A179" s="2" t="s">
        <v>311</v>
      </c>
      <c r="B179" s="2" t="s">
        <v>312</v>
      </c>
      <c r="C179" s="5" t="str">
        <f t="shared" si="12"/>
        <v>RUSS2/10</v>
      </c>
      <c r="D179" s="5"/>
      <c r="F179" s="2" t="str">
        <f>CONCATENATE(UPPER( LEFT(T(B179), 4) ), "2")</f>
        <v>RUSS2</v>
      </c>
      <c r="G179" s="2">
        <v>10</v>
      </c>
    </row>
    <row r="180" spans="1:9" s="2" customFormat="1" x14ac:dyDescent="0.25">
      <c r="A180" s="2" t="s">
        <v>239</v>
      </c>
      <c r="B180" s="2" t="s">
        <v>240</v>
      </c>
      <c r="C180" s="5" t="str">
        <f t="shared" si="12"/>
        <v>SABE1/14-1</v>
      </c>
      <c r="D180" s="5"/>
      <c r="E180" s="2" t="s">
        <v>470</v>
      </c>
      <c r="F180" s="2" t="str">
        <f t="shared" ref="F180:F186" si="15">CONCATENATE(UPPER( LEFT(T(B180), 4) ), "1")</f>
        <v>SABE1</v>
      </c>
      <c r="G180" s="2">
        <v>14</v>
      </c>
      <c r="H180" s="2">
        <v>1</v>
      </c>
    </row>
    <row r="181" spans="1:9" s="2" customFormat="1" x14ac:dyDescent="0.25">
      <c r="A181" s="2" t="s">
        <v>281</v>
      </c>
      <c r="B181" s="2" t="s">
        <v>240</v>
      </c>
      <c r="C181" s="5" t="str">
        <f t="shared" si="12"/>
        <v>SABE1/3-8</v>
      </c>
      <c r="D181" s="5"/>
      <c r="E181" s="2" t="s">
        <v>468</v>
      </c>
      <c r="F181" s="2" t="str">
        <f t="shared" si="15"/>
        <v>SABE1</v>
      </c>
      <c r="G181" s="2">
        <v>3</v>
      </c>
      <c r="H181" s="2">
        <v>8</v>
      </c>
    </row>
    <row r="182" spans="1:9" s="2" customFormat="1" x14ac:dyDescent="0.25">
      <c r="A182" s="2" t="s">
        <v>288</v>
      </c>
      <c r="B182" s="2" t="s">
        <v>240</v>
      </c>
      <c r="C182" s="5" t="str">
        <f t="shared" si="12"/>
        <v>SABE1/3-2</v>
      </c>
      <c r="D182" s="5"/>
      <c r="E182" s="2" t="s">
        <v>469</v>
      </c>
      <c r="F182" s="2" t="str">
        <f t="shared" si="15"/>
        <v>SABE1</v>
      </c>
      <c r="G182" s="2">
        <v>3</v>
      </c>
      <c r="H182" s="2">
        <v>2</v>
      </c>
    </row>
    <row r="183" spans="1:9" s="2" customFormat="1" x14ac:dyDescent="0.25">
      <c r="A183" s="2" t="s">
        <v>293</v>
      </c>
      <c r="B183" s="2" t="s">
        <v>294</v>
      </c>
      <c r="C183" s="5" t="str">
        <f t="shared" si="12"/>
        <v>SAND1/2-2</v>
      </c>
      <c r="D183" s="5"/>
      <c r="E183" s="2" t="s">
        <v>471</v>
      </c>
      <c r="F183" s="2" t="str">
        <f t="shared" si="15"/>
        <v>SAND1</v>
      </c>
      <c r="G183" s="2">
        <v>2</v>
      </c>
      <c r="H183" s="2">
        <v>2</v>
      </c>
    </row>
    <row r="184" spans="1:9" s="2" customFormat="1" x14ac:dyDescent="0.25">
      <c r="A184" s="2" t="s">
        <v>295</v>
      </c>
      <c r="B184" s="2" t="s">
        <v>294</v>
      </c>
      <c r="C184" s="5" t="str">
        <f t="shared" si="12"/>
        <v>SAND1/2-1</v>
      </c>
      <c r="D184" s="5"/>
      <c r="E184" s="2" t="s">
        <v>472</v>
      </c>
      <c r="F184" s="2" t="str">
        <f t="shared" si="15"/>
        <v>SAND1</v>
      </c>
      <c r="G184" s="2">
        <v>2</v>
      </c>
      <c r="H184" s="2">
        <v>1</v>
      </c>
    </row>
    <row r="185" spans="1:9" s="2" customFormat="1" x14ac:dyDescent="0.25">
      <c r="A185" s="2" t="s">
        <v>319</v>
      </c>
      <c r="B185" s="2" t="s">
        <v>294</v>
      </c>
      <c r="C185" s="5" t="str">
        <f t="shared" si="12"/>
        <v>SAND1/5-1</v>
      </c>
      <c r="D185" s="5"/>
      <c r="E185" s="2" t="s">
        <v>473</v>
      </c>
      <c r="F185" s="2" t="str">
        <f t="shared" si="15"/>
        <v>SAND1</v>
      </c>
      <c r="G185" s="2">
        <v>5</v>
      </c>
      <c r="H185" s="2">
        <v>1</v>
      </c>
    </row>
    <row r="186" spans="1:9" s="2" customFormat="1" x14ac:dyDescent="0.25">
      <c r="A186" s="2" t="s">
        <v>253</v>
      </c>
      <c r="B186" s="2" t="s">
        <v>254</v>
      </c>
      <c r="C186" s="5" t="str">
        <f t="shared" si="12"/>
        <v>SAVO1/3</v>
      </c>
      <c r="D186" s="5"/>
      <c r="F186" s="2" t="str">
        <f t="shared" si="15"/>
        <v>SAVO1</v>
      </c>
      <c r="G186" s="2">
        <v>3</v>
      </c>
    </row>
    <row r="187" spans="1:9" s="2" customFormat="1" x14ac:dyDescent="0.25">
      <c r="A187" s="2" t="s">
        <v>367</v>
      </c>
      <c r="B187" s="2" t="s">
        <v>368</v>
      </c>
      <c r="C187" s="5" t="str">
        <f t="shared" si="12"/>
        <v>SCOT2/10-2</v>
      </c>
      <c r="D187" s="5"/>
      <c r="E187" s="2" t="s">
        <v>474</v>
      </c>
      <c r="F187" s="2" t="str">
        <f>CONCATENATE(UPPER( LEFT(T(B187), 4) ), "2")</f>
        <v>SCOT2</v>
      </c>
      <c r="G187" s="2">
        <v>10</v>
      </c>
      <c r="H187" s="2">
        <v>2</v>
      </c>
    </row>
    <row r="188" spans="1:9" s="2" customFormat="1" x14ac:dyDescent="0.25">
      <c r="A188" s="2" t="s">
        <v>282</v>
      </c>
      <c r="B188" s="2" t="s">
        <v>283</v>
      </c>
      <c r="C188" s="5" t="str">
        <f t="shared" si="12"/>
        <v>SHAW1/12</v>
      </c>
      <c r="D188" s="5"/>
      <c r="F188" s="2" t="str">
        <f t="shared" ref="F188:F196" si="16">CONCATENATE(UPPER( LEFT(T(B188), 4) ), "1")</f>
        <v>SHAW1</v>
      </c>
      <c r="G188" s="2">
        <v>12</v>
      </c>
    </row>
    <row r="189" spans="1:9" s="2" customFormat="1" x14ac:dyDescent="0.25">
      <c r="A189" s="2" t="s">
        <v>246</v>
      </c>
      <c r="B189" s="2" t="s">
        <v>247</v>
      </c>
      <c r="C189" s="5" t="str">
        <f t="shared" si="12"/>
        <v>SHEC1/15</v>
      </c>
      <c r="D189" s="5"/>
      <c r="F189" s="2" t="str">
        <f t="shared" si="16"/>
        <v>SHEC1</v>
      </c>
      <c r="G189" s="2">
        <v>15</v>
      </c>
    </row>
    <row r="190" spans="1:9" s="2" customFormat="1" x14ac:dyDescent="0.25">
      <c r="A190" s="2" t="s">
        <v>296</v>
      </c>
      <c r="B190" s="2" t="s">
        <v>247</v>
      </c>
      <c r="C190" s="5" t="str">
        <f t="shared" si="12"/>
        <v>SHEC1/5</v>
      </c>
      <c r="D190" s="5"/>
      <c r="F190" s="2" t="str">
        <f t="shared" si="16"/>
        <v>SHEC1</v>
      </c>
      <c r="G190" s="2">
        <v>5</v>
      </c>
    </row>
    <row r="191" spans="1:9" s="2" customFormat="1" x14ac:dyDescent="0.25">
      <c r="A191" s="2" t="s">
        <v>242</v>
      </c>
      <c r="B191" s="2" t="s">
        <v>243</v>
      </c>
      <c r="C191" s="5" t="str">
        <f t="shared" si="12"/>
        <v>SHEF1/7-1</v>
      </c>
      <c r="D191" s="5"/>
      <c r="E191" s="2" t="s">
        <v>475</v>
      </c>
      <c r="F191" s="2" t="str">
        <f t="shared" si="16"/>
        <v>SHEF1</v>
      </c>
      <c r="G191" s="2">
        <v>7</v>
      </c>
      <c r="H191" s="2">
        <v>1</v>
      </c>
    </row>
    <row r="192" spans="1:9" s="2" customFormat="1" x14ac:dyDescent="0.25">
      <c r="A192" s="2" t="s">
        <v>244</v>
      </c>
      <c r="B192" s="2" t="s">
        <v>245</v>
      </c>
      <c r="C192" s="5" t="str">
        <f t="shared" si="12"/>
        <v>SILV1/62a</v>
      </c>
      <c r="D192" s="5"/>
      <c r="F192" s="2" t="str">
        <f t="shared" si="16"/>
        <v>SILV1</v>
      </c>
      <c r="G192" s="2">
        <v>62</v>
      </c>
      <c r="I192" s="2" t="s">
        <v>196</v>
      </c>
    </row>
    <row r="193" spans="1:9" s="2" customFormat="1" x14ac:dyDescent="0.25">
      <c r="A193" s="2" t="s">
        <v>244</v>
      </c>
      <c r="B193" s="2" t="s">
        <v>245</v>
      </c>
      <c r="C193" s="5" t="str">
        <f t="shared" si="12"/>
        <v>SILV1/62b</v>
      </c>
      <c r="D193" s="5"/>
      <c r="F193" s="2" t="str">
        <f t="shared" si="16"/>
        <v>SILV1</v>
      </c>
      <c r="G193" s="2">
        <v>62</v>
      </c>
      <c r="I193" s="2" t="s">
        <v>38</v>
      </c>
    </row>
    <row r="194" spans="1:9" s="2" customFormat="1" x14ac:dyDescent="0.25">
      <c r="A194" s="2" t="s">
        <v>284</v>
      </c>
      <c r="B194" s="2" t="s">
        <v>245</v>
      </c>
      <c r="C194" s="5" t="str">
        <f t="shared" ref="C194:C257" si="17">CONCATENATE(F194, "/", G194, IF(LEN(H194)&gt;0, "-", ""), H194, I194)</f>
        <v>SILV1/91</v>
      </c>
      <c r="D194" s="5"/>
      <c r="F194" s="2" t="str">
        <f t="shared" si="16"/>
        <v>SILV1</v>
      </c>
      <c r="G194" s="2">
        <v>91</v>
      </c>
    </row>
    <row r="195" spans="1:9" x14ac:dyDescent="0.25">
      <c r="A195" t="s">
        <v>285</v>
      </c>
      <c r="B195" t="s">
        <v>245</v>
      </c>
      <c r="C195" s="5" t="str">
        <f t="shared" si="17"/>
        <v>SILV1/</v>
      </c>
      <c r="F195" t="str">
        <f t="shared" si="16"/>
        <v>SILV1</v>
      </c>
    </row>
    <row r="196" spans="1:9" s="2" customFormat="1" x14ac:dyDescent="0.25">
      <c r="A196" s="2" t="s">
        <v>248</v>
      </c>
      <c r="B196" s="2" t="s">
        <v>249</v>
      </c>
      <c r="C196" s="5" t="str">
        <f t="shared" si="17"/>
        <v>SIMA1/16</v>
      </c>
      <c r="D196" s="5"/>
      <c r="F196" s="2" t="str">
        <f t="shared" si="16"/>
        <v>SIMA1</v>
      </c>
      <c r="G196" s="2">
        <v>16</v>
      </c>
    </row>
    <row r="197" spans="1:9" s="2" customFormat="1" x14ac:dyDescent="0.25">
      <c r="A197" s="2" t="s">
        <v>299</v>
      </c>
      <c r="B197" s="2" t="s">
        <v>300</v>
      </c>
      <c r="C197" s="5" t="str">
        <f t="shared" si="17"/>
        <v>SMIT3/1-4</v>
      </c>
      <c r="D197" s="5"/>
      <c r="E197" s="2" t="s">
        <v>476</v>
      </c>
      <c r="F197" s="2" t="str">
        <f>CONCATENATE(UPPER( LEFT(T(B197), 4) ), "3")</f>
        <v>SMIT3</v>
      </c>
      <c r="G197" s="2">
        <v>1</v>
      </c>
      <c r="H197" s="2">
        <v>4</v>
      </c>
    </row>
    <row r="198" spans="1:9" s="2" customFormat="1" x14ac:dyDescent="0.25">
      <c r="A198" s="2" t="s">
        <v>362</v>
      </c>
      <c r="B198" s="2" t="s">
        <v>363</v>
      </c>
      <c r="C198" s="5" t="str">
        <f t="shared" si="17"/>
        <v>SMIT5/3-4</v>
      </c>
      <c r="D198" s="5"/>
      <c r="E198" s="2" t="s">
        <v>478</v>
      </c>
      <c r="F198" s="2" t="str">
        <f>CONCATENATE(UPPER( LEFT(T(B198), 4) ), "5")</f>
        <v>SMIT5</v>
      </c>
      <c r="G198" s="2">
        <v>3</v>
      </c>
      <c r="H198" s="2">
        <v>4</v>
      </c>
    </row>
    <row r="199" spans="1:9" s="2" customFormat="1" x14ac:dyDescent="0.25">
      <c r="A199" s="2" t="s">
        <v>366</v>
      </c>
      <c r="B199" s="2" t="s">
        <v>363</v>
      </c>
      <c r="C199" s="5" t="str">
        <f t="shared" si="17"/>
        <v>SMIT5/3-3</v>
      </c>
      <c r="D199" s="5"/>
      <c r="E199" s="2" t="s">
        <v>477</v>
      </c>
      <c r="F199" s="2" t="str">
        <f>CONCATENATE(UPPER( LEFT(T(B199), 4) ), "5")</f>
        <v>SMIT5</v>
      </c>
      <c r="G199" s="2">
        <v>3</v>
      </c>
      <c r="H199" s="2">
        <v>3</v>
      </c>
    </row>
    <row r="200" spans="1:9" s="2" customFormat="1" x14ac:dyDescent="0.25">
      <c r="A200" s="2" t="s">
        <v>286</v>
      </c>
      <c r="B200" s="2" t="s">
        <v>287</v>
      </c>
      <c r="C200" s="5" t="str">
        <f t="shared" si="17"/>
        <v>STEW4/1-4</v>
      </c>
      <c r="D200" s="5"/>
      <c r="E200" s="2" t="s">
        <v>479</v>
      </c>
      <c r="F200" s="2" t="str">
        <f>CONCATENATE(UPPER( LEFT(T(B200), 4) ), "4")</f>
        <v>STEW4</v>
      </c>
      <c r="G200" s="2">
        <v>1</v>
      </c>
      <c r="H200" s="2">
        <v>4</v>
      </c>
    </row>
    <row r="201" spans="1:9" s="2" customFormat="1" x14ac:dyDescent="0.25">
      <c r="A201" s="2" t="s">
        <v>291</v>
      </c>
      <c r="B201" s="2" t="s">
        <v>287</v>
      </c>
      <c r="C201" s="5" t="str">
        <f t="shared" si="17"/>
        <v>STEW4/1-1</v>
      </c>
      <c r="D201" s="5"/>
      <c r="E201" s="2" t="s">
        <v>480</v>
      </c>
      <c r="F201" s="2" t="str">
        <f t="shared" ref="F201:F202" si="18">CONCATENATE(UPPER( LEFT(T(B201), 4) ), "4")</f>
        <v>STEW4</v>
      </c>
      <c r="G201" s="2">
        <v>1</v>
      </c>
      <c r="H201" s="2">
        <v>1</v>
      </c>
    </row>
    <row r="202" spans="1:9" s="2" customFormat="1" x14ac:dyDescent="0.25">
      <c r="A202" s="2" t="s">
        <v>292</v>
      </c>
      <c r="B202" s="2" t="s">
        <v>287</v>
      </c>
      <c r="C202" s="5" t="str">
        <f t="shared" si="17"/>
        <v>STEW4/1-2</v>
      </c>
      <c r="D202" s="5"/>
      <c r="E202" s="2" t="s">
        <v>481</v>
      </c>
      <c r="F202" s="2" t="str">
        <f t="shared" si="18"/>
        <v>STEW4</v>
      </c>
      <c r="G202" s="2">
        <v>1</v>
      </c>
      <c r="H202" s="2">
        <v>2</v>
      </c>
    </row>
    <row r="203" spans="1:9" x14ac:dyDescent="0.25">
      <c r="A203" t="s">
        <v>315</v>
      </c>
      <c r="B203" t="s">
        <v>316</v>
      </c>
      <c r="C203" s="5" t="str">
        <f t="shared" si="17"/>
        <v>STRI2/</v>
      </c>
      <c r="D203" s="6" t="s">
        <v>379</v>
      </c>
      <c r="F203" t="str">
        <f>CONCATENATE(UPPER( LEFT(T(B203), 4) ), "2")</f>
        <v>STRI2</v>
      </c>
    </row>
    <row r="204" spans="1:9" s="2" customFormat="1" x14ac:dyDescent="0.25">
      <c r="A204" s="2" t="s">
        <v>297</v>
      </c>
      <c r="B204" s="2" t="s">
        <v>298</v>
      </c>
      <c r="C204" s="5" t="str">
        <f t="shared" si="17"/>
        <v>STRO1/7-1</v>
      </c>
      <c r="D204" s="5"/>
      <c r="E204" s="2" t="s">
        <v>482</v>
      </c>
      <c r="F204" s="2" t="str">
        <f t="shared" ref="F204:F210" si="19">CONCATENATE(UPPER( LEFT(T(B204), 4) ), "1")</f>
        <v>STRO1</v>
      </c>
      <c r="G204" s="2">
        <v>7</v>
      </c>
      <c r="H204" s="2">
        <v>1</v>
      </c>
    </row>
    <row r="205" spans="1:9" x14ac:dyDescent="0.25">
      <c r="A205" t="s">
        <v>289</v>
      </c>
      <c r="B205" t="s">
        <v>290</v>
      </c>
      <c r="C205" s="5" t="str">
        <f t="shared" si="17"/>
        <v>STUR1/5</v>
      </c>
      <c r="E205" s="3"/>
      <c r="F205" t="str">
        <f t="shared" si="19"/>
        <v>STUR1</v>
      </c>
      <c r="G205" s="2">
        <v>5</v>
      </c>
    </row>
    <row r="206" spans="1:9" x14ac:dyDescent="0.25">
      <c r="A206" t="s">
        <v>156</v>
      </c>
      <c r="B206" t="s">
        <v>157</v>
      </c>
      <c r="C206" s="5" t="str">
        <f t="shared" si="17"/>
        <v>TENN1/</v>
      </c>
      <c r="D206" s="3" t="s">
        <v>406</v>
      </c>
      <c r="F206" t="str">
        <f t="shared" si="19"/>
        <v>TENN1</v>
      </c>
    </row>
    <row r="207" spans="1:9" s="2" customFormat="1" x14ac:dyDescent="0.25">
      <c r="A207" s="2" t="s">
        <v>152</v>
      </c>
      <c r="B207" s="2" t="s">
        <v>153</v>
      </c>
      <c r="C207" s="5" t="str">
        <f t="shared" si="17"/>
        <v>TREG1/1-1</v>
      </c>
      <c r="D207" s="5"/>
      <c r="E207" s="2" t="s">
        <v>483</v>
      </c>
      <c r="F207" s="2" t="str">
        <f t="shared" si="19"/>
        <v>TREG1</v>
      </c>
      <c r="G207" s="2">
        <v>1</v>
      </c>
      <c r="H207" s="2">
        <v>1</v>
      </c>
    </row>
    <row r="208" spans="1:9" s="2" customFormat="1" x14ac:dyDescent="0.25">
      <c r="A208" s="2" t="s">
        <v>154</v>
      </c>
      <c r="B208" s="2" t="s">
        <v>153</v>
      </c>
      <c r="C208" s="5" t="str">
        <f t="shared" si="17"/>
        <v>TREG1/1-3</v>
      </c>
      <c r="D208" s="5"/>
      <c r="E208" s="2" t="s">
        <v>484</v>
      </c>
      <c r="F208" s="2" t="str">
        <f t="shared" si="19"/>
        <v>TREG1</v>
      </c>
      <c r="G208" s="2">
        <v>1</v>
      </c>
      <c r="H208" s="2">
        <v>3</v>
      </c>
    </row>
    <row r="209" spans="1:8" s="2" customFormat="1" x14ac:dyDescent="0.25">
      <c r="A209" s="2" t="s">
        <v>155</v>
      </c>
      <c r="B209" s="2" t="s">
        <v>153</v>
      </c>
      <c r="C209" s="5" t="str">
        <f t="shared" si="17"/>
        <v>TREG1/1-2</v>
      </c>
      <c r="D209" s="5"/>
      <c r="E209" s="2" t="s">
        <v>485</v>
      </c>
      <c r="F209" s="2" t="str">
        <f t="shared" si="19"/>
        <v>TREG1</v>
      </c>
      <c r="G209" s="2">
        <v>1</v>
      </c>
      <c r="H209" s="2">
        <v>2</v>
      </c>
    </row>
    <row r="210" spans="1:8" s="2" customFormat="1" x14ac:dyDescent="0.25">
      <c r="A210" s="2" t="s">
        <v>171</v>
      </c>
      <c r="B210" s="2" t="s">
        <v>172</v>
      </c>
      <c r="C210" s="5" t="str">
        <f t="shared" si="17"/>
        <v>TURT1/19-4</v>
      </c>
      <c r="D210" s="5"/>
      <c r="E210" s="2" t="s">
        <v>486</v>
      </c>
      <c r="F210" s="2" t="str">
        <f t="shared" si="19"/>
        <v>TURT1</v>
      </c>
      <c r="G210" s="2">
        <v>19</v>
      </c>
      <c r="H210" s="2">
        <v>4</v>
      </c>
    </row>
    <row r="211" spans="1:8" s="2" customFormat="1" x14ac:dyDescent="0.25">
      <c r="A211" s="2" t="s">
        <v>137</v>
      </c>
      <c r="B211" s="2" t="s">
        <v>138</v>
      </c>
      <c r="C211" s="5" t="str">
        <f t="shared" si="17"/>
        <v>VAN 8/6</v>
      </c>
      <c r="D211" s="5"/>
      <c r="F211" s="2" t="str">
        <f>CONCATENATE(UPPER( LEFT(T(B211), 4) ), "8")</f>
        <v>VAN 8</v>
      </c>
      <c r="G211" s="2">
        <v>6</v>
      </c>
    </row>
    <row r="212" spans="1:8" s="2" customFormat="1" x14ac:dyDescent="0.25">
      <c r="A212" s="2" t="s">
        <v>139</v>
      </c>
      <c r="B212" s="2" t="s">
        <v>138</v>
      </c>
      <c r="C212" s="5" t="str">
        <f t="shared" si="17"/>
        <v>VAN 8/12</v>
      </c>
      <c r="D212" s="5"/>
      <c r="F212" s="2" t="str">
        <f t="shared" ref="F212:F213" si="20">CONCATENATE(UPPER( LEFT(T(B212), 4) ), "8")</f>
        <v>VAN 8</v>
      </c>
      <c r="G212" s="2">
        <v>12</v>
      </c>
    </row>
    <row r="213" spans="1:8" s="2" customFormat="1" x14ac:dyDescent="0.25">
      <c r="A213" s="2" t="s">
        <v>352</v>
      </c>
      <c r="B213" s="2" t="s">
        <v>138</v>
      </c>
      <c r="C213" s="5" t="str">
        <f t="shared" si="17"/>
        <v>VAN 8/20</v>
      </c>
      <c r="D213" s="5"/>
      <c r="F213" s="2" t="str">
        <f t="shared" si="20"/>
        <v>VAN 8</v>
      </c>
      <c r="G213" s="2">
        <v>20</v>
      </c>
    </row>
    <row r="214" spans="1:8" x14ac:dyDescent="0.25">
      <c r="A214" t="s">
        <v>141</v>
      </c>
      <c r="B214" t="s">
        <v>142</v>
      </c>
      <c r="C214" s="5" t="str">
        <f t="shared" si="17"/>
        <v>VANC1/</v>
      </c>
      <c r="F214" t="str">
        <f>CONCATENATE(UPPER( LEFT(T(B214), 4) ), "1")</f>
        <v>VANC1</v>
      </c>
    </row>
    <row r="215" spans="1:8" x14ac:dyDescent="0.25">
      <c r="A215" t="s">
        <v>164</v>
      </c>
      <c r="B215" t="s">
        <v>142</v>
      </c>
      <c r="C215" s="5" t="str">
        <f t="shared" si="17"/>
        <v>VANC1/</v>
      </c>
      <c r="F215" t="str">
        <f>CONCATENATE(UPPER( LEFT(T(B215), 4) ), "1")</f>
        <v>VANC1</v>
      </c>
    </row>
    <row r="216" spans="1:8" x14ac:dyDescent="0.25">
      <c r="A216" t="s">
        <v>351</v>
      </c>
      <c r="B216" t="s">
        <v>142</v>
      </c>
      <c r="C216" s="5" t="str">
        <f t="shared" si="17"/>
        <v>VANC1/</v>
      </c>
      <c r="F216" t="str">
        <f>CONCATENATE(UPPER( LEFT(T(B216), 4) ), "1")</f>
        <v>VANC1</v>
      </c>
    </row>
    <row r="217" spans="1:8" s="2" customFormat="1" x14ac:dyDescent="0.25">
      <c r="A217" s="2" t="s">
        <v>48</v>
      </c>
      <c r="B217" s="2" t="s">
        <v>49</v>
      </c>
      <c r="C217" s="5" t="str">
        <f t="shared" si="17"/>
        <v>VONN1/1</v>
      </c>
      <c r="D217" s="5"/>
      <c r="F217" s="2" t="str">
        <f>CONCATENATE(UPPER( LEFT(T(B217), 4) ), "1")</f>
        <v>VONN1</v>
      </c>
      <c r="G217" s="2">
        <v>1</v>
      </c>
    </row>
    <row r="218" spans="1:8" s="2" customFormat="1" x14ac:dyDescent="0.25">
      <c r="A218" s="2" t="s">
        <v>321</v>
      </c>
      <c r="B218" s="2" t="s">
        <v>322</v>
      </c>
      <c r="C218" s="5" t="str">
        <f t="shared" si="17"/>
        <v>W1/1-2</v>
      </c>
      <c r="D218" s="5"/>
      <c r="E218" s="2" t="s">
        <v>488</v>
      </c>
      <c r="F218" s="2" t="s">
        <v>378</v>
      </c>
      <c r="G218" s="2">
        <v>1</v>
      </c>
      <c r="H218" s="2">
        <v>2</v>
      </c>
    </row>
    <row r="219" spans="1:8" s="2" customFormat="1" x14ac:dyDescent="0.25">
      <c r="A219" s="2" t="s">
        <v>338</v>
      </c>
      <c r="B219" s="2" t="s">
        <v>322</v>
      </c>
      <c r="C219" s="5" t="str">
        <f t="shared" si="17"/>
        <v>W1/1-1</v>
      </c>
      <c r="D219" s="5"/>
      <c r="E219" s="2" t="s">
        <v>487</v>
      </c>
      <c r="F219" s="2" t="s">
        <v>378</v>
      </c>
      <c r="G219" s="2">
        <v>1</v>
      </c>
      <c r="H219" s="2">
        <v>1</v>
      </c>
    </row>
    <row r="220" spans="1:8" s="2" customFormat="1" x14ac:dyDescent="0.25">
      <c r="A220" s="2" t="s">
        <v>13</v>
      </c>
      <c r="B220" s="2" t="s">
        <v>14</v>
      </c>
      <c r="C220" s="5" t="str">
        <f t="shared" si="17"/>
        <v>WATS1/4</v>
      </c>
      <c r="D220" s="5"/>
      <c r="F220" s="2" t="str">
        <f>CONCATENATE(UPPER( LEFT(T(B220), 4) ), "1")</f>
        <v>WATS1</v>
      </c>
      <c r="G220" s="2">
        <v>4</v>
      </c>
    </row>
    <row r="221" spans="1:8" s="2" customFormat="1" x14ac:dyDescent="0.25">
      <c r="A221" s="2" t="s">
        <v>330</v>
      </c>
      <c r="B221" s="2" t="s">
        <v>331</v>
      </c>
      <c r="C221" s="5" t="str">
        <f t="shared" si="17"/>
        <v>WEBE1/4-1</v>
      </c>
      <c r="D221" s="5"/>
      <c r="E221" s="2" t="s">
        <v>489</v>
      </c>
      <c r="F221" s="2" t="str">
        <f>CONCATENATE(UPPER( LEFT(T(B221), 4) ), "1")</f>
        <v>WEBE1</v>
      </c>
      <c r="G221" s="2">
        <v>4</v>
      </c>
      <c r="H221" s="2">
        <v>1</v>
      </c>
    </row>
    <row r="222" spans="1:8" s="2" customFormat="1" x14ac:dyDescent="0.25">
      <c r="A222" s="2" t="s">
        <v>339</v>
      </c>
      <c r="B222" s="2" t="s">
        <v>340</v>
      </c>
      <c r="C222" s="5" t="str">
        <f t="shared" si="17"/>
        <v>WEIN1/5</v>
      </c>
      <c r="D222" s="5"/>
      <c r="F222" s="2" t="str">
        <f>CONCATENATE(UPPER( LEFT(T(B222), 4) ), "1")</f>
        <v>WEIN1</v>
      </c>
      <c r="G222" s="2">
        <v>5</v>
      </c>
    </row>
    <row r="223" spans="1:8" s="2" customFormat="1" x14ac:dyDescent="0.25">
      <c r="A223" s="2" t="s">
        <v>342</v>
      </c>
      <c r="B223" s="2" t="s">
        <v>343</v>
      </c>
      <c r="C223" s="5" t="str">
        <f t="shared" si="17"/>
        <v>WEIR1/1</v>
      </c>
      <c r="D223" s="5"/>
      <c r="F223" s="2" t="str">
        <f>CONCATENATE(UPPER( LEFT(T(B223), 4) ), "1")</f>
        <v>WEIR1</v>
      </c>
      <c r="G223" s="2">
        <v>1</v>
      </c>
    </row>
    <row r="224" spans="1:8" s="2" customFormat="1" x14ac:dyDescent="0.25">
      <c r="A224" s="2" t="s">
        <v>8</v>
      </c>
      <c r="B224" s="2" t="s">
        <v>9</v>
      </c>
      <c r="C224" s="5" t="str">
        <f t="shared" si="17"/>
        <v>WELL4/1</v>
      </c>
      <c r="D224" s="5"/>
      <c r="F224" s="2" t="str">
        <f>CONCATENATE(UPPER( LEFT(T(B224), 4) ), "4")</f>
        <v>WELL4</v>
      </c>
      <c r="G224" s="2">
        <v>1</v>
      </c>
    </row>
    <row r="225" spans="1:9" x14ac:dyDescent="0.25">
      <c r="A225" t="s">
        <v>329</v>
      </c>
      <c r="B225" t="s">
        <v>9</v>
      </c>
      <c r="C225" s="5" t="str">
        <f t="shared" si="17"/>
        <v>WELL4/</v>
      </c>
      <c r="F225" t="str">
        <f t="shared" ref="F225:F226" si="21">CONCATENATE(UPPER( LEFT(T(B225), 4) ), "4")</f>
        <v>WELL4</v>
      </c>
    </row>
    <row r="226" spans="1:9" s="2" customFormat="1" x14ac:dyDescent="0.25">
      <c r="A226" s="2" t="s">
        <v>354</v>
      </c>
      <c r="B226" s="2" t="s">
        <v>9</v>
      </c>
      <c r="C226" s="5" t="str">
        <f t="shared" si="17"/>
        <v>WELL4/32</v>
      </c>
      <c r="D226" s="5"/>
      <c r="F226" s="2" t="str">
        <f t="shared" si="21"/>
        <v>WELL4</v>
      </c>
      <c r="G226" s="2">
        <v>32</v>
      </c>
    </row>
    <row r="227" spans="1:9" s="2" customFormat="1" x14ac:dyDescent="0.25">
      <c r="A227" s="2" t="s">
        <v>327</v>
      </c>
      <c r="B227" s="2" t="s">
        <v>328</v>
      </c>
      <c r="C227" s="5" t="str">
        <f t="shared" si="17"/>
        <v>WHIT3/13</v>
      </c>
      <c r="D227" s="5"/>
      <c r="F227" s="2" t="str">
        <f>CONCATENATE(UPPER( LEFT(T(B227), 4) ), "3")</f>
        <v>WHIT3</v>
      </c>
      <c r="G227" s="2">
        <v>13</v>
      </c>
    </row>
    <row r="228" spans="1:9" s="2" customFormat="1" x14ac:dyDescent="0.25">
      <c r="A228" s="2" t="s">
        <v>332</v>
      </c>
      <c r="B228" s="2" t="s">
        <v>333</v>
      </c>
      <c r="C228" s="5" t="str">
        <f t="shared" si="17"/>
        <v>WILL4/1</v>
      </c>
      <c r="D228" s="5"/>
      <c r="F228" s="2" t="str">
        <f>CONCATENATE(UPPER( LEFT(T(B228), 4) ), "4")</f>
        <v>WILL4</v>
      </c>
      <c r="G228" s="2">
        <v>1</v>
      </c>
    </row>
    <row r="229" spans="1:9" x14ac:dyDescent="0.25">
      <c r="A229" t="s">
        <v>344</v>
      </c>
      <c r="B229" t="s">
        <v>345</v>
      </c>
      <c r="C229" s="5" t="str">
        <f t="shared" si="17"/>
        <v>WILL7/5-1</v>
      </c>
      <c r="E229" t="s">
        <v>491</v>
      </c>
      <c r="F229" t="str">
        <f>CONCATENATE(UPPER( LEFT(T(B229), 4) ), "7")</f>
        <v>WILL7</v>
      </c>
      <c r="G229" s="2">
        <v>5</v>
      </c>
      <c r="H229">
        <v>1</v>
      </c>
    </row>
    <row r="230" spans="1:9" s="2" customFormat="1" x14ac:dyDescent="0.25">
      <c r="A230" s="2" t="s">
        <v>364</v>
      </c>
      <c r="B230" s="2" t="s">
        <v>365</v>
      </c>
      <c r="C230" s="5" t="str">
        <f t="shared" si="17"/>
        <v>WYND1/12</v>
      </c>
      <c r="D230" s="5"/>
      <c r="F230" s="2" t="str">
        <f t="shared" ref="F230:F261" si="22">CONCATENATE(UPPER( LEFT(T(B230), 4) ), "1")</f>
        <v>WYND1</v>
      </c>
      <c r="G230" s="2">
        <v>12</v>
      </c>
    </row>
    <row r="231" spans="1:9" s="2" customFormat="1" x14ac:dyDescent="0.25">
      <c r="A231" s="2" t="s">
        <v>336</v>
      </c>
      <c r="B231" s="2" t="s">
        <v>337</v>
      </c>
      <c r="C231" s="5" t="str">
        <f t="shared" si="17"/>
        <v>YATE1/1</v>
      </c>
      <c r="D231" s="5"/>
      <c r="F231" s="2" t="str">
        <f t="shared" si="22"/>
        <v>YATE1</v>
      </c>
      <c r="G231" s="2">
        <v>1</v>
      </c>
    </row>
    <row r="232" spans="1:9" s="2" customFormat="1" x14ac:dyDescent="0.25">
      <c r="A232" s="2" t="s">
        <v>334</v>
      </c>
      <c r="B232" s="2" t="s">
        <v>335</v>
      </c>
      <c r="C232" s="5" t="str">
        <f t="shared" si="17"/>
        <v>YU, 1/2</v>
      </c>
      <c r="D232" s="5"/>
      <c r="F232" s="2" t="str">
        <f t="shared" si="22"/>
        <v>YU, 1</v>
      </c>
      <c r="G232" s="2">
        <v>2</v>
      </c>
    </row>
    <row r="233" spans="1:9" s="2" customFormat="1" x14ac:dyDescent="0.25">
      <c r="A233" s="2" t="s">
        <v>323</v>
      </c>
      <c r="B233" s="2" t="s">
        <v>324</v>
      </c>
      <c r="C233" s="5" t="str">
        <f t="shared" si="17"/>
        <v>ZELA1/16</v>
      </c>
      <c r="D233" s="5"/>
      <c r="F233" s="2" t="str">
        <f t="shared" si="22"/>
        <v>ZELA1</v>
      </c>
      <c r="G233" s="2">
        <v>16</v>
      </c>
    </row>
    <row r="234" spans="1:9" s="2" customFormat="1" x14ac:dyDescent="0.25">
      <c r="A234" s="2" t="s">
        <v>490</v>
      </c>
      <c r="B234" s="2" t="s">
        <v>324</v>
      </c>
      <c r="C234" s="5" t="str">
        <f t="shared" si="17"/>
        <v>ZELA1/21a</v>
      </c>
      <c r="D234" s="5"/>
      <c r="F234" s="2" t="str">
        <f t="shared" si="22"/>
        <v>ZELA1</v>
      </c>
      <c r="G234" s="2">
        <v>21</v>
      </c>
      <c r="I234" s="2" t="s">
        <v>196</v>
      </c>
    </row>
    <row r="235" spans="1:9" s="2" customFormat="1" x14ac:dyDescent="0.25">
      <c r="A235" s="2" t="s">
        <v>490</v>
      </c>
      <c r="B235" s="2" t="s">
        <v>324</v>
      </c>
      <c r="C235" s="5" t="str">
        <f t="shared" si="17"/>
        <v>ZELA1/21b</v>
      </c>
      <c r="D235" s="5"/>
      <c r="F235" s="2" t="str">
        <f t="shared" si="22"/>
        <v>ZELA1</v>
      </c>
      <c r="G235" s="2">
        <v>21</v>
      </c>
      <c r="I235" s="2" t="s">
        <v>38</v>
      </c>
    </row>
    <row r="236" spans="1:9" s="2" customFormat="1" x14ac:dyDescent="0.25">
      <c r="A236" s="2" t="s">
        <v>325</v>
      </c>
      <c r="B236" s="2" t="s">
        <v>324</v>
      </c>
      <c r="C236" s="5" t="str">
        <f t="shared" si="17"/>
        <v>ZELA1/27</v>
      </c>
      <c r="D236" s="5"/>
      <c r="F236" s="2" t="str">
        <f t="shared" si="22"/>
        <v>ZELA1</v>
      </c>
      <c r="G236" s="2">
        <v>27</v>
      </c>
    </row>
    <row r="237" spans="1:9" x14ac:dyDescent="0.25">
      <c r="A237" t="s">
        <v>353</v>
      </c>
      <c r="B237" t="s">
        <v>324</v>
      </c>
      <c r="C237" s="5" t="str">
        <f t="shared" si="17"/>
        <v>ZELA1/</v>
      </c>
      <c r="D237" t="s">
        <v>492</v>
      </c>
      <c r="F237" t="str">
        <f t="shared" si="22"/>
        <v>ZELA1</v>
      </c>
    </row>
    <row r="238" spans="1:9" x14ac:dyDescent="0.25">
      <c r="C238" s="5" t="str">
        <f t="shared" si="17"/>
        <v>1/</v>
      </c>
      <c r="F238" t="str">
        <f t="shared" si="22"/>
        <v>1</v>
      </c>
    </row>
    <row r="239" spans="1:9" x14ac:dyDescent="0.25">
      <c r="C239" s="5" t="str">
        <f t="shared" si="17"/>
        <v>1/</v>
      </c>
      <c r="F239" t="str">
        <f t="shared" si="22"/>
        <v>1</v>
      </c>
    </row>
    <row r="240" spans="1:9" x14ac:dyDescent="0.25">
      <c r="C240" s="5" t="str">
        <f t="shared" si="17"/>
        <v>1/</v>
      </c>
      <c r="F240" t="str">
        <f t="shared" si="22"/>
        <v>1</v>
      </c>
    </row>
    <row r="241" spans="3:6" x14ac:dyDescent="0.25">
      <c r="C241" s="5" t="str">
        <f t="shared" si="17"/>
        <v>1/</v>
      </c>
      <c r="F241" t="str">
        <f t="shared" si="22"/>
        <v>1</v>
      </c>
    </row>
    <row r="242" spans="3:6" x14ac:dyDescent="0.25">
      <c r="C242" s="5" t="str">
        <f t="shared" si="17"/>
        <v>1/</v>
      </c>
      <c r="F242" t="str">
        <f t="shared" si="22"/>
        <v>1</v>
      </c>
    </row>
    <row r="243" spans="3:6" x14ac:dyDescent="0.25">
      <c r="C243" s="5" t="str">
        <f t="shared" si="17"/>
        <v>1/</v>
      </c>
      <c r="F243" t="str">
        <f t="shared" si="22"/>
        <v>1</v>
      </c>
    </row>
    <row r="244" spans="3:6" x14ac:dyDescent="0.25">
      <c r="C244" s="5" t="str">
        <f t="shared" si="17"/>
        <v>1/</v>
      </c>
      <c r="F244" t="str">
        <f t="shared" si="22"/>
        <v>1</v>
      </c>
    </row>
    <row r="245" spans="3:6" x14ac:dyDescent="0.25">
      <c r="C245" s="5" t="str">
        <f t="shared" si="17"/>
        <v>1/</v>
      </c>
      <c r="F245" t="str">
        <f t="shared" si="22"/>
        <v>1</v>
      </c>
    </row>
    <row r="246" spans="3:6" x14ac:dyDescent="0.25">
      <c r="C246" s="5" t="str">
        <f t="shared" si="17"/>
        <v>1/</v>
      </c>
      <c r="F246" t="str">
        <f t="shared" si="22"/>
        <v>1</v>
      </c>
    </row>
    <row r="247" spans="3:6" x14ac:dyDescent="0.25">
      <c r="C247" s="5" t="str">
        <f t="shared" si="17"/>
        <v>1/</v>
      </c>
      <c r="F247" t="str">
        <f t="shared" si="22"/>
        <v>1</v>
      </c>
    </row>
    <row r="248" spans="3:6" x14ac:dyDescent="0.25">
      <c r="C248" s="5" t="str">
        <f t="shared" si="17"/>
        <v>1/</v>
      </c>
      <c r="F248" t="str">
        <f t="shared" si="22"/>
        <v>1</v>
      </c>
    </row>
    <row r="249" spans="3:6" x14ac:dyDescent="0.25">
      <c r="C249" s="5" t="str">
        <f t="shared" si="17"/>
        <v>1/</v>
      </c>
      <c r="F249" t="str">
        <f t="shared" si="22"/>
        <v>1</v>
      </c>
    </row>
    <row r="250" spans="3:6" x14ac:dyDescent="0.25">
      <c r="C250" s="5" t="str">
        <f t="shared" si="17"/>
        <v>1/</v>
      </c>
      <c r="F250" t="str">
        <f t="shared" si="22"/>
        <v>1</v>
      </c>
    </row>
    <row r="251" spans="3:6" x14ac:dyDescent="0.25">
      <c r="C251" s="5" t="str">
        <f t="shared" si="17"/>
        <v>1/</v>
      </c>
      <c r="F251" t="str">
        <f t="shared" si="22"/>
        <v>1</v>
      </c>
    </row>
    <row r="252" spans="3:6" x14ac:dyDescent="0.25">
      <c r="C252" s="5" t="str">
        <f t="shared" si="17"/>
        <v>1/</v>
      </c>
      <c r="F252" t="str">
        <f t="shared" si="22"/>
        <v>1</v>
      </c>
    </row>
    <row r="253" spans="3:6" x14ac:dyDescent="0.25">
      <c r="C253" s="5" t="str">
        <f t="shared" si="17"/>
        <v>1/</v>
      </c>
      <c r="F253" t="str">
        <f t="shared" si="22"/>
        <v>1</v>
      </c>
    </row>
    <row r="254" spans="3:6" x14ac:dyDescent="0.25">
      <c r="C254" s="5" t="str">
        <f t="shared" si="17"/>
        <v>1/</v>
      </c>
      <c r="F254" t="str">
        <f t="shared" si="22"/>
        <v>1</v>
      </c>
    </row>
    <row r="255" spans="3:6" x14ac:dyDescent="0.25">
      <c r="C255" s="5" t="str">
        <f t="shared" si="17"/>
        <v>1/</v>
      </c>
      <c r="F255" t="str">
        <f t="shared" si="22"/>
        <v>1</v>
      </c>
    </row>
    <row r="256" spans="3:6" x14ac:dyDescent="0.25">
      <c r="C256" s="5" t="str">
        <f t="shared" si="17"/>
        <v>1/</v>
      </c>
      <c r="F256" t="str">
        <f t="shared" si="22"/>
        <v>1</v>
      </c>
    </row>
    <row r="257" spans="3:6" x14ac:dyDescent="0.25">
      <c r="C257" s="5" t="str">
        <f t="shared" si="17"/>
        <v>1/</v>
      </c>
      <c r="F257" t="str">
        <f t="shared" si="22"/>
        <v>1</v>
      </c>
    </row>
    <row r="258" spans="3:6" x14ac:dyDescent="0.25">
      <c r="C258" s="5" t="str">
        <f t="shared" ref="C258:C287" si="23">CONCATENATE(F258, "/", G258, IF(LEN(H258)&gt;0, "-", ""), H258, I258)</f>
        <v>1/</v>
      </c>
      <c r="F258" t="str">
        <f t="shared" si="22"/>
        <v>1</v>
      </c>
    </row>
    <row r="259" spans="3:6" x14ac:dyDescent="0.25">
      <c r="C259" s="5" t="str">
        <f t="shared" si="23"/>
        <v>1/</v>
      </c>
      <c r="F259" t="str">
        <f t="shared" si="22"/>
        <v>1</v>
      </c>
    </row>
    <row r="260" spans="3:6" x14ac:dyDescent="0.25">
      <c r="C260" s="5" t="str">
        <f t="shared" si="23"/>
        <v>1/</v>
      </c>
      <c r="F260" t="str">
        <f t="shared" si="22"/>
        <v>1</v>
      </c>
    </row>
    <row r="261" spans="3:6" x14ac:dyDescent="0.25">
      <c r="C261" s="5" t="str">
        <f t="shared" si="23"/>
        <v>1/</v>
      </c>
      <c r="F261" t="str">
        <f t="shared" si="22"/>
        <v>1</v>
      </c>
    </row>
    <row r="262" spans="3:6" x14ac:dyDescent="0.25">
      <c r="C262" s="5" t="str">
        <f t="shared" si="23"/>
        <v>1/</v>
      </c>
      <c r="F262" t="str">
        <f t="shared" ref="F262:F284" si="24">CONCATENATE(UPPER( LEFT(T(B262), 4) ), "1")</f>
        <v>1</v>
      </c>
    </row>
    <row r="263" spans="3:6" x14ac:dyDescent="0.25">
      <c r="C263" s="5" t="str">
        <f t="shared" si="23"/>
        <v>1/</v>
      </c>
      <c r="F263" t="str">
        <f t="shared" si="24"/>
        <v>1</v>
      </c>
    </row>
    <row r="264" spans="3:6" x14ac:dyDescent="0.25">
      <c r="C264" s="5" t="str">
        <f t="shared" si="23"/>
        <v>1/</v>
      </c>
      <c r="F264" t="str">
        <f t="shared" si="24"/>
        <v>1</v>
      </c>
    </row>
    <row r="265" spans="3:6" x14ac:dyDescent="0.25">
      <c r="C265" s="5" t="str">
        <f t="shared" si="23"/>
        <v>1/</v>
      </c>
      <c r="F265" t="str">
        <f t="shared" si="24"/>
        <v>1</v>
      </c>
    </row>
    <row r="266" spans="3:6" x14ac:dyDescent="0.25">
      <c r="C266" s="5" t="str">
        <f t="shared" si="23"/>
        <v>1/</v>
      </c>
      <c r="F266" t="str">
        <f t="shared" si="24"/>
        <v>1</v>
      </c>
    </row>
    <row r="267" spans="3:6" x14ac:dyDescent="0.25">
      <c r="C267" s="5" t="str">
        <f t="shared" si="23"/>
        <v>1/</v>
      </c>
      <c r="F267" t="str">
        <f t="shared" si="24"/>
        <v>1</v>
      </c>
    </row>
    <row r="268" spans="3:6" x14ac:dyDescent="0.25">
      <c r="C268" s="5" t="str">
        <f t="shared" si="23"/>
        <v>1/</v>
      </c>
      <c r="F268" t="str">
        <f t="shared" si="24"/>
        <v>1</v>
      </c>
    </row>
    <row r="269" spans="3:6" x14ac:dyDescent="0.25">
      <c r="C269" s="5" t="str">
        <f t="shared" si="23"/>
        <v>1/</v>
      </c>
      <c r="F269" t="str">
        <f t="shared" si="24"/>
        <v>1</v>
      </c>
    </row>
    <row r="270" spans="3:6" x14ac:dyDescent="0.25">
      <c r="C270" s="5" t="str">
        <f t="shared" si="23"/>
        <v>1/</v>
      </c>
      <c r="F270" t="str">
        <f t="shared" si="24"/>
        <v>1</v>
      </c>
    </row>
    <row r="271" spans="3:6" x14ac:dyDescent="0.25">
      <c r="C271" s="5" t="str">
        <f t="shared" si="23"/>
        <v>1/</v>
      </c>
      <c r="F271" t="str">
        <f t="shared" si="24"/>
        <v>1</v>
      </c>
    </row>
    <row r="272" spans="3:6" x14ac:dyDescent="0.25">
      <c r="C272" s="5" t="str">
        <f t="shared" si="23"/>
        <v>1/</v>
      </c>
      <c r="F272" t="str">
        <f t="shared" si="24"/>
        <v>1</v>
      </c>
    </row>
    <row r="273" spans="3:6" x14ac:dyDescent="0.25">
      <c r="C273" s="5" t="str">
        <f t="shared" si="23"/>
        <v>1/</v>
      </c>
      <c r="F273" t="str">
        <f t="shared" si="24"/>
        <v>1</v>
      </c>
    </row>
    <row r="274" spans="3:6" x14ac:dyDescent="0.25">
      <c r="C274" s="5" t="str">
        <f t="shared" si="23"/>
        <v>1/</v>
      </c>
      <c r="F274" t="str">
        <f t="shared" si="24"/>
        <v>1</v>
      </c>
    </row>
    <row r="275" spans="3:6" x14ac:dyDescent="0.25">
      <c r="C275" s="5" t="str">
        <f t="shared" si="23"/>
        <v>1/</v>
      </c>
      <c r="F275" t="str">
        <f t="shared" si="24"/>
        <v>1</v>
      </c>
    </row>
    <row r="276" spans="3:6" x14ac:dyDescent="0.25">
      <c r="C276" s="5" t="str">
        <f t="shared" si="23"/>
        <v>1/</v>
      </c>
      <c r="F276" t="str">
        <f t="shared" si="24"/>
        <v>1</v>
      </c>
    </row>
    <row r="277" spans="3:6" x14ac:dyDescent="0.25">
      <c r="C277" s="5" t="str">
        <f t="shared" si="23"/>
        <v>1/</v>
      </c>
      <c r="F277" t="str">
        <f t="shared" si="24"/>
        <v>1</v>
      </c>
    </row>
    <row r="278" spans="3:6" x14ac:dyDescent="0.25">
      <c r="C278" s="5" t="str">
        <f t="shared" si="23"/>
        <v>1/</v>
      </c>
      <c r="F278" t="str">
        <f t="shared" si="24"/>
        <v>1</v>
      </c>
    </row>
    <row r="279" spans="3:6" x14ac:dyDescent="0.25">
      <c r="C279" s="5" t="str">
        <f t="shared" si="23"/>
        <v>1/</v>
      </c>
      <c r="F279" t="str">
        <f t="shared" si="24"/>
        <v>1</v>
      </c>
    </row>
    <row r="280" spans="3:6" x14ac:dyDescent="0.25">
      <c r="C280" s="5" t="str">
        <f t="shared" si="23"/>
        <v>1/</v>
      </c>
      <c r="F280" t="str">
        <f t="shared" si="24"/>
        <v>1</v>
      </c>
    </row>
    <row r="281" spans="3:6" x14ac:dyDescent="0.25">
      <c r="C281" s="5" t="str">
        <f t="shared" si="23"/>
        <v>1/</v>
      </c>
      <c r="F281" t="str">
        <f t="shared" si="24"/>
        <v>1</v>
      </c>
    </row>
    <row r="282" spans="3:6" x14ac:dyDescent="0.25">
      <c r="C282" s="5" t="str">
        <f t="shared" si="23"/>
        <v>1/</v>
      </c>
      <c r="F282" t="str">
        <f t="shared" si="24"/>
        <v>1</v>
      </c>
    </row>
    <row r="283" spans="3:6" x14ac:dyDescent="0.25">
      <c r="C283" s="5" t="str">
        <f t="shared" si="23"/>
        <v>1/</v>
      </c>
      <c r="F283" t="str">
        <f t="shared" si="24"/>
        <v>1</v>
      </c>
    </row>
    <row r="284" spans="3:6" x14ac:dyDescent="0.25">
      <c r="C284" s="5" t="str">
        <f t="shared" si="23"/>
        <v>1/</v>
      </c>
      <c r="F284" t="str">
        <f t="shared" si="24"/>
        <v>1</v>
      </c>
    </row>
    <row r="285" spans="3:6" x14ac:dyDescent="0.25">
      <c r="C285" s="5" t="str">
        <f t="shared" si="23"/>
        <v>/</v>
      </c>
    </row>
    <row r="286" spans="3:6" x14ac:dyDescent="0.25">
      <c r="C286" s="5" t="str">
        <f t="shared" si="23"/>
        <v>/</v>
      </c>
    </row>
    <row r="287" spans="3:6" x14ac:dyDescent="0.25">
      <c r="C287" s="5" t="str">
        <f t="shared" si="23"/>
        <v>/</v>
      </c>
    </row>
  </sheetData>
  <sortState ref="A2:H288">
    <sortCondition ref="B2:B28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Colwill</dc:creator>
  <cp:lastModifiedBy>Binney</cp:lastModifiedBy>
  <dcterms:created xsi:type="dcterms:W3CDTF">2014-08-27T12:53:43Z</dcterms:created>
  <dcterms:modified xsi:type="dcterms:W3CDTF">2014-09-25T19:21:23Z</dcterms:modified>
</cp:coreProperties>
</file>