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in365-my.sharepoint.com/personal/parimi2_uwindsor_ca/Documents/NBC - Lets fucking win/Data/Data for visualizations/"/>
    </mc:Choice>
  </mc:AlternateContent>
  <xr:revisionPtr revIDLastSave="60" documentId="8_{A2F5EF47-D641-453A-A73C-0AE0F6A3A701}" xr6:coauthVersionLast="47" xr6:coauthVersionMax="47" xr10:uidLastSave="{A1CE41A6-1720-4FB8-908F-C1239C0F1D0C}"/>
  <bookViews>
    <workbookView xWindow="14295" yWindow="0" windowWidth="14610" windowHeight="15585" xr2:uid="{5108EF81-B887-4A87-B5F5-D229F8CFA6B2}"/>
  </bookViews>
  <sheets>
    <sheet name="2016_income_cens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0" i="1"/>
  <c r="C20" i="1"/>
  <c r="D19" i="1"/>
  <c r="C19" i="1"/>
  <c r="D18" i="1"/>
  <c r="C18" i="1"/>
  <c r="D17" i="1"/>
  <c r="C17" i="1"/>
  <c r="D13" i="1"/>
  <c r="C13" i="1"/>
  <c r="D7" i="1"/>
  <c r="C7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<sst xmlns="http://schemas.openxmlformats.org/spreadsheetml/2006/main" count="56" uniqueCount="19">
  <si>
    <t>Census family after-tax income groups (21)</t>
  </si>
  <si>
    <t>2015 [1]</t>
  </si>
  <si>
    <t>2005 [2]</t>
  </si>
  <si>
    <t xml:space="preserve">  Under $5,000</t>
  </si>
  <si>
    <t xml:space="preserve">  $5,000 to $9,999</t>
  </si>
  <si>
    <t xml:space="preserve">  $50,000 to $59,999</t>
  </si>
  <si>
    <t xml:space="preserve">  $60,000 to $69,999</t>
  </si>
  <si>
    <t xml:space="preserve">  $70,000 to $79,999</t>
  </si>
  <si>
    <t xml:space="preserve">  $80,000 to $89,999</t>
  </si>
  <si>
    <t xml:space="preserve">  $90,000 to $99,999</t>
  </si>
  <si>
    <t>City</t>
  </si>
  <si>
    <t>Windsor</t>
  </si>
  <si>
    <t>Waterloo</t>
  </si>
  <si>
    <t xml:space="preserve">  $10,000 to $19,999</t>
  </si>
  <si>
    <t xml:space="preserve">  $20,000 to $29,999</t>
  </si>
  <si>
    <t xml:space="preserve">  $30,000 to $39,999</t>
  </si>
  <si>
    <t xml:space="preserve">  $40,000 to $49,999</t>
  </si>
  <si>
    <t xml:space="preserve">  $150,000 and over</t>
  </si>
  <si>
    <t xml:space="preserve">  $100,000 to $149,999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</si>
</sst>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573D-3EF7-48EF-8D7D-B665A0FF3BEF}">
  <dimension ref="A1:D27"/>
  <sheetViews>
    <sheetView tabSelected="1" workbookViewId="0">
      <selection activeCell="A22" sqref="A22"/>
    </sheetView>
  </sheetViews>
  <sheetFormatPr defaultColWidth="30.5703125" defaultRowHeight="15" x14ac:dyDescent="0.25"/>
  <sheetData>
    <row r="1" spans="1:4" x14ac:dyDescent="0.25">
      <c r="A1" t="s">
        <v>10</v>
      </c>
      <c r="B1" t="s">
        <v>0</v>
      </c>
      <c r="C1" t="s">
        <v>1</v>
      </c>
      <c r="D1" t="s">
        <v>2</v>
      </c>
    </row>
    <row r="2" spans="1:4" x14ac:dyDescent="0.25">
      <c r="A2" t="s">
        <v>11</v>
      </c>
      <c r="B2" t="s">
        <v>3</v>
      </c>
      <c r="C2">
        <v>1035</v>
      </c>
      <c r="D2">
        <v>1520</v>
      </c>
    </row>
    <row r="3" spans="1:4" x14ac:dyDescent="0.25">
      <c r="A3" t="s">
        <v>11</v>
      </c>
      <c r="B3" t="s">
        <v>4</v>
      </c>
      <c r="C3">
        <v>640</v>
      </c>
      <c r="D3">
        <v>995</v>
      </c>
    </row>
    <row r="4" spans="1:4" x14ac:dyDescent="0.25">
      <c r="A4" t="s">
        <v>11</v>
      </c>
      <c r="B4" t="s">
        <v>13</v>
      </c>
      <c r="C4">
        <f>1060+1755</f>
        <v>2815</v>
      </c>
      <c r="D4">
        <f>1380+2045</f>
        <v>3425</v>
      </c>
    </row>
    <row r="5" spans="1:4" x14ac:dyDescent="0.25">
      <c r="A5" t="s">
        <v>11</v>
      </c>
      <c r="B5" t="s">
        <v>14</v>
      </c>
      <c r="C5">
        <f>2380+3070</f>
        <v>5450</v>
      </c>
      <c r="D5">
        <f>2260+2720</f>
        <v>4980</v>
      </c>
    </row>
    <row r="6" spans="1:4" x14ac:dyDescent="0.25">
      <c r="A6" t="s">
        <v>11</v>
      </c>
      <c r="B6" t="s">
        <v>15</v>
      </c>
      <c r="C6">
        <f>3590+3880</f>
        <v>7470</v>
      </c>
      <c r="D6">
        <f>3220+3975</f>
        <v>7195</v>
      </c>
    </row>
    <row r="7" spans="1:4" x14ac:dyDescent="0.25">
      <c r="A7" t="s">
        <v>11</v>
      </c>
      <c r="B7" t="s">
        <v>16</v>
      </c>
      <c r="C7">
        <f>4190+4680</f>
        <v>8870</v>
      </c>
      <c r="D7">
        <f>4030+3895</f>
        <v>7925</v>
      </c>
    </row>
    <row r="8" spans="1:4" x14ac:dyDescent="0.25">
      <c r="A8" t="s">
        <v>11</v>
      </c>
      <c r="B8" t="s">
        <v>5</v>
      </c>
      <c r="C8">
        <v>8990</v>
      </c>
      <c r="D8">
        <v>8630</v>
      </c>
    </row>
    <row r="9" spans="1:4" x14ac:dyDescent="0.25">
      <c r="A9" t="s">
        <v>11</v>
      </c>
      <c r="B9" t="s">
        <v>6</v>
      </c>
      <c r="C9">
        <v>8615</v>
      </c>
      <c r="D9">
        <v>8165</v>
      </c>
    </row>
    <row r="10" spans="1:4" x14ac:dyDescent="0.25">
      <c r="A10" t="s">
        <v>11</v>
      </c>
      <c r="B10" t="s">
        <v>7</v>
      </c>
      <c r="C10">
        <v>7975</v>
      </c>
      <c r="D10">
        <v>7845</v>
      </c>
    </row>
    <row r="11" spans="1:4" x14ac:dyDescent="0.25">
      <c r="A11" t="s">
        <v>11</v>
      </c>
      <c r="B11" t="s">
        <v>8</v>
      </c>
      <c r="C11">
        <v>7020</v>
      </c>
      <c r="D11">
        <v>7085</v>
      </c>
    </row>
    <row r="12" spans="1:4" x14ac:dyDescent="0.25">
      <c r="A12" t="s">
        <v>11</v>
      </c>
      <c r="B12" t="s">
        <v>9</v>
      </c>
      <c r="C12">
        <v>6070</v>
      </c>
      <c r="D12">
        <v>6260</v>
      </c>
    </row>
    <row r="13" spans="1:4" x14ac:dyDescent="0.25">
      <c r="A13" t="s">
        <v>11</v>
      </c>
      <c r="B13" t="s">
        <v>18</v>
      </c>
      <c r="C13">
        <f>11105+6620</f>
        <v>17725</v>
      </c>
      <c r="D13">
        <f>11610+7245</f>
        <v>18855</v>
      </c>
    </row>
    <row r="14" spans="1:4" x14ac:dyDescent="0.25">
      <c r="A14" t="s">
        <v>11</v>
      </c>
      <c r="B14" t="s">
        <v>17</v>
      </c>
      <c r="C14">
        <v>9130</v>
      </c>
      <c r="D14">
        <v>7460</v>
      </c>
    </row>
    <row r="15" spans="1:4" x14ac:dyDescent="0.25">
      <c r="A15" t="s">
        <v>12</v>
      </c>
      <c r="B15" t="s">
        <v>3</v>
      </c>
      <c r="C15">
        <v>1445</v>
      </c>
      <c r="D15">
        <v>1485</v>
      </c>
    </row>
    <row r="16" spans="1:4" x14ac:dyDescent="0.25">
      <c r="A16" t="s">
        <v>12</v>
      </c>
      <c r="B16" t="s">
        <v>4</v>
      </c>
      <c r="C16">
        <v>785</v>
      </c>
      <c r="D16">
        <v>885</v>
      </c>
    </row>
    <row r="17" spans="1:4" x14ac:dyDescent="0.25">
      <c r="A17" t="s">
        <v>12</v>
      </c>
      <c r="B17" t="s">
        <v>13</v>
      </c>
      <c r="C17">
        <f>1345+2090</f>
        <v>3435</v>
      </c>
      <c r="D17">
        <f>1395+1855</f>
        <v>3250</v>
      </c>
    </row>
    <row r="18" spans="1:4" x14ac:dyDescent="0.25">
      <c r="A18" t="s">
        <v>12</v>
      </c>
      <c r="B18" t="s">
        <v>14</v>
      </c>
      <c r="C18">
        <f>2670+3645</f>
        <v>6315</v>
      </c>
      <c r="D18">
        <f>2550+3120</f>
        <v>5670</v>
      </c>
    </row>
    <row r="19" spans="1:4" x14ac:dyDescent="0.25">
      <c r="A19" t="s">
        <v>12</v>
      </c>
      <c r="B19" t="s">
        <v>15</v>
      </c>
      <c r="C19">
        <f>4920+5555</f>
        <v>10475</v>
      </c>
      <c r="D19">
        <f>4245+5385</f>
        <v>9630</v>
      </c>
    </row>
    <row r="20" spans="1:4" x14ac:dyDescent="0.25">
      <c r="A20" t="s">
        <v>12</v>
      </c>
      <c r="B20" t="s">
        <v>16</v>
      </c>
      <c r="C20">
        <f>5930+6460</f>
        <v>12390</v>
      </c>
      <c r="D20">
        <f>5995+6540</f>
        <v>12535</v>
      </c>
    </row>
    <row r="21" spans="1:4" x14ac:dyDescent="0.25">
      <c r="A21" t="s">
        <v>12</v>
      </c>
      <c r="B21" t="s">
        <v>5</v>
      </c>
      <c r="C21">
        <v>13405</v>
      </c>
      <c r="D21">
        <v>13200</v>
      </c>
    </row>
    <row r="22" spans="1:4" x14ac:dyDescent="0.25">
      <c r="A22" t="s">
        <v>12</v>
      </c>
      <c r="B22" t="s">
        <v>6</v>
      </c>
      <c r="C22">
        <v>13705</v>
      </c>
      <c r="D22">
        <v>13235</v>
      </c>
    </row>
    <row r="23" spans="1:4" x14ac:dyDescent="0.25">
      <c r="A23" t="s">
        <v>12</v>
      </c>
      <c r="B23" t="s">
        <v>7</v>
      </c>
      <c r="C23">
        <v>13555</v>
      </c>
      <c r="D23">
        <v>12860</v>
      </c>
    </row>
    <row r="24" spans="1:4" x14ac:dyDescent="0.25">
      <c r="A24" t="s">
        <v>12</v>
      </c>
      <c r="B24" t="s">
        <v>8</v>
      </c>
      <c r="C24">
        <v>12805</v>
      </c>
      <c r="D24">
        <v>12215</v>
      </c>
    </row>
    <row r="25" spans="1:4" x14ac:dyDescent="0.25">
      <c r="A25" t="s">
        <v>12</v>
      </c>
      <c r="B25" t="s">
        <v>9</v>
      </c>
      <c r="C25">
        <v>11100</v>
      </c>
      <c r="D25">
        <v>10405</v>
      </c>
    </row>
    <row r="26" spans="1:4" x14ac:dyDescent="0.25">
      <c r="A26" t="s">
        <v>12</v>
      </c>
      <c r="B26" t="s">
        <v>18</v>
      </c>
      <c r="C26">
        <f>20345+11840</f>
        <v>32185</v>
      </c>
      <c r="D26">
        <f>17040+8810</f>
        <v>25850</v>
      </c>
    </row>
    <row r="27" spans="1:4" x14ac:dyDescent="0.25">
      <c r="A27" t="s">
        <v>12</v>
      </c>
      <c r="B27" t="s">
        <v>17</v>
      </c>
      <c r="C27">
        <v>15320</v>
      </c>
      <c r="D27">
        <v>10050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2016_income_census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Parimi</dc:creator>
  <cp:lastModifiedBy>Kalyan Parimi</cp:lastModifiedBy>
  <dcterms:created xsi:type="dcterms:W3CDTF">2024-05-28T20:40:55Z</dcterms:created>
  <dcterms:modified xsi:type="dcterms:W3CDTF">2024-05-28T22:24:27Z</dcterms:modified>
</cp:coreProperties>
</file>