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hua Weinstein\Desktop\biokey-backend\"/>
    </mc:Choice>
  </mc:AlternateContent>
  <bookViews>
    <workbookView xWindow="0" yWindow="0" windowWidth="24000" windowHeight="8910" xr2:uid="{04C6FEE4-E175-448B-A59E-AFF94992B606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3" i="1" l="1"/>
  <c r="G75" i="1"/>
  <c r="S72" i="1" s="1"/>
  <c r="G73" i="1"/>
  <c r="G74" i="1"/>
  <c r="G72" i="1"/>
  <c r="N79" i="1"/>
  <c r="F82" i="1"/>
  <c r="F80" i="1"/>
  <c r="F81" i="1"/>
  <c r="F79" i="1"/>
  <c r="N67" i="1"/>
  <c r="E68" i="1"/>
  <c r="E67" i="1"/>
  <c r="G58" i="1"/>
  <c r="D61" i="1"/>
  <c r="D59" i="1"/>
  <c r="D60" i="1"/>
  <c r="D58" i="1"/>
  <c r="K29" i="1"/>
  <c r="E54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29" i="1"/>
  <c r="D20" i="1"/>
  <c r="D21" i="1"/>
  <c r="D22" i="1"/>
  <c r="D19" i="1"/>
  <c r="I3" i="1"/>
  <c r="D4" i="1"/>
  <c r="D5" i="1"/>
  <c r="D6" i="1"/>
  <c r="D7" i="1"/>
  <c r="D8" i="1"/>
  <c r="D9" i="1"/>
  <c r="D10" i="1"/>
  <c r="D11" i="1"/>
  <c r="D12" i="1"/>
  <c r="D13" i="1"/>
  <c r="D3" i="1"/>
  <c r="D14" i="1"/>
  <c r="I19" i="1" l="1"/>
</calcChain>
</file>

<file path=xl/sharedStrings.xml><?xml version="1.0" encoding="utf-8"?>
<sst xmlns="http://schemas.openxmlformats.org/spreadsheetml/2006/main" count="206" uniqueCount="88">
  <si>
    <t>Activity</t>
  </si>
  <si>
    <t>Typing Profile</t>
  </si>
  <si>
    <t>Activity Type</t>
  </si>
  <si>
    <t>LOW</t>
  </si>
  <si>
    <t>MEDIUM</t>
  </si>
  <si>
    <t>HIGH</t>
  </si>
  <si>
    <t>Key Stroke</t>
  </si>
  <si>
    <t>Machine</t>
  </si>
  <si>
    <t>Organization</t>
  </si>
  <si>
    <t>defaultThreshold</t>
  </si>
  <si>
    <t>A</t>
  </si>
  <si>
    <t>B</t>
  </si>
  <si>
    <t>User</t>
  </si>
  <si>
    <t>authStatus</t>
  </si>
  <si>
    <t>lockStatus</t>
  </si>
  <si>
    <t>accessToken</t>
  </si>
  <si>
    <t>tensorFlowModel</t>
  </si>
  <si>
    <t>user machine pairs should be unique</t>
  </si>
  <si>
    <t>isAdmin</t>
  </si>
  <si>
    <t>C</t>
  </si>
  <si>
    <t>D</t>
  </si>
  <si>
    <t>E</t>
  </si>
  <si>
    <t>e</t>
  </si>
  <si>
    <t>f</t>
  </si>
  <si>
    <t>g</t>
  </si>
  <si>
    <t>h</t>
  </si>
  <si>
    <t>i</t>
  </si>
  <si>
    <t>j</t>
  </si>
  <si>
    <t>l</t>
  </si>
  <si>
    <t>k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</si>
  <si>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</si>
  <si>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</si>
  <si>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</si>
  <si>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</si>
  <si>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</si>
  <si>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</si>
  <si>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</si>
  <si>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</si>
  <si>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</si>
  <si>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</si>
  <si>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w</t>
  </si>
  <si>
    <t>x</t>
  </si>
  <si>
    <t>y</t>
  </si>
  <si>
    <t>z</t>
  </si>
  <si>
    <t>true</t>
  </si>
  <si>
    <t>false</t>
  </si>
  <si>
    <t>ABC</t>
  </si>
  <si>
    <t>DEF</t>
  </si>
  <si>
    <t>b</t>
  </si>
  <si>
    <t>a@a.com</t>
  </si>
  <si>
    <t>b@b.com</t>
  </si>
  <si>
    <t>c@c.com</t>
  </si>
  <si>
    <t>GHI</t>
  </si>
  <si>
    <t>JKL</t>
  </si>
  <si>
    <t>a</t>
  </si>
  <si>
    <t>c</t>
  </si>
  <si>
    <t>d@d.com</t>
  </si>
  <si>
    <t>d</t>
  </si>
  <si>
    <t>tokenA</t>
  </si>
  <si>
    <t>tokenC</t>
  </si>
  <si>
    <t>tokenD</t>
  </si>
  <si>
    <t>tokenB</t>
  </si>
  <si>
    <t>modelA</t>
  </si>
  <si>
    <t>modelB</t>
  </si>
  <si>
    <t>modelC</t>
  </si>
  <si>
    <t>modelD</t>
  </si>
  <si>
    <t>A-ABC</t>
  </si>
  <si>
    <t>B-DEF</t>
  </si>
  <si>
    <t>C-GHI</t>
  </si>
  <si>
    <t>D-JKL</t>
  </si>
  <si>
    <t>timestamp</t>
  </si>
  <si>
    <t>typingProfile</t>
  </si>
  <si>
    <t>activityType</t>
  </si>
  <si>
    <t>"</t>
  </si>
  <si>
    <t>description</t>
  </si>
  <si>
    <t>importance</t>
  </si>
  <si>
    <t>character</t>
  </si>
  <si>
    <t>keyDown</t>
  </si>
  <si>
    <t>mac</t>
  </si>
  <si>
    <t>organization</t>
  </si>
  <si>
    <t>name</t>
  </si>
  <si>
    <t>maxUsers</t>
  </si>
  <si>
    <t>challengeStrategies</t>
  </si>
  <si>
    <t>["GoogleAuth","TextMessage"]</t>
  </si>
  <si>
    <t>user</t>
  </si>
  <si>
    <t>machine</t>
  </si>
  <si>
    <t>email</t>
  </si>
  <si>
    <t>password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</si>
</sst>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0" fillId="0" borderId="0" xfId="0" quotePrefix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@c.com" TargetMode="External"/><Relationship Id="rId2" Type="http://schemas.openxmlformats.org/officeDocument/2006/relationships/hyperlink" Target="mailto:b@b.com" TargetMode="External"/><Relationship Id="rId1" Type="http://schemas.openxmlformats.org/officeDocument/2006/relationships/hyperlink" Target="mailto:a@a.com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mailto:d@d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D5FD33-6A96-4159-A77A-965EC17BBE89}">
  <dimension ref="A1:S82"/>
  <sheetViews>
    <sheetView tabSelected="1" topLeftCell="A16" workbookViewId="0">
      <selection activeCell="G24" sqref="G24"/>
    </sheetView>
  </sheetViews>
  <sheetFormatPr defaultRowHeight="15" x14ac:dyDescent="0.25"/>
  <cols>
    <col min="1" max="1" width="10.85546875" bestFit="1" customWidth="1"/>
    <col min="2" max="2" width="13.42578125" bestFit="1" customWidth="1"/>
    <col min="3" max="3" width="19" bestFit="1" customWidth="1"/>
    <col min="4" max="4" width="13.42578125" bestFit="1" customWidth="1"/>
    <col min="5" max="5" width="12" bestFit="1" customWidth="1"/>
    <col min="6" max="6" width="16.85546875" bestFit="1" customWidth="1"/>
  </cols>
  <sheetData>
    <row r="1" spans="1:9" x14ac:dyDescent="0.25">
      <c r="A1" s="1" t="s">
        <v>0</v>
      </c>
      <c r="D1" t="s">
        <v>73</v>
      </c>
    </row>
    <row r="2" spans="1:9" x14ac:dyDescent="0.25">
      <c r="A2" t="s">
        <v>70</v>
      </c>
      <c r="B2" t="s">
        <v>71</v>
      </c>
      <c r="C2" t="s">
        <v>72</v>
      </c>
    </row>
    <row r="3" spans="1:9" x14ac:dyDescent="0.25">
      <c r="A3">
        <v>1</v>
      </c>
      <c r="B3" t="s">
        <v>66</v>
      </c>
      <c r="C3" t="s">
        <v>10</v>
      </c>
      <c r="D3" t="str">
        <f>"{"&amp;$A$2&amp;":"&amp;A3&amp;","&amp;$B$2&amp;":"&amp;$D$1&amp;B3&amp;$D$1&amp;","&amp;$C$2&amp;":"&amp;$D$1&amp;C3&amp;$D$1&amp;"},"</f>
        <v>{timestamp:1,typingProfile:"A-ABC",activityType:"A"},</v>
      </c>
      <c r="I3" t="str">
        <f>"["&amp;_xlfn.CONCAT(D3:D14)&amp;"]"</f>
        <v>[{timestamp:1,typingProfile:"A-ABC",activityType:"A"},{timestamp:2,typingProfile:"B-DEF",activityType:"B"},{timestamp:3,typingProfile:"C-GHI",activityType:"C"},{timestamp:4,typingProfile:"D-JKL",activityType:"D"},{timestamp:5,typingProfile:"A-ABC",activityType:"E"},{timestamp:6,typingProfile:"B-DEF",activityType:"A"},{timestamp:7,typingProfile:"C-GHI",activityType:"B"},{timestamp:8,typingProfile:"D-JKL",activityType:"C"},{timestamp:9,typingProfile:"A-ABC",activityType:"D"},{timestamp:10,typingProfile:"B-DEF",activityType:"E"},{timestamp:11,typingProfile:"C-GHI",activityType:"A"},{timestamp:12,typingProfile:"D-JKL",activityType:"B"}]</v>
      </c>
    </row>
    <row r="4" spans="1:9" x14ac:dyDescent="0.25">
      <c r="A4">
        <v>2</v>
      </c>
      <c r="B4" t="s">
        <v>67</v>
      </c>
      <c r="C4" t="s">
        <v>11</v>
      </c>
      <c r="D4" t="str">
        <f t="shared" ref="D4:D13" si="0">"{"&amp;$A$2&amp;":"&amp;A4&amp;","&amp;$B$2&amp;":"&amp;$D$1&amp;B4&amp;$D$1&amp;","&amp;$C$2&amp;":"&amp;$D$1&amp;C4&amp;$D$1&amp;"},"</f>
        <v>{timestamp:2,typingProfile:"B-DEF",activityType:"B"},</v>
      </c>
    </row>
    <row r="5" spans="1:9" x14ac:dyDescent="0.25">
      <c r="A5">
        <v>3</v>
      </c>
      <c r="B5" t="s">
        <v>68</v>
      </c>
      <c r="C5" t="s">
        <v>19</v>
      </c>
      <c r="D5" t="str">
        <f t="shared" si="0"/>
        <v>{timestamp:3,typingProfile:"C-GHI",activityType:"C"},</v>
      </c>
    </row>
    <row r="6" spans="1:9" x14ac:dyDescent="0.25">
      <c r="A6">
        <v>4</v>
      </c>
      <c r="B6" t="s">
        <v>69</v>
      </c>
      <c r="C6" t="s">
        <v>20</v>
      </c>
      <c r="D6" t="str">
        <f t="shared" si="0"/>
        <v>{timestamp:4,typingProfile:"D-JKL",activityType:"D"},</v>
      </c>
    </row>
    <row r="7" spans="1:9" x14ac:dyDescent="0.25">
      <c r="A7">
        <v>5</v>
      </c>
      <c r="B7" t="s">
        <v>66</v>
      </c>
      <c r="C7" t="s">
        <v>21</v>
      </c>
      <c r="D7" t="str">
        <f t="shared" si="0"/>
        <v>{timestamp:5,typingProfile:"A-ABC",activityType:"E"},</v>
      </c>
    </row>
    <row r="8" spans="1:9" x14ac:dyDescent="0.25">
      <c r="A8">
        <v>6</v>
      </c>
      <c r="B8" t="s">
        <v>67</v>
      </c>
      <c r="C8" t="s">
        <v>10</v>
      </c>
      <c r="D8" t="str">
        <f t="shared" si="0"/>
        <v>{timestamp:6,typingProfile:"B-DEF",activityType:"A"},</v>
      </c>
    </row>
    <row r="9" spans="1:9" x14ac:dyDescent="0.25">
      <c r="A9">
        <v>7</v>
      </c>
      <c r="B9" t="s">
        <v>68</v>
      </c>
      <c r="C9" t="s">
        <v>11</v>
      </c>
      <c r="D9" t="str">
        <f t="shared" si="0"/>
        <v>{timestamp:7,typingProfile:"C-GHI",activityType:"B"},</v>
      </c>
    </row>
    <row r="10" spans="1:9" x14ac:dyDescent="0.25">
      <c r="A10">
        <v>8</v>
      </c>
      <c r="B10" t="s">
        <v>69</v>
      </c>
      <c r="C10" t="s">
        <v>19</v>
      </c>
      <c r="D10" t="str">
        <f t="shared" si="0"/>
        <v>{timestamp:8,typingProfile:"D-JKL",activityType:"C"},</v>
      </c>
    </row>
    <row r="11" spans="1:9" x14ac:dyDescent="0.25">
      <c r="A11">
        <v>9</v>
      </c>
      <c r="B11" t="s">
        <v>66</v>
      </c>
      <c r="C11" t="s">
        <v>20</v>
      </c>
      <c r="D11" t="str">
        <f t="shared" si="0"/>
        <v>{timestamp:9,typingProfile:"A-ABC",activityType:"D"},</v>
      </c>
    </row>
    <row r="12" spans="1:9" x14ac:dyDescent="0.25">
      <c r="A12">
        <v>10</v>
      </c>
      <c r="B12" t="s">
        <v>67</v>
      </c>
      <c r="C12" t="s">
        <v>21</v>
      </c>
      <c r="D12" t="str">
        <f t="shared" si="0"/>
        <v>{timestamp:10,typingProfile:"B-DEF",activityType:"E"},</v>
      </c>
    </row>
    <row r="13" spans="1:9" x14ac:dyDescent="0.25">
      <c r="A13">
        <v>11</v>
      </c>
      <c r="B13" t="s">
        <v>68</v>
      </c>
      <c r="C13" t="s">
        <v>10</v>
      </c>
      <c r="D13" t="str">
        <f t="shared" si="0"/>
        <v>{timestamp:11,typingProfile:"C-GHI",activityType:"A"},</v>
      </c>
    </row>
    <row r="14" spans="1:9" x14ac:dyDescent="0.25">
      <c r="A14">
        <v>12</v>
      </c>
      <c r="B14" t="s">
        <v>69</v>
      </c>
      <c r="C14" t="s">
        <v>11</v>
      </c>
      <c r="D14" t="str">
        <f t="shared" ref="D4:D14" si="1">"{"&amp;$A$2&amp;":"&amp;A14&amp;","&amp;$B$2&amp;":"&amp;$D$1&amp;B14&amp;$D$1&amp;","&amp;$C$2&amp;":"&amp;$D$1&amp;C14&amp;$D$1&amp;"}"</f>
        <v>{timestamp:12,typingProfile:"D-JKL",activityType:"B"}</v>
      </c>
    </row>
    <row r="17" spans="1:11" x14ac:dyDescent="0.25">
      <c r="A17" s="1" t="s">
        <v>2</v>
      </c>
      <c r="D17" t="s">
        <v>3</v>
      </c>
      <c r="E17" t="s">
        <v>4</v>
      </c>
      <c r="F17" t="s">
        <v>5</v>
      </c>
    </row>
    <row r="18" spans="1:11" x14ac:dyDescent="0.25">
      <c r="A18" t="s">
        <v>74</v>
      </c>
      <c r="B18" t="s">
        <v>75</v>
      </c>
    </row>
    <row r="19" spans="1:11" x14ac:dyDescent="0.25">
      <c r="A19" t="s">
        <v>10</v>
      </c>
      <c r="B19" t="s">
        <v>3</v>
      </c>
      <c r="D19" t="str">
        <f>"{"&amp;$A$18&amp;":"&amp;$D$1&amp;A19&amp;$D$1&amp;","&amp;$B$18&amp;":"&amp;$D$1&amp;B19&amp;$D$1&amp;"},"</f>
        <v>{description:"A",importance:"LOW"},</v>
      </c>
      <c r="I19" t="str">
        <f>"["&amp;_xlfn.CONCAT(D19:D23)&amp;"]"</f>
        <v>[{description:"A",importance:"LOW"},{description:"B",importance:"MEDIUM"},{description:"C",importance:"MEDIUM"},{description:"D",importance:"HIGH"},{description:"E",importance:"HIGH"}]</v>
      </c>
    </row>
    <row r="20" spans="1:11" x14ac:dyDescent="0.25">
      <c r="A20" t="s">
        <v>11</v>
      </c>
      <c r="B20" t="s">
        <v>4</v>
      </c>
      <c r="D20" t="str">
        <f t="shared" ref="D20:D23" si="2">"{"&amp;$A$18&amp;":"&amp;$D$1&amp;A20&amp;$D$1&amp;","&amp;$B$18&amp;":"&amp;$D$1&amp;B20&amp;$D$1&amp;"},"</f>
        <v>{description:"B",importance:"MEDIUM"},</v>
      </c>
    </row>
    <row r="21" spans="1:11" x14ac:dyDescent="0.25">
      <c r="A21" t="s">
        <v>19</v>
      </c>
      <c r="B21" t="s">
        <v>4</v>
      </c>
      <c r="D21" t="str">
        <f t="shared" si="2"/>
        <v>{description:"C",importance:"MEDIUM"},</v>
      </c>
    </row>
    <row r="22" spans="1:11" x14ac:dyDescent="0.25">
      <c r="A22" t="s">
        <v>20</v>
      </c>
      <c r="B22" t="s">
        <v>5</v>
      </c>
      <c r="D22" t="str">
        <f t="shared" si="2"/>
        <v>{description:"D",importance:"HIGH"},</v>
      </c>
    </row>
    <row r="23" spans="1:11" x14ac:dyDescent="0.25">
      <c r="A23" t="s">
        <v>21</v>
      </c>
      <c r="B23" t="s">
        <v>5</v>
      </c>
      <c r="D23" t="str">
        <f>"{"&amp;$A$18&amp;":"&amp;$D$1&amp;A23&amp;$D$1&amp;","&amp;$B$18&amp;":"&amp;$D$1&amp;B23&amp;$D$1&amp;"}"</f>
        <v>{description:"E",importance:"HIGH"}</v>
      </c>
    </row>
    <row r="27" spans="1:11" x14ac:dyDescent="0.25">
      <c r="A27" s="1" t="s">
        <v>6</v>
      </c>
    </row>
    <row r="28" spans="1:11" x14ac:dyDescent="0.25">
      <c r="A28" t="s">
        <v>76</v>
      </c>
      <c r="B28" t="s">
        <v>70</v>
      </c>
      <c r="C28" t="s">
        <v>77</v>
      </c>
      <c r="D28" t="s">
        <v>71</v>
      </c>
    </row>
    <row r="29" spans="1:11" x14ac:dyDescent="0.25">
      <c r="A29" t="s">
        <v>10</v>
      </c>
      <c r="B29">
        <v>10</v>
      </c>
      <c r="C29" s="2" t="s">
        <v>44</v>
      </c>
      <c r="D29" t="s">
        <v>66</v>
      </c>
      <c r="E29" t="str">
        <f>"{"&amp;$A$28&amp;":"&amp;$D$1&amp;A29&amp;$D$1&amp;","&amp;$B$28&amp;":"&amp;B29&amp;","&amp;$C$28&amp;":"&amp;C29&amp;","&amp;$D$28&amp;":"&amp;$D$1&amp;D29&amp;$D$1&amp;"},"</f>
        <v>{character:"A",timestamp:10,keyDown:true,typingProfile:"A-ABC"},</v>
      </c>
      <c r="K29" t="str">
        <f>"["&amp;_xlfn.CONCAT(E29:E54)&amp;"]"</f>
        <v>[{character:"A",timestamp:10,keyDown:true,typingProfile:"A-ABC"},{character:"B",timestamp:11,keyDown:false,typingProfile:"B-DEF"},{character:"C",timestamp:12,keyDown:true,typingProfile:"C-GHI"},{character:"D",timestamp:13,keyDown:false,typingProfile:"D-JKL"},{character:"e",timestamp:14,keyDown:true,typingProfile:"A-ABC"},{character:"f",timestamp:15,keyDown:false,typingProfile:"B-DEF"},{character:"g",timestamp:16,keyDown:true,typingProfile:"C-GHI"},{character:"h",timestamp:17,keyDown:false,typingProfile:"D-JKL"},{character:"i",timestamp:18,keyDown:true,typingProfile:"A-ABC"},{character:"j",timestamp:19,keyDown:false,typingProfile:"B-DEF"},{character:"k",timestamp:20,keyDown:true,typingProfile:"C-GHI"},{character:"l",timestamp:21,keyDown:false,typingProfile:"D-JKL"},{character:"m",timestamp:22,keyDown:true,typingProfile:"A-ABC"},{character:"n",timestamp:23,keyDown:false,typingProfile:"B-DEF"},{character:"o",timestamp:24,keyDown:true,typingProfile:"C-GHI"},{character:"p",timestamp:25,keyDown:false,typingProfile:"D-JKL"},{character:"q",timestamp:26,keyDown:true,typingProfile:"A-ABC"},{character:"r",timestamp:27,keyDown:false,typingProfile:"B-DEF"},{character:"s",timestamp:28,keyDown:true,typingProfile:"C-GHI"},{character:"t",timestamp:29,keyDown:false,typingProfile:"D-JKL"},{character:"u",timestamp:30,keyDown:true,typingProfile:"A-ABC"},{character:"v",timestamp:31,keyDown:false,typingProfile:"B-DEF"},{character:"w",timestamp:32,keyDown:true,typingProfile:"C-GHI"},{character:"x",timestamp:33,keyDown:false,typingProfile:"D-JKL"},{character:"y",timestamp:34,keyDown:true,typingProfile:"A-ABC"},{character:"z",timestamp:35,keyDown:false,typingProfile:"B-DEF"}]</v>
      </c>
    </row>
    <row r="30" spans="1:11" x14ac:dyDescent="0.25">
      <c r="A30" t="s">
        <v>11</v>
      </c>
      <c r="B30">
        <v>11</v>
      </c>
      <c r="C30" s="2" t="s">
        <v>45</v>
      </c>
      <c r="D30" t="s">
        <v>67</v>
      </c>
      <c r="E30" t="str">
        <f t="shared" ref="E30:E54" si="3">"{"&amp;$A$28&amp;":"&amp;$D$1&amp;A30&amp;$D$1&amp;","&amp;$B$28&amp;":"&amp;B30&amp;","&amp;$C$28&amp;":"&amp;C30&amp;","&amp;$D$28&amp;":"&amp;$D$1&amp;D30&amp;$D$1&amp;"},"</f>
        <v>{character:"B",timestamp:11,keyDown:false,typingProfile:"B-DEF"},</v>
      </c>
    </row>
    <row r="31" spans="1:11" x14ac:dyDescent="0.25">
      <c r="A31" t="s">
        <v>19</v>
      </c>
      <c r="B31">
        <v>12</v>
      </c>
      <c r="C31" s="2" t="s">
        <v>44</v>
      </c>
      <c r="D31" t="s">
        <v>68</v>
      </c>
      <c r="E31" t="str">
        <f t="shared" si="3"/>
        <v>{character:"C",timestamp:12,keyDown:true,typingProfile:"C-GHI"},</v>
      </c>
    </row>
    <row r="32" spans="1:11" x14ac:dyDescent="0.25">
      <c r="A32" t="s">
        <v>20</v>
      </c>
      <c r="B32">
        <v>13</v>
      </c>
      <c r="C32" s="2" t="s">
        <v>45</v>
      </c>
      <c r="D32" t="s">
        <v>69</v>
      </c>
      <c r="E32" t="str">
        <f t="shared" si="3"/>
        <v>{character:"D",timestamp:13,keyDown:false,typingProfile:"D-JKL"},</v>
      </c>
    </row>
    <row r="33" spans="1:5" x14ac:dyDescent="0.25">
      <c r="A33" t="s">
        <v>22</v>
      </c>
      <c r="B33">
        <v>14</v>
      </c>
      <c r="C33" s="2" t="s">
        <v>44</v>
      </c>
      <c r="D33" t="s">
        <v>66</v>
      </c>
      <c r="E33" t="str">
        <f t="shared" si="3"/>
        <v>{character:"e",timestamp:14,keyDown:true,typingProfile:"A-ABC"},</v>
      </c>
    </row>
    <row r="34" spans="1:5" x14ac:dyDescent="0.25">
      <c r="A34" t="s">
        <v>23</v>
      </c>
      <c r="B34">
        <v>15</v>
      </c>
      <c r="C34" s="2" t="s">
        <v>45</v>
      </c>
      <c r="D34" t="s">
        <v>67</v>
      </c>
      <c r="E34" t="str">
        <f t="shared" si="3"/>
        <v>{character:"f",timestamp:15,keyDown:false,typingProfile:"B-DEF"},</v>
      </c>
    </row>
    <row r="35" spans="1:5" x14ac:dyDescent="0.25">
      <c r="A35" t="s">
        <v>24</v>
      </c>
      <c r="B35">
        <v>16</v>
      </c>
      <c r="C35" s="2" t="s">
        <v>44</v>
      </c>
      <c r="D35" t="s">
        <v>68</v>
      </c>
      <c r="E35" t="str">
        <f t="shared" si="3"/>
        <v>{character:"g",timestamp:16,keyDown:true,typingProfile:"C-GHI"},</v>
      </c>
    </row>
    <row r="36" spans="1:5" x14ac:dyDescent="0.25">
      <c r="A36" t="s">
        <v>25</v>
      </c>
      <c r="B36">
        <v>17</v>
      </c>
      <c r="C36" s="2" t="s">
        <v>45</v>
      </c>
      <c r="D36" t="s">
        <v>69</v>
      </c>
      <c r="E36" t="str">
        <f t="shared" si="3"/>
        <v>{character:"h",timestamp:17,keyDown:false,typingProfile:"D-JKL"},</v>
      </c>
    </row>
    <row r="37" spans="1:5" x14ac:dyDescent="0.25">
      <c r="A37" t="s">
        <v>26</v>
      </c>
      <c r="B37">
        <v>18</v>
      </c>
      <c r="C37" s="2" t="s">
        <v>44</v>
      </c>
      <c r="D37" t="s">
        <v>66</v>
      </c>
      <c r="E37" t="str">
        <f t="shared" si="3"/>
        <v>{character:"i",timestamp:18,keyDown:true,typingProfile:"A-ABC"},</v>
      </c>
    </row>
    <row r="38" spans="1:5" x14ac:dyDescent="0.25">
      <c r="A38" t="s">
        <v>27</v>
      </c>
      <c r="B38">
        <v>19</v>
      </c>
      <c r="C38" s="2" t="s">
        <v>45</v>
      </c>
      <c r="D38" t="s">
        <v>67</v>
      </c>
      <c r="E38" t="str">
        <f t="shared" si="3"/>
        <v>{character:"j",timestamp:19,keyDown:false,typingProfile:"B-DEF"},</v>
      </c>
    </row>
    <row r="39" spans="1:5" x14ac:dyDescent="0.25">
      <c r="A39" t="s">
        <v>29</v>
      </c>
      <c r="B39">
        <v>20</v>
      </c>
      <c r="C39" s="2" t="s">
        <v>44</v>
      </c>
      <c r="D39" t="s">
        <v>68</v>
      </c>
      <c r="E39" t="str">
        <f t="shared" si="3"/>
        <v>{character:"k",timestamp:20,keyDown:true,typingProfile:"C-GHI"},</v>
      </c>
    </row>
    <row r="40" spans="1:5" x14ac:dyDescent="0.25">
      <c r="A40" t="s">
        <v>28</v>
      </c>
      <c r="B40">
        <v>21</v>
      </c>
      <c r="C40" s="2" t="s">
        <v>45</v>
      </c>
      <c r="D40" t="s">
        <v>69</v>
      </c>
      <c r="E40" t="str">
        <f t="shared" si="3"/>
        <v>{character:"l",timestamp:21,keyDown:false,typingProfile:"D-JKL"},</v>
      </c>
    </row>
    <row r="41" spans="1:5" x14ac:dyDescent="0.25">
      <c r="A41" t="s">
        <v>30</v>
      </c>
      <c r="B41">
        <v>22</v>
      </c>
      <c r="C41" s="2" t="s">
        <v>44</v>
      </c>
      <c r="D41" t="s">
        <v>66</v>
      </c>
      <c r="E41" t="str">
        <f t="shared" si="3"/>
        <v>{character:"m",timestamp:22,keyDown:true,typingProfile:"A-ABC"},</v>
      </c>
    </row>
    <row r="42" spans="1:5" x14ac:dyDescent="0.25">
      <c r="A42" t="s">
        <v>31</v>
      </c>
      <c r="B42">
        <v>23</v>
      </c>
      <c r="C42" s="2" t="s">
        <v>45</v>
      </c>
      <c r="D42" t="s">
        <v>67</v>
      </c>
      <c r="E42" t="str">
        <f t="shared" si="3"/>
        <v>{character:"n",timestamp:23,keyDown:false,typingProfile:"B-DEF"},</v>
      </c>
    </row>
    <row r="43" spans="1:5" x14ac:dyDescent="0.25">
      <c r="A43" t="s">
        <v>32</v>
      </c>
      <c r="B43">
        <v>24</v>
      </c>
      <c r="C43" s="2" t="s">
        <v>44</v>
      </c>
      <c r="D43" t="s">
        <v>68</v>
      </c>
      <c r="E43" t="str">
        <f t="shared" si="3"/>
        <v>{character:"o",timestamp:24,keyDown:true,typingProfile:"C-GHI"},</v>
      </c>
    </row>
    <row r="44" spans="1:5" x14ac:dyDescent="0.25">
      <c r="A44" t="s">
        <v>33</v>
      </c>
      <c r="B44">
        <v>25</v>
      </c>
      <c r="C44" s="2" t="s">
        <v>45</v>
      </c>
      <c r="D44" t="s">
        <v>69</v>
      </c>
      <c r="E44" t="str">
        <f t="shared" si="3"/>
        <v>{character:"p",timestamp:25,keyDown:false,typingProfile:"D-JKL"},</v>
      </c>
    </row>
    <row r="45" spans="1:5" x14ac:dyDescent="0.25">
      <c r="A45" t="s">
        <v>34</v>
      </c>
      <c r="B45">
        <v>26</v>
      </c>
      <c r="C45" s="2" t="s">
        <v>44</v>
      </c>
      <c r="D45" t="s">
        <v>66</v>
      </c>
      <c r="E45" t="str">
        <f t="shared" si="3"/>
        <v>{character:"q",timestamp:26,keyDown:true,typingProfile:"A-ABC"},</v>
      </c>
    </row>
    <row r="46" spans="1:5" x14ac:dyDescent="0.25">
      <c r="A46" t="s">
        <v>35</v>
      </c>
      <c r="B46">
        <v>27</v>
      </c>
      <c r="C46" s="2" t="s">
        <v>45</v>
      </c>
      <c r="D46" t="s">
        <v>67</v>
      </c>
      <c r="E46" t="str">
        <f t="shared" si="3"/>
        <v>{character:"r",timestamp:27,keyDown:false,typingProfile:"B-DEF"},</v>
      </c>
    </row>
    <row r="47" spans="1:5" x14ac:dyDescent="0.25">
      <c r="A47" t="s">
        <v>36</v>
      </c>
      <c r="B47">
        <v>28</v>
      </c>
      <c r="C47" s="2" t="s">
        <v>44</v>
      </c>
      <c r="D47" t="s">
        <v>68</v>
      </c>
      <c r="E47" t="str">
        <f t="shared" si="3"/>
        <v>{character:"s",timestamp:28,keyDown:true,typingProfile:"C-GHI"},</v>
      </c>
    </row>
    <row r="48" spans="1:5" x14ac:dyDescent="0.25">
      <c r="A48" t="s">
        <v>37</v>
      </c>
      <c r="B48">
        <v>29</v>
      </c>
      <c r="C48" s="2" t="s">
        <v>45</v>
      </c>
      <c r="D48" t="s">
        <v>69</v>
      </c>
      <c r="E48" t="str">
        <f t="shared" si="3"/>
        <v>{character:"t",timestamp:29,keyDown:false,typingProfile:"D-JKL"},</v>
      </c>
    </row>
    <row r="49" spans="1:7" x14ac:dyDescent="0.25">
      <c r="A49" t="s">
        <v>38</v>
      </c>
      <c r="B49">
        <v>30</v>
      </c>
      <c r="C49" s="2" t="s">
        <v>44</v>
      </c>
      <c r="D49" t="s">
        <v>66</v>
      </c>
      <c r="E49" t="str">
        <f t="shared" si="3"/>
        <v>{character:"u",timestamp:30,keyDown:true,typingProfile:"A-ABC"},</v>
      </c>
    </row>
    <row r="50" spans="1:7" x14ac:dyDescent="0.25">
      <c r="A50" t="s">
        <v>39</v>
      </c>
      <c r="B50">
        <v>31</v>
      </c>
      <c r="C50" s="2" t="s">
        <v>45</v>
      </c>
      <c r="D50" t="s">
        <v>67</v>
      </c>
      <c r="E50" t="str">
        <f t="shared" si="3"/>
        <v>{character:"v",timestamp:31,keyDown:false,typingProfile:"B-DEF"},</v>
      </c>
    </row>
    <row r="51" spans="1:7" x14ac:dyDescent="0.25">
      <c r="A51" t="s">
        <v>40</v>
      </c>
      <c r="B51">
        <v>32</v>
      </c>
      <c r="C51" s="2" t="s">
        <v>44</v>
      </c>
      <c r="D51" t="s">
        <v>68</v>
      </c>
      <c r="E51" t="str">
        <f t="shared" si="3"/>
        <v>{character:"w",timestamp:32,keyDown:true,typingProfile:"C-GHI"},</v>
      </c>
    </row>
    <row r="52" spans="1:7" x14ac:dyDescent="0.25">
      <c r="A52" t="s">
        <v>41</v>
      </c>
      <c r="B52">
        <v>33</v>
      </c>
      <c r="C52" s="2" t="s">
        <v>45</v>
      </c>
      <c r="D52" t="s">
        <v>69</v>
      </c>
      <c r="E52" t="str">
        <f t="shared" si="3"/>
        <v>{character:"x",timestamp:33,keyDown:false,typingProfile:"D-JKL"},</v>
      </c>
    </row>
    <row r="53" spans="1:7" x14ac:dyDescent="0.25">
      <c r="A53" t="s">
        <v>42</v>
      </c>
      <c r="B53">
        <v>34</v>
      </c>
      <c r="C53" s="2" t="s">
        <v>44</v>
      </c>
      <c r="D53" t="s">
        <v>66</v>
      </c>
      <c r="E53" t="str">
        <f t="shared" si="3"/>
        <v>{character:"y",timestamp:34,keyDown:true,typingProfile:"A-ABC"},</v>
      </c>
    </row>
    <row r="54" spans="1:7" x14ac:dyDescent="0.25">
      <c r="A54" t="s">
        <v>43</v>
      </c>
      <c r="B54">
        <v>35</v>
      </c>
      <c r="C54" s="2" t="s">
        <v>45</v>
      </c>
      <c r="D54" t="s">
        <v>67</v>
      </c>
      <c r="E54" t="str">
        <f>"{"&amp;$A$28&amp;":"&amp;$D$1&amp;A54&amp;$D$1&amp;","&amp;$B$28&amp;":"&amp;B54&amp;","&amp;$C$28&amp;":"&amp;C54&amp;","&amp;$D$28&amp;":"&amp;$D$1&amp;D54&amp;$D$1&amp;"}"</f>
        <v>{character:"z",timestamp:35,keyDown:false,typingProfile:"B-DEF"}</v>
      </c>
    </row>
    <row r="56" spans="1:7" x14ac:dyDescent="0.25">
      <c r="A56" s="1" t="s">
        <v>7</v>
      </c>
    </row>
    <row r="57" spans="1:7" x14ac:dyDescent="0.25">
      <c r="A57" t="s">
        <v>78</v>
      </c>
      <c r="B57" t="s">
        <v>79</v>
      </c>
    </row>
    <row r="58" spans="1:7" x14ac:dyDescent="0.25">
      <c r="A58" t="s">
        <v>46</v>
      </c>
      <c r="B58" t="s">
        <v>10</v>
      </c>
      <c r="D58" t="str">
        <f>"{"&amp;$A$57&amp;":"&amp;$D$1&amp;A58&amp;$D$1&amp;","&amp;$B$57&amp;":"&amp;$D$1&amp;B58&amp;$D$1&amp;"},"</f>
        <v>{mac:"ABC",organization:"A"},</v>
      </c>
      <c r="G58" t="str">
        <f>"["&amp;_xlfn.CONCAT(D58:D61)&amp;"]"</f>
        <v>[{mac:"ABC",organization:"A"},{mac:"DEF",organization:"A"},{mac:"GHI",organization:"A"},{mac:"JKL",organization:"B"}]</v>
      </c>
    </row>
    <row r="59" spans="1:7" x14ac:dyDescent="0.25">
      <c r="A59" t="s">
        <v>47</v>
      </c>
      <c r="B59" t="s">
        <v>10</v>
      </c>
      <c r="D59" t="str">
        <f t="shared" ref="D59:D61" si="4">"{"&amp;$A$57&amp;":"&amp;$D$1&amp;A59&amp;$D$1&amp;","&amp;$B$57&amp;":"&amp;$D$1&amp;B59&amp;$D$1&amp;"},"</f>
        <v>{mac:"DEF",organization:"A"},</v>
      </c>
    </row>
    <row r="60" spans="1:7" x14ac:dyDescent="0.25">
      <c r="A60" t="s">
        <v>52</v>
      </c>
      <c r="B60" t="s">
        <v>10</v>
      </c>
      <c r="D60" t="str">
        <f t="shared" si="4"/>
        <v>{mac:"GHI",organization:"A"},</v>
      </c>
    </row>
    <row r="61" spans="1:7" x14ac:dyDescent="0.25">
      <c r="A61" t="s">
        <v>53</v>
      </c>
      <c r="B61" t="s">
        <v>11</v>
      </c>
      <c r="D61" t="str">
        <f>"{"&amp;$A$57&amp;":"&amp;$D$1&amp;A61&amp;$D$1&amp;","&amp;$B$57&amp;":"&amp;$D$1&amp;B61&amp;$D$1&amp;"}"</f>
        <v>{mac:"JKL",organization:"B"}</v>
      </c>
    </row>
    <row r="65" spans="1:19" x14ac:dyDescent="0.25">
      <c r="A65" s="1" t="s">
        <v>8</v>
      </c>
    </row>
    <row r="66" spans="1:19" x14ac:dyDescent="0.25">
      <c r="A66" t="s">
        <v>80</v>
      </c>
      <c r="B66" t="s">
        <v>81</v>
      </c>
      <c r="C66" t="s">
        <v>82</v>
      </c>
      <c r="D66" t="s">
        <v>9</v>
      </c>
    </row>
    <row r="67" spans="1:19" x14ac:dyDescent="0.25">
      <c r="A67" t="s">
        <v>10</v>
      </c>
      <c r="B67">
        <v>10</v>
      </c>
      <c r="C67" t="s">
        <v>83</v>
      </c>
      <c r="D67">
        <v>0.3</v>
      </c>
      <c r="E67" t="str">
        <f>"{"&amp;$A$66&amp;":"&amp;$D$1&amp;A67&amp;$D$1&amp;","&amp;$B$66&amp;":"&amp;B67&amp;","&amp;$C$66&amp;":"&amp;C67&amp;","&amp;$D$66&amp;":"&amp;D67&amp;"},"</f>
        <v>{name:"A",maxUsers:10,challengeStrategies:["GoogleAuth","TextMessage"],defaultThreshold:0.3},</v>
      </c>
      <c r="N67" t="str">
        <f>"["&amp;_xlfn.CONCAT(E67:E68)&amp;"]"</f>
        <v>[{name:"A",maxUsers:10,challengeStrategies:["GoogleAuth","TextMessage"],defaultThreshold:0.3},{name:"B",maxUsers:20,challengeStrategies:["GoogleAuth","TextMessage"],defaultThreshold:0.7}]</v>
      </c>
    </row>
    <row r="68" spans="1:19" x14ac:dyDescent="0.25">
      <c r="A68" t="s">
        <v>11</v>
      </c>
      <c r="B68">
        <v>20</v>
      </c>
      <c r="C68" t="s">
        <v>83</v>
      </c>
      <c r="D68">
        <v>0.7</v>
      </c>
      <c r="E68" t="str">
        <f>"{"&amp;$A$66&amp;":"&amp;$D$1&amp;A68&amp;$D$1&amp;","&amp;$B$66&amp;":"&amp;B68&amp;","&amp;$C$66&amp;":"&amp;C68&amp;","&amp;$D$66&amp;":"&amp;D68&amp;"}"</f>
        <v>{name:"B",maxUsers:20,challengeStrategies:["GoogleAuth","TextMessage"],defaultThreshold:0.7}</v>
      </c>
    </row>
    <row r="70" spans="1:19" x14ac:dyDescent="0.25">
      <c r="A70" s="1" t="s">
        <v>1</v>
      </c>
    </row>
    <row r="71" spans="1:19" x14ac:dyDescent="0.25">
      <c r="A71" t="s">
        <v>84</v>
      </c>
      <c r="B71" t="s">
        <v>85</v>
      </c>
      <c r="C71" t="s">
        <v>13</v>
      </c>
      <c r="D71" t="s">
        <v>14</v>
      </c>
      <c r="E71" t="s">
        <v>15</v>
      </c>
      <c r="F71" t="s">
        <v>16</v>
      </c>
      <c r="H71" t="s">
        <v>17</v>
      </c>
    </row>
    <row r="72" spans="1:19" x14ac:dyDescent="0.25">
      <c r="A72" t="s">
        <v>10</v>
      </c>
      <c r="B72" t="s">
        <v>46</v>
      </c>
      <c r="C72" s="2" t="s">
        <v>45</v>
      </c>
      <c r="D72" s="2" t="s">
        <v>45</v>
      </c>
      <c r="E72" t="s">
        <v>58</v>
      </c>
      <c r="F72" t="s">
        <v>62</v>
      </c>
      <c r="G72" t="str">
        <f>"{"&amp;$A$71&amp;":"&amp;$D$1&amp;A72&amp;$D$1&amp;","&amp;$B$71&amp;":"&amp;$D$1&amp;B72&amp;$D$1&amp;","&amp;$C$71&amp;":"&amp;C72&amp;","&amp;$D$71&amp;":"&amp;D72&amp;","&amp;$E$71&amp;":"&amp;$D$1&amp;E72&amp;$D$1&amp;","&amp;$F$71&amp;":"&amp;$D$1&amp;F72&amp;$D$1&amp;"},"</f>
        <v>{user:"A",machine:"ABC",authStatus:false,lockStatus:false,accessToken:"tokenA",tensorFlowModel:"modelA"},</v>
      </c>
      <c r="S72" t="str">
        <f>"["&amp;_xlfn.CONCAT(G72:G75)&amp;"]"</f>
        <v>[{user:"A",machine:"ABC",authStatus:false,lockStatus:false,accessToken:"tokenA",tensorFlowModel:"modelA"},{user:"B",machine:"DEF",authStatus:false,lockStatus:false,accessToken:"tokenB",tensorFlowModel:"modelB"},{user:"C",machine:"GHI",authStatus:false,lockStatus:false,accessToken:"tokenC",tensorFlowModel:"modelC"},{user:"D",machine:"JKL",authStatus:false,lockStatus:false,accessToken:"tokenD",tensorFlowModel:"modelD"}]</v>
      </c>
    </row>
    <row r="73" spans="1:19" x14ac:dyDescent="0.25">
      <c r="A73" t="s">
        <v>11</v>
      </c>
      <c r="B73" t="s">
        <v>47</v>
      </c>
      <c r="C73" s="2" t="s">
        <v>45</v>
      </c>
      <c r="D73" s="2" t="s">
        <v>45</v>
      </c>
      <c r="E73" t="s">
        <v>61</v>
      </c>
      <c r="F73" t="s">
        <v>63</v>
      </c>
      <c r="G73" t="str">
        <f t="shared" ref="G73:G75" si="5">"{"&amp;$A$71&amp;":"&amp;$D$1&amp;A73&amp;$D$1&amp;","&amp;$B$71&amp;":"&amp;$D$1&amp;B73&amp;$D$1&amp;","&amp;$C$71&amp;":"&amp;C73&amp;","&amp;$D$71&amp;":"&amp;D73&amp;","&amp;$E$71&amp;":"&amp;$D$1&amp;E73&amp;$D$1&amp;","&amp;$F$71&amp;":"&amp;$D$1&amp;F73&amp;$D$1&amp;"},"</f>
        <v>{user:"B",machine:"DEF",authStatus:false,lockStatus:false,accessToken:"tokenB",tensorFlowModel:"modelB"},</v>
      </c>
    </row>
    <row r="74" spans="1:19" x14ac:dyDescent="0.25">
      <c r="A74" t="s">
        <v>19</v>
      </c>
      <c r="B74" t="s">
        <v>52</v>
      </c>
      <c r="C74" s="2" t="s">
        <v>45</v>
      </c>
      <c r="D74" s="2" t="s">
        <v>45</v>
      </c>
      <c r="E74" t="s">
        <v>59</v>
      </c>
      <c r="F74" t="s">
        <v>64</v>
      </c>
      <c r="G74" t="str">
        <f t="shared" si="5"/>
        <v>{user:"C",machine:"GHI",authStatus:false,lockStatus:false,accessToken:"tokenC",tensorFlowModel:"modelC"},</v>
      </c>
    </row>
    <row r="75" spans="1:19" x14ac:dyDescent="0.25">
      <c r="A75" t="s">
        <v>20</v>
      </c>
      <c r="B75" t="s">
        <v>53</v>
      </c>
      <c r="C75" s="2" t="s">
        <v>45</v>
      </c>
      <c r="D75" s="2" t="s">
        <v>45</v>
      </c>
      <c r="E75" t="s">
        <v>60</v>
      </c>
      <c r="F75" t="s">
        <v>65</v>
      </c>
      <c r="G75" t="str">
        <f>"{"&amp;$A$71&amp;":"&amp;$D$1&amp;A75&amp;$D$1&amp;","&amp;$B$71&amp;":"&amp;$D$1&amp;B75&amp;$D$1&amp;","&amp;$C$71&amp;":"&amp;C75&amp;","&amp;$D$71&amp;":"&amp;D75&amp;","&amp;$E$71&amp;":"&amp;$D$1&amp;E75&amp;$D$1&amp;","&amp;$F$71&amp;":"&amp;$D$1&amp;F75&amp;$D$1&amp;"}"</f>
        <v>{user:"D",machine:"JKL",authStatus:false,lockStatus:false,accessToken:"tokenD",tensorFlowModel:"modelD"}</v>
      </c>
    </row>
    <row r="77" spans="1:19" x14ac:dyDescent="0.25">
      <c r="A77" s="1" t="s">
        <v>12</v>
      </c>
    </row>
    <row r="78" spans="1:19" x14ac:dyDescent="0.25">
      <c r="A78" t="s">
        <v>86</v>
      </c>
      <c r="B78" t="s">
        <v>80</v>
      </c>
      <c r="C78" t="s">
        <v>87</v>
      </c>
      <c r="D78" t="s">
        <v>18</v>
      </c>
      <c r="E78" t="s">
        <v>79</v>
      </c>
    </row>
    <row r="79" spans="1:19" x14ac:dyDescent="0.25">
      <c r="A79" s="3" t="s">
        <v>49</v>
      </c>
      <c r="B79" t="s">
        <v>10</v>
      </c>
      <c r="C79" t="s">
        <v>54</v>
      </c>
      <c r="D79" s="2" t="s">
        <v>44</v>
      </c>
      <c r="E79" t="s">
        <v>10</v>
      </c>
      <c r="F79" t="str">
        <f>"{"&amp;$A$78&amp;":"&amp;$D$1&amp;A79&amp;$D$1&amp;","&amp;$B$78&amp;":"&amp;$D$1&amp;B79&amp;$D$1&amp;","&amp;$C$78&amp;":"&amp;$D$1&amp;C79&amp;$D$1&amp;","&amp;$D$78&amp;":"&amp;D79&amp;","&amp;$E$78&amp;":"&amp;$D$1&amp;E79&amp;$D$1&amp;"},"</f>
        <v>{email:"a@a.com",name:"A",password:"a",isAdmin:true,organization:"A"},</v>
      </c>
      <c r="N79" t="str">
        <f>"["&amp;_xlfn.CONCAT(F79:F82)&amp;"]"</f>
        <v>[{email:"a@a.com",name:"A",password:"a",isAdmin:true,organization:"A"},{email:"b@b.com",name:"B",password:"b",isAdmin:false,organization:"A"},{email:"c@c.com",name:"C",password:"c",isAdmin:false,organization:"A"},{email:"d@d.com",name:"D",password:"d",isAdmin:false,organization:"B"}]</v>
      </c>
    </row>
    <row r="80" spans="1:19" x14ac:dyDescent="0.25">
      <c r="A80" s="3" t="s">
        <v>50</v>
      </c>
      <c r="B80" t="s">
        <v>11</v>
      </c>
      <c r="C80" t="s">
        <v>48</v>
      </c>
      <c r="D80" s="2" t="s">
        <v>45</v>
      </c>
      <c r="E80" t="s">
        <v>10</v>
      </c>
      <c r="F80" t="str">
        <f t="shared" ref="F80:F82" si="6">"{"&amp;$A$78&amp;":"&amp;$D$1&amp;A80&amp;$D$1&amp;","&amp;$B$78&amp;":"&amp;$D$1&amp;B80&amp;$D$1&amp;","&amp;$C$78&amp;":"&amp;$D$1&amp;C80&amp;$D$1&amp;","&amp;$D$78&amp;":"&amp;D80&amp;","&amp;$E$78&amp;":"&amp;$D$1&amp;E80&amp;$D$1&amp;"},"</f>
        <v>{email:"b@b.com",name:"B",password:"b",isAdmin:false,organization:"A"},</v>
      </c>
    </row>
    <row r="81" spans="1:6" x14ac:dyDescent="0.25">
      <c r="A81" s="3" t="s">
        <v>51</v>
      </c>
      <c r="B81" t="s">
        <v>19</v>
      </c>
      <c r="C81" t="s">
        <v>55</v>
      </c>
      <c r="D81" s="2" t="s">
        <v>45</v>
      </c>
      <c r="E81" t="s">
        <v>10</v>
      </c>
      <c r="F81" t="str">
        <f t="shared" si="6"/>
        <v>{email:"c@c.com",name:"C",password:"c",isAdmin:false,organization:"A"},</v>
      </c>
    </row>
    <row r="82" spans="1:6" x14ac:dyDescent="0.25">
      <c r="A82" s="3" t="s">
        <v>56</v>
      </c>
      <c r="B82" t="s">
        <v>20</v>
      </c>
      <c r="C82" t="s">
        <v>57</v>
      </c>
      <c r="D82" s="2" t="s">
        <v>45</v>
      </c>
      <c r="E82" t="s">
        <v>11</v>
      </c>
      <c r="F82" t="str">
        <f>"{"&amp;$A$78&amp;":"&amp;$D$1&amp;A82&amp;$D$1&amp;","&amp;$B$78&amp;":"&amp;$D$1&amp;B82&amp;$D$1&amp;","&amp;$C$78&amp;":"&amp;$D$1&amp;C82&amp;$D$1&amp;","&amp;$D$78&amp;":"&amp;D82&amp;","&amp;$E$78&amp;":"&amp;$D$1&amp;E82&amp;$D$1&amp;"}"</f>
        <v>{email:"d@d.com",name:"D",password:"d",isAdmin:false,organization:"B"}</v>
      </c>
    </row>
  </sheetData>
  <hyperlinks>
    <hyperlink ref="A79" r:id="rId1" xr:uid="{DE40306A-6F26-441B-AEFC-C351F1B55284}"/>
    <hyperlink ref="A80" r:id="rId2" xr:uid="{20BF5D43-A64A-4F86-8913-F489DCA06B39}"/>
    <hyperlink ref="A81" r:id="rId3" xr:uid="{D5975BD1-BE59-4FA3-BB24-9846923543CC}"/>
    <hyperlink ref="A82" r:id="rId4" xr:uid="{9D3FCDAA-DF6C-4869-800E-A0A31974AA71}"/>
  </hyperlinks>
  <pageMargins left="0.7" right="0.7" top="0.75" bottom="0.75" header="0.3" footer="0.3"/>
  <pageSetup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Weinstein</dc:creator>
  <cp:lastModifiedBy>Joshua Weinstein</cp:lastModifiedBy>
  <dcterms:created xsi:type="dcterms:W3CDTF">2018-01-28T21:09:11Z</dcterms:created>
  <dcterms:modified xsi:type="dcterms:W3CDTF">2018-01-28T23:56:58Z</dcterms:modified>
</cp:coreProperties>
</file>