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connorgiles/Documents/Programming/BioKey/biokey-research/4. Experiments/"/>
    </mc:Choice>
  </mc:AlternateContent>
  <bookViews>
    <workbookView xWindow="0" yWindow="440" windowWidth="28800" windowHeight="17620" tabRatio="500"/>
  </bookViews>
  <sheets>
    <sheet name="Sheet1" sheetId="1" r:id="rId1"/>
  </sheets>
  <definedNames>
    <definedName name="_xlnm._FilterDatabase" localSheetId="0" hidden="1">Sheet1!$F$2:$H$6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M6" i="1"/>
  <c r="N6" i="1"/>
  <c r="O6" i="1"/>
  <c r="O4" i="1"/>
  <c r="O5" i="1"/>
  <c r="O3" i="1"/>
  <c r="N4" i="1"/>
  <c r="N5" i="1"/>
  <c r="N3" i="1"/>
  <c r="M4" i="1"/>
  <c r="M5" i="1"/>
  <c r="M3" i="1"/>
</calcChain>
</file>

<file path=xl/sharedStrings.xml><?xml version="1.0" encoding="utf-8"?>
<sst xmlns="http://schemas.openxmlformats.org/spreadsheetml/2006/main" count="16" uniqueCount="10">
  <si>
    <t>ER</t>
  </si>
  <si>
    <t>ERA</t>
  </si>
  <si>
    <t>APP</t>
  </si>
  <si>
    <t>JD</t>
  </si>
  <si>
    <t>Avg</t>
  </si>
  <si>
    <t>Std</t>
  </si>
  <si>
    <t>Seq</t>
  </si>
  <si>
    <t>Duration</t>
  </si>
  <si>
    <t>np.exp(-np.square((-avg))/(2*np.square(std)))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</si>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</sst>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O6"/>
  <sheetViews>
    <sheetView tabSelected="1" workbookViewId="0">
      <selection activeCell="M4" sqref="M4"/>
    </sheetView>
  </sheetViews>
  <sheetFormatPr baseColWidth="10" defaultRowHeight="16" x14ac:dyDescent="0.2"/>
  <sheetData>
    <row r="2" spans="6:15" x14ac:dyDescent="0.2">
      <c r="F2" t="s">
        <v>6</v>
      </c>
      <c r="G2" t="s">
        <v>4</v>
      </c>
      <c r="H2" t="s">
        <v>5</v>
      </c>
      <c r="K2" t="s">
        <v>6</v>
      </c>
      <c r="L2" t="s">
        <v>7</v>
      </c>
      <c r="M2" t="s">
        <v>9</v>
      </c>
      <c r="N2" t="s">
        <v>5</v>
      </c>
      <c r="O2" t="s">
        <v>8</v>
      </c>
    </row>
    <row r="3" spans="6:15" x14ac:dyDescent="0.2">
      <c r="F3" t="s">
        <v>2</v>
      </c>
      <c r="G3">
        <v>15</v>
      </c>
      <c r="H3">
        <v>23</v>
      </c>
      <c r="I3" s="1">
        <f t="shared" ref="I3:I5" si="0">IFERROR(AVERAGEIF($K$3:$K$6,F3,$O$3:$O$6),0)</f>
        <v>0.46628690583125165</v>
      </c>
      <c r="K3" t="s">
        <v>2</v>
      </c>
      <c r="L3">
        <v>60</v>
      </c>
      <c r="M3">
        <f>VLOOKUP(K3,$F$3:$H$6,2,FALSE)</f>
        <v>15</v>
      </c>
      <c r="N3">
        <f>VLOOKUP(K3,$F$3:$H$6,3,FALSE)</f>
        <v>23</v>
      </c>
      <c r="O3">
        <f>EXP(-POWER(L3-M3,2)/(2*POWER(N3,2)))</f>
        <v>0.14749092096962874</v>
      </c>
    </row>
    <row r="4" spans="6:15" x14ac:dyDescent="0.2">
      <c r="F4" t="s">
        <v>0</v>
      </c>
      <c r="G4">
        <v>50</v>
      </c>
      <c r="H4">
        <v>31</v>
      </c>
      <c r="I4" s="1">
        <f t="shared" si="0"/>
        <v>0.9672496500094131</v>
      </c>
      <c r="K4" t="s">
        <v>2</v>
      </c>
      <c r="L4">
        <v>31</v>
      </c>
      <c r="M4">
        <f t="shared" ref="M4:M5" si="1">VLOOKUP(K4,$F$3:$H$6,2,FALSE)</f>
        <v>15</v>
      </c>
      <c r="N4">
        <f t="shared" ref="N4:N5" si="2">VLOOKUP(K4,$F$3:$H$6,3,FALSE)</f>
        <v>23</v>
      </c>
      <c r="O4">
        <f t="shared" ref="O4:O5" si="3">EXP(-POWER(L4-M4,2)/(2*POWER(N4,2)))</f>
        <v>0.78508289069287451</v>
      </c>
    </row>
    <row r="5" spans="6:15" x14ac:dyDescent="0.2">
      <c r="F5" t="s">
        <v>1</v>
      </c>
      <c r="G5">
        <v>32</v>
      </c>
      <c r="H5">
        <v>42</v>
      </c>
      <c r="I5" s="1">
        <f t="shared" si="0"/>
        <v>0.88249690258459546</v>
      </c>
      <c r="K5" t="s">
        <v>1</v>
      </c>
      <c r="L5">
        <v>53</v>
      </c>
      <c r="M5">
        <f t="shared" si="1"/>
        <v>32</v>
      </c>
      <c r="N5">
        <f t="shared" si="2"/>
        <v>42</v>
      </c>
      <c r="O5">
        <f t="shared" si="3"/>
        <v>0.88249690258459546</v>
      </c>
    </row>
    <row r="6" spans="6:15" x14ac:dyDescent="0.2">
      <c r="F6" t="s">
        <v>3</v>
      </c>
      <c r="G6">
        <v>64</v>
      </c>
      <c r="H6">
        <v>34</v>
      </c>
      <c r="I6" s="1">
        <f>IFERROR(AVERAGEIF($K$3:$K$6,F6,$O$3:$O$6),0)</f>
        <v>0</v>
      </c>
      <c r="K6" t="s">
        <v>0</v>
      </c>
      <c r="L6">
        <v>42</v>
      </c>
      <c r="M6">
        <f t="shared" ref="M6" si="4">VLOOKUP(K6,$F$3:$H$6,2,FALSE)</f>
        <v>50</v>
      </c>
      <c r="N6">
        <f t="shared" ref="N6" si="5">VLOOKUP(K6,$F$3:$H$6,3,FALSE)</f>
        <v>31</v>
      </c>
      <c r="O6">
        <f t="shared" ref="O6" si="6">EXP(-POWER(L6-M6,2)/(2*POWER(N6,2)))</f>
        <v>0.9672496500094131</v>
      </c>
    </row>
  </sheetData>
  <autoFilter ref="F2:H6">
    <sortState ref="F3:H6">
      <sortCondition ref="F2:F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2018-02-02T17:27:14Z</dcterms:created>
  <dcterms:modified xsi:type="dcterms:W3CDTF">2018-02-02T17:36:15Z</dcterms:modified>
</cp:coreProperties>
</file>