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ropbox (Cambridge University)\Cambridge\Projects\BioMaker\"/>
    </mc:Choice>
  </mc:AlternateContent>
  <bookViews>
    <workbookView xWindow="0" yWindow="0" windowWidth="20520" windowHeight="10988" xr2:uid="{BF3DA15C-CF55-402E-83B5-63BCEB139AF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2" i="1" l="1"/>
  <c r="D11" i="1"/>
  <c r="D8" i="1"/>
  <c r="D4" i="1"/>
  <c r="D5" i="1"/>
  <c r="D6" i="1"/>
  <c r="D7" i="1"/>
  <c r="D9" i="1"/>
  <c r="D10" i="1"/>
  <c r="D12" i="1"/>
  <c r="D13" i="1"/>
  <c r="D3" i="1"/>
  <c r="D18" i="1" l="1"/>
</calcChain>
</file>

<file path=xl/sharedStrings.xml><?xml version="1.0" encoding="utf-8"?>
<sst xmlns="http://schemas.openxmlformats.org/spreadsheetml/2006/main" count="48" uniqueCount="44">
  <si>
    <t>3D printed</t>
  </si>
  <si>
    <t>Syringe</t>
  </si>
  <si>
    <t>Tubing</t>
  </si>
  <si>
    <t>M3 bolt + nut</t>
  </si>
  <si>
    <t>Socket Strip 2.54mm 14 Way 1 Row Straight PCB Socket Through Hole</t>
  </si>
  <si>
    <t>RS</t>
  </si>
  <si>
    <t>252-406</t>
  </si>
  <si>
    <t>Crystal Oscillator Driver</t>
  </si>
  <si>
    <t>Texas Instruments</t>
  </si>
  <si>
    <t>SN74LVC1GX04DBVT</t>
  </si>
  <si>
    <t>Thick Film Resistors - SMD 1/8watt 1Kohms 1% 100ppm</t>
  </si>
  <si>
    <t>679-0982</t>
  </si>
  <si>
    <t>Thick Film Resistors - SMD 1/8watt 2.26Mohms 1%</t>
  </si>
  <si>
    <t>Vishay</t>
  </si>
  <si>
    <t>CRCW08052M26FKEA</t>
  </si>
  <si>
    <t>Multilayer Ceramic Capacitors MLCC - SMD/SMT 50volts 0.1uF X7R 10%</t>
  </si>
  <si>
    <t>Kemet</t>
  </si>
  <si>
    <t>C0805C104K5RACTU</t>
  </si>
  <si>
    <t>Multilayer Ceramic Capacitors MLCC - SMD/SMT 50volts 100pF C0G 5%</t>
  </si>
  <si>
    <t>C0805C101J5GACTU</t>
  </si>
  <si>
    <t>Thermistors - NTC 10Kohms 1%</t>
  </si>
  <si>
    <t>OneCall</t>
  </si>
  <si>
    <t>Contact Clip Circuit Board Hardware - PCB</t>
  </si>
  <si>
    <t>Harwin</t>
  </si>
  <si>
    <t>S9101-46R</t>
  </si>
  <si>
    <t>Nitrile Rubber O-Ring, 8.1mm Bore , 11.3mm O.D , -30 → +120°C</t>
  </si>
  <si>
    <t>0081-16 NBR</t>
  </si>
  <si>
    <t>Quartz Crystal 10 Mhz Au electrode 13.9 x 6 mm</t>
  </si>
  <si>
    <t>Open QCM</t>
  </si>
  <si>
    <t>AT10-14-6-UP-10</t>
  </si>
  <si>
    <t>Quartz Crystal holder</t>
  </si>
  <si>
    <t>HC-48/U-EV</t>
  </si>
  <si>
    <t>RESISTOR, 10KOHM, 0.125W</t>
  </si>
  <si>
    <t>Onecall</t>
  </si>
  <si>
    <t>20mm</t>
  </si>
  <si>
    <t>Part</t>
  </si>
  <si>
    <t>Minimum Order</t>
  </si>
  <si>
    <t>Cost Per Order</t>
  </si>
  <si>
    <t>Cost Per Unit</t>
  </si>
  <si>
    <t>Required Units</t>
  </si>
  <si>
    <t>Supplier</t>
  </si>
  <si>
    <t>Part Number</t>
  </si>
  <si>
    <t>Ulitimaker</t>
  </si>
  <si>
    <t>Total Cost per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</si>
</sst>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62B36"/>
      <name val="Verdana"/>
      <family val="2"/>
    </font>
    <font>
      <sz val="11"/>
      <color rgb="FF666666"/>
      <name val="Helvetica"/>
    </font>
    <font>
      <sz val="11"/>
      <color rgb="FF000000"/>
      <name val="Arial"/>
      <family val="2"/>
    </font>
    <font>
      <sz val="11"/>
      <color rgb="FF444444"/>
      <name val="Arial"/>
      <family val="2"/>
    </font>
    <font>
      <sz val="11"/>
      <color rgb="FF362B36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ont="1" applyFill="1"/>
    <xf numFmtId="0" fontId="7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8AE0-9596-4A9E-9D4B-D2D1AF302E3A}">
  <dimension ref="A1:J27"/>
  <sheetViews>
    <sheetView tabSelected="1" topLeftCell="A2" workbookViewId="0">
      <selection activeCell="G11" sqref="G11"/>
    </sheetView>
  </sheetViews>
  <sheetFormatPr defaultRowHeight="14.25" x14ac:dyDescent="0.45"/>
  <cols>
    <col min="1" max="1" width="31.6640625" style="1" customWidth="1"/>
    <col min="2" max="3" width="9.1328125" style="1" bestFit="1" customWidth="1"/>
    <col min="4" max="4" width="10.53125" style="1" bestFit="1" customWidth="1"/>
    <col min="5" max="5" width="9.1328125" style="1" bestFit="1" customWidth="1"/>
    <col min="6" max="6" width="9.06640625" style="1"/>
    <col min="7" max="7" width="27.265625" style="1" customWidth="1"/>
    <col min="8" max="8" width="44.19921875" style="1" customWidth="1"/>
    <col min="9" max="9" width="26.796875" style="1" customWidth="1"/>
    <col min="10" max="10" width="37.19921875" style="1" customWidth="1"/>
    <col min="11" max="16384" width="9.06640625" style="1"/>
  </cols>
  <sheetData>
    <row r="1" spans="1:10" ht="28.5" x14ac:dyDescent="0.45">
      <c r="A1" s="7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</row>
    <row r="2" spans="1:10" ht="36" customHeight="1" x14ac:dyDescent="0.45">
      <c r="A2" s="1" t="s">
        <v>0</v>
      </c>
      <c r="B2" s="1">
        <v>750</v>
      </c>
      <c r="C2" s="1">
        <v>30</v>
      </c>
      <c r="D2" s="1">
        <f>(C2/B2)*20</f>
        <v>0.8</v>
      </c>
      <c r="E2" s="1">
        <v>1</v>
      </c>
      <c r="F2" s="1" t="s">
        <v>42</v>
      </c>
    </row>
    <row r="3" spans="1:10" ht="25.9" customHeight="1" x14ac:dyDescent="0.45">
      <c r="A3" s="1" t="s">
        <v>4</v>
      </c>
      <c r="B3" s="1">
        <v>20</v>
      </c>
      <c r="C3" s="1">
        <v>30.16</v>
      </c>
      <c r="D3" s="1">
        <f>C3/B3</f>
        <v>1.508</v>
      </c>
      <c r="E3" s="1">
        <v>1</v>
      </c>
      <c r="F3" s="1" t="s">
        <v>5</v>
      </c>
      <c r="G3" s="9" t="s">
        <v>6</v>
      </c>
    </row>
    <row r="4" spans="1:10" ht="28.15" customHeight="1" x14ac:dyDescent="0.45">
      <c r="A4" s="1" t="s">
        <v>7</v>
      </c>
      <c r="B4" s="1">
        <v>10</v>
      </c>
      <c r="C4" s="1">
        <v>7.81</v>
      </c>
      <c r="D4" s="1">
        <f t="shared" ref="D4:D13" si="0">C4/B4</f>
        <v>0.78099999999999992</v>
      </c>
      <c r="E4" s="1">
        <v>1</v>
      </c>
      <c r="F4" s="1" t="s">
        <v>8</v>
      </c>
      <c r="G4" s="1" t="s">
        <v>9</v>
      </c>
    </row>
    <row r="5" spans="1:10" ht="34.9" customHeight="1" x14ac:dyDescent="0.45">
      <c r="A5" s="1" t="s">
        <v>10</v>
      </c>
      <c r="B5" s="1">
        <v>10</v>
      </c>
      <c r="C5" s="1">
        <v>1.4</v>
      </c>
      <c r="D5" s="1">
        <f t="shared" si="0"/>
        <v>0.13999999999999999</v>
      </c>
      <c r="E5" s="1">
        <v>1</v>
      </c>
      <c r="F5" s="1" t="s">
        <v>5</v>
      </c>
      <c r="G5" s="8" t="s">
        <v>11</v>
      </c>
    </row>
    <row r="6" spans="1:10" ht="28.5" customHeight="1" x14ac:dyDescent="0.45">
      <c r="A6" s="1" t="s">
        <v>12</v>
      </c>
      <c r="B6" s="1">
        <v>10</v>
      </c>
      <c r="C6" s="1">
        <v>1.7000000000000001E-2</v>
      </c>
      <c r="D6" s="1">
        <f t="shared" si="0"/>
        <v>1.7000000000000001E-3</v>
      </c>
      <c r="E6" s="1">
        <v>1</v>
      </c>
      <c r="F6" s="1" t="s">
        <v>13</v>
      </c>
      <c r="G6" s="1" t="s">
        <v>14</v>
      </c>
    </row>
    <row r="7" spans="1:10" ht="31.5" customHeight="1" x14ac:dyDescent="0.45">
      <c r="A7" s="1" t="s">
        <v>15</v>
      </c>
      <c r="B7" s="1">
        <v>10</v>
      </c>
      <c r="C7" s="1">
        <v>0.45</v>
      </c>
      <c r="D7" s="1">
        <f t="shared" si="0"/>
        <v>4.4999999999999998E-2</v>
      </c>
      <c r="E7" s="1">
        <v>1</v>
      </c>
      <c r="F7" s="1" t="s">
        <v>16</v>
      </c>
      <c r="G7" s="1" t="s">
        <v>17</v>
      </c>
    </row>
    <row r="8" spans="1:10" ht="34.9" customHeight="1" x14ac:dyDescent="0.45">
      <c r="A8" s="1" t="s">
        <v>18</v>
      </c>
      <c r="B8" s="1">
        <v>20</v>
      </c>
      <c r="C8" s="1">
        <v>0.65</v>
      </c>
      <c r="D8" s="1">
        <f>(C8/B8)*2</f>
        <v>6.5000000000000002E-2</v>
      </c>
      <c r="E8" s="1">
        <v>2</v>
      </c>
      <c r="F8" s="1" t="s">
        <v>16</v>
      </c>
      <c r="G8" s="1" t="s">
        <v>19</v>
      </c>
    </row>
    <row r="9" spans="1:10" ht="28.15" customHeight="1" x14ac:dyDescent="0.45">
      <c r="A9" s="10" t="s">
        <v>32</v>
      </c>
      <c r="B9" s="1">
        <v>10</v>
      </c>
      <c r="C9" s="1">
        <v>0.65</v>
      </c>
      <c r="D9" s="1">
        <f t="shared" si="0"/>
        <v>6.5000000000000002E-2</v>
      </c>
      <c r="E9" s="1">
        <v>1</v>
      </c>
      <c r="F9" s="9" t="s">
        <v>33</v>
      </c>
      <c r="G9" s="9">
        <v>2352781</v>
      </c>
    </row>
    <row r="10" spans="1:10" ht="22.9" customHeight="1" x14ac:dyDescent="0.45">
      <c r="A10" s="1" t="s">
        <v>20</v>
      </c>
      <c r="B10" s="1">
        <v>10</v>
      </c>
      <c r="C10" s="1">
        <v>4.7</v>
      </c>
      <c r="D10" s="1">
        <f t="shared" si="0"/>
        <v>0.47000000000000003</v>
      </c>
      <c r="E10" s="1">
        <v>1</v>
      </c>
      <c r="F10" s="1" t="s">
        <v>21</v>
      </c>
      <c r="G10" s="1">
        <v>2112901</v>
      </c>
      <c r="H10" s="2"/>
      <c r="I10" s="4"/>
      <c r="J10" s="4"/>
    </row>
    <row r="11" spans="1:10" ht="30.75" customHeight="1" x14ac:dyDescent="0.45">
      <c r="A11" s="1" t="s">
        <v>22</v>
      </c>
      <c r="B11" s="1">
        <v>20</v>
      </c>
      <c r="C11" s="1">
        <v>2.1800000000000002</v>
      </c>
      <c r="D11" s="1">
        <f>(C11/B11)*2</f>
        <v>0.21800000000000003</v>
      </c>
      <c r="E11" s="1">
        <v>2</v>
      </c>
      <c r="F11" s="1" t="s">
        <v>23</v>
      </c>
      <c r="G11" s="1" t="s">
        <v>24</v>
      </c>
    </row>
    <row r="12" spans="1:10" ht="28.5" x14ac:dyDescent="0.45">
      <c r="A12" s="1" t="s">
        <v>27</v>
      </c>
      <c r="B12" s="1">
        <v>10</v>
      </c>
      <c r="C12" s="1">
        <v>114</v>
      </c>
      <c r="D12" s="1">
        <f t="shared" si="0"/>
        <v>11.4</v>
      </c>
      <c r="E12" s="1">
        <v>1</v>
      </c>
      <c r="F12" s="1" t="s">
        <v>28</v>
      </c>
      <c r="G12" s="1" t="s">
        <v>29</v>
      </c>
      <c r="H12" s="2"/>
      <c r="I12" s="2"/>
      <c r="J12" s="2"/>
    </row>
    <row r="13" spans="1:10" ht="57.75" customHeight="1" x14ac:dyDescent="0.45">
      <c r="A13" s="1" t="s">
        <v>30</v>
      </c>
      <c r="B13" s="1">
        <v>10</v>
      </c>
      <c r="C13" s="1">
        <v>17.5</v>
      </c>
      <c r="D13" s="1">
        <f t="shared" si="0"/>
        <v>1.75</v>
      </c>
      <c r="E13" s="1">
        <v>1</v>
      </c>
      <c r="F13" s="1" t="s">
        <v>28</v>
      </c>
      <c r="G13" s="1" t="s">
        <v>31</v>
      </c>
      <c r="H13" s="5"/>
      <c r="I13" s="2"/>
      <c r="J13" s="2"/>
    </row>
    <row r="14" spans="1:10" ht="31.15" customHeight="1" x14ac:dyDescent="0.45">
      <c r="A14" s="1" t="s">
        <v>25</v>
      </c>
      <c r="B14" s="1">
        <v>50</v>
      </c>
      <c r="C14" s="1">
        <v>2.92</v>
      </c>
      <c r="D14" s="1">
        <f>(C14/B14)*2</f>
        <v>0.1168</v>
      </c>
      <c r="E14" s="1">
        <v>2</v>
      </c>
      <c r="F14" s="1" t="s">
        <v>5</v>
      </c>
      <c r="G14" s="1" t="s">
        <v>26</v>
      </c>
    </row>
    <row r="15" spans="1:10" ht="31.5" customHeight="1" x14ac:dyDescent="0.45">
      <c r="A15" s="1" t="s">
        <v>1</v>
      </c>
      <c r="B15" s="1">
        <v>100</v>
      </c>
      <c r="C15" s="1">
        <v>8.56</v>
      </c>
      <c r="D15" s="1">
        <f>C15/B15</f>
        <v>8.5600000000000009E-2</v>
      </c>
      <c r="E15" s="1">
        <v>1</v>
      </c>
    </row>
    <row r="16" spans="1:10" ht="27.4" customHeight="1" x14ac:dyDescent="0.45">
      <c r="A16" s="1" t="s">
        <v>2</v>
      </c>
      <c r="B16" s="1">
        <v>50</v>
      </c>
      <c r="C16" s="1">
        <v>36</v>
      </c>
      <c r="D16" s="1">
        <f>C16/B16</f>
        <v>0.72</v>
      </c>
      <c r="E16" s="1" t="s">
        <v>34</v>
      </c>
    </row>
    <row r="17" spans="1:10" ht="41.65" customHeight="1" x14ac:dyDescent="0.45">
      <c r="A17" s="1" t="s">
        <v>3</v>
      </c>
      <c r="C17" s="1">
        <v>0.25159999999999999</v>
      </c>
      <c r="D17" s="1">
        <f>C17*3</f>
        <v>0.75479999999999992</v>
      </c>
      <c r="E17" s="1">
        <v>4</v>
      </c>
      <c r="H17" s="5"/>
      <c r="I17" s="2"/>
      <c r="J17" s="2"/>
    </row>
    <row r="18" spans="1:10" ht="32.65" customHeight="1" x14ac:dyDescent="0.45">
      <c r="A18" s="7" t="s">
        <v>43</v>
      </c>
      <c r="B18" s="7"/>
      <c r="C18" s="7"/>
      <c r="D18" s="7">
        <f>SUM(D2:D17)</f>
        <v>18.9209</v>
      </c>
      <c r="H18" s="6"/>
      <c r="I18" s="3"/>
      <c r="J18" s="3"/>
    </row>
    <row r="19" spans="1:10" ht="16.5" customHeight="1" x14ac:dyDescent="0.45">
      <c r="H19" s="6"/>
      <c r="I19" s="3"/>
      <c r="J19" s="3"/>
    </row>
    <row r="20" spans="1:10" x14ac:dyDescent="0.45">
      <c r="H20" s="6"/>
      <c r="I20" s="3"/>
      <c r="J20" s="3"/>
    </row>
    <row r="21" spans="1:10" x14ac:dyDescent="0.45">
      <c r="H21" s="6"/>
      <c r="I21" s="3"/>
      <c r="J21" s="3"/>
    </row>
    <row r="22" spans="1:10" x14ac:dyDescent="0.45">
      <c r="H22" s="6"/>
      <c r="I22" s="3"/>
      <c r="J22" s="3"/>
    </row>
    <row r="23" spans="1:10" x14ac:dyDescent="0.45">
      <c r="H23" s="6"/>
      <c r="I23" s="3"/>
      <c r="J23" s="3"/>
    </row>
    <row r="24" spans="1:10" x14ac:dyDescent="0.45">
      <c r="H24" s="6"/>
      <c r="I24" s="3"/>
      <c r="J24" s="3"/>
    </row>
    <row r="25" spans="1:10" x14ac:dyDescent="0.45">
      <c r="H25" s="6"/>
      <c r="I25" s="3"/>
      <c r="J25" s="3"/>
    </row>
    <row r="26" spans="1:10" x14ac:dyDescent="0.45">
      <c r="H26" s="6"/>
      <c r="I26" s="3"/>
      <c r="J26" s="3"/>
    </row>
    <row r="27" spans="1:10" x14ac:dyDescent="0.45">
      <c r="H27" s="2"/>
      <c r="I27" s="3"/>
      <c r="J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2017-10-20T09:16:42Z</dcterms:created>
  <dcterms:modified xsi:type="dcterms:W3CDTF">2017-10-21T01:18:03Z</dcterms:modified>
</cp:coreProperties>
</file>