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niczit-my.sharepoint.com/personal/nicola_cortese_studenti_unicz_it/Documents/Università/Ph.D/Dottorato/Topics/Machine Learning/ML_StemiNstemi/Datasets/"/>
    </mc:Choice>
  </mc:AlternateContent>
  <xr:revisionPtr revIDLastSave="6" documentId="13_ncr:1_{BA0F3D4D-252D-47A9-A550-9576C5F058D5}" xr6:coauthVersionLast="47" xr6:coauthVersionMax="47" xr10:uidLastSave="{52BBA049-F2F8-4789-BFF4-15F324175FB4}"/>
  <bookViews>
    <workbookView xWindow="22932" yWindow="-108" windowWidth="23256" windowHeight="12456" tabRatio="915" xr2:uid="{00000000-000D-0000-FFFF-FFFF00000000}"/>
  </bookViews>
  <sheets>
    <sheet name="STEMI_ORIGINALI" sheetId="7" r:id="rId1"/>
    <sheet name="STEMI_MODIFICATI" sheetId="20" r:id="rId2"/>
    <sheet name="STEMI_ANALIZZATI" sheetId="19" r:id="rId3"/>
    <sheet name="NSTEMI_ORIGINALI" sheetId="8" r:id="rId4"/>
    <sheet name="NSTEMI_MODIFICATI" sheetId="21" r:id="rId5"/>
    <sheet name="ING" sheetId="3" r:id="rId6"/>
    <sheet name="ScriptDati Troponina" sheetId="6" r:id="rId7"/>
    <sheet name="ScriptDati Sodio" sheetId="9" r:id="rId8"/>
    <sheet name="ScriptDati Ematocrito" sheetId="10" r:id="rId9"/>
    <sheet name="Rivascolarizzazione" sheetId="11" r:id="rId10"/>
    <sheet name="ore in decimali e minimo range" sheetId="13" r:id="rId11"/>
    <sheet name="comparison TnT vs time" sheetId="14" r:id="rId12"/>
    <sheet name="comparison PCV vs time" sheetId="16" r:id="rId13"/>
    <sheet name="comparison Na vs time " sheetId="18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13" l="1"/>
  <c r="AA134" i="19"/>
  <c r="Z134" i="19"/>
  <c r="Y134" i="19"/>
  <c r="X134" i="19"/>
  <c r="W134" i="19"/>
  <c r="V134" i="19"/>
  <c r="U134" i="19"/>
  <c r="T134" i="19"/>
  <c r="S134" i="19"/>
  <c r="R134" i="19"/>
  <c r="Q134" i="19"/>
  <c r="T88" i="18"/>
  <c r="S88" i="18"/>
  <c r="R88" i="18"/>
  <c r="Q88" i="18"/>
  <c r="P88" i="18"/>
  <c r="T87" i="18"/>
  <c r="S87" i="18"/>
  <c r="R87" i="18"/>
  <c r="Q87" i="18"/>
  <c r="P87" i="18"/>
  <c r="S86" i="18"/>
  <c r="R86" i="18"/>
  <c r="Q86" i="18"/>
  <c r="P86" i="18"/>
  <c r="T85" i="18"/>
  <c r="S85" i="18"/>
  <c r="R85" i="18"/>
  <c r="Q85" i="18"/>
  <c r="P85" i="18"/>
  <c r="T84" i="18"/>
  <c r="S84" i="18"/>
  <c r="R84" i="18"/>
  <c r="Q84" i="18"/>
  <c r="P84" i="18"/>
  <c r="V83" i="18"/>
  <c r="U83" i="18"/>
  <c r="T83" i="18"/>
  <c r="S83" i="18"/>
  <c r="R83" i="18"/>
  <c r="Q83" i="18"/>
  <c r="P83" i="18"/>
  <c r="W82" i="18"/>
  <c r="V82" i="18"/>
  <c r="U82" i="18"/>
  <c r="T82" i="18"/>
  <c r="S82" i="18"/>
  <c r="R82" i="18"/>
  <c r="Q82" i="18"/>
  <c r="P82" i="18"/>
  <c r="V81" i="18"/>
  <c r="U81" i="18"/>
  <c r="T81" i="18"/>
  <c r="S81" i="18"/>
  <c r="R81" i="18"/>
  <c r="Q81" i="18"/>
  <c r="P81" i="18"/>
  <c r="V80" i="18"/>
  <c r="U80" i="18"/>
  <c r="T80" i="18"/>
  <c r="S80" i="18"/>
  <c r="R80" i="18"/>
  <c r="Q80" i="18"/>
  <c r="P80" i="18"/>
  <c r="V79" i="18"/>
  <c r="U79" i="18"/>
  <c r="T79" i="18"/>
  <c r="S79" i="18"/>
  <c r="R79" i="18"/>
  <c r="Q79" i="18"/>
  <c r="P79" i="18"/>
  <c r="T78" i="18"/>
  <c r="S78" i="18"/>
  <c r="R78" i="18"/>
  <c r="Q78" i="18"/>
  <c r="P78" i="18"/>
  <c r="V77" i="18"/>
  <c r="U77" i="18"/>
  <c r="T77" i="18"/>
  <c r="S77" i="18"/>
  <c r="R77" i="18"/>
  <c r="Q77" i="18"/>
  <c r="P77" i="18"/>
  <c r="W76" i="18"/>
  <c r="V76" i="18"/>
  <c r="U76" i="18"/>
  <c r="T76" i="18"/>
  <c r="S76" i="18"/>
  <c r="R76" i="18"/>
  <c r="Q76" i="18"/>
  <c r="P76" i="18"/>
  <c r="W75" i="18"/>
  <c r="V75" i="18"/>
  <c r="U75" i="18"/>
  <c r="T75" i="18"/>
  <c r="S75" i="18"/>
  <c r="R75" i="18"/>
  <c r="Q75" i="18"/>
  <c r="P75" i="18"/>
  <c r="U74" i="18"/>
  <c r="T74" i="18"/>
  <c r="S74" i="18"/>
  <c r="R74" i="18"/>
  <c r="Q74" i="18"/>
  <c r="P74" i="18"/>
  <c r="S73" i="18"/>
  <c r="R73" i="18"/>
  <c r="Q73" i="18"/>
  <c r="P73" i="18"/>
  <c r="T72" i="18"/>
  <c r="S72" i="18"/>
  <c r="R72" i="18"/>
  <c r="Q72" i="18"/>
  <c r="P72" i="18"/>
  <c r="S71" i="18"/>
  <c r="R71" i="18"/>
  <c r="Q71" i="18"/>
  <c r="P71" i="18"/>
  <c r="W70" i="18"/>
  <c r="V70" i="18"/>
  <c r="U70" i="18"/>
  <c r="T70" i="18"/>
  <c r="S70" i="18"/>
  <c r="R70" i="18"/>
  <c r="Q70" i="18"/>
  <c r="P70" i="18"/>
  <c r="T69" i="18"/>
  <c r="S69" i="18"/>
  <c r="R69" i="18"/>
  <c r="Q69" i="18"/>
  <c r="P69" i="18"/>
  <c r="T68" i="18"/>
  <c r="S68" i="18"/>
  <c r="R68" i="18"/>
  <c r="Q68" i="18"/>
  <c r="P68" i="18"/>
  <c r="U67" i="18"/>
  <c r="T67" i="18"/>
  <c r="S67" i="18"/>
  <c r="R67" i="18"/>
  <c r="Q67" i="18"/>
  <c r="P67" i="18"/>
  <c r="S66" i="18"/>
  <c r="R66" i="18"/>
  <c r="Q66" i="18"/>
  <c r="P66" i="18"/>
  <c r="V65" i="18"/>
  <c r="U65" i="18"/>
  <c r="T65" i="18"/>
  <c r="S65" i="18"/>
  <c r="R65" i="18"/>
  <c r="Q65" i="18"/>
  <c r="P65" i="18"/>
  <c r="T64" i="18"/>
  <c r="S64" i="18"/>
  <c r="R64" i="18"/>
  <c r="Q64" i="18"/>
  <c r="P64" i="18"/>
  <c r="Y63" i="18"/>
  <c r="X63" i="18"/>
  <c r="W63" i="18"/>
  <c r="V63" i="18"/>
  <c r="U63" i="18"/>
  <c r="T63" i="18"/>
  <c r="S63" i="18"/>
  <c r="R63" i="18"/>
  <c r="Q63" i="18"/>
  <c r="P63" i="18"/>
  <c r="V62" i="18"/>
  <c r="U62" i="18"/>
  <c r="T62" i="18"/>
  <c r="S62" i="18"/>
  <c r="R62" i="18"/>
  <c r="Q62" i="18"/>
  <c r="P62" i="18"/>
  <c r="X61" i="18"/>
  <c r="W61" i="18"/>
  <c r="V61" i="18"/>
  <c r="U61" i="18"/>
  <c r="T61" i="18"/>
  <c r="S61" i="18"/>
  <c r="R61" i="18"/>
  <c r="Q61" i="18"/>
  <c r="P61" i="18"/>
  <c r="R60" i="18"/>
  <c r="Q60" i="18"/>
  <c r="P60" i="18"/>
  <c r="S59" i="18"/>
  <c r="R59" i="18"/>
  <c r="Q59" i="18"/>
  <c r="P59" i="18"/>
  <c r="Y58" i="18"/>
  <c r="X58" i="18"/>
  <c r="W58" i="18"/>
  <c r="V58" i="18"/>
  <c r="U58" i="18"/>
  <c r="T58" i="18"/>
  <c r="S58" i="18"/>
  <c r="R58" i="18"/>
  <c r="Q58" i="18"/>
  <c r="P58" i="18"/>
  <c r="V57" i="18"/>
  <c r="U57" i="18"/>
  <c r="T57" i="18"/>
  <c r="S57" i="18"/>
  <c r="R57" i="18"/>
  <c r="Q57" i="18"/>
  <c r="P57" i="18"/>
  <c r="S56" i="18"/>
  <c r="R56" i="18"/>
  <c r="Q56" i="18"/>
  <c r="P56" i="18"/>
  <c r="V55" i="18"/>
  <c r="U55" i="18"/>
  <c r="T55" i="18"/>
  <c r="S55" i="18"/>
  <c r="R55" i="18"/>
  <c r="Q55" i="18"/>
  <c r="P55" i="18"/>
  <c r="V54" i="18"/>
  <c r="U54" i="18"/>
  <c r="T54" i="18"/>
  <c r="S54" i="18"/>
  <c r="R54" i="18"/>
  <c r="Q54" i="18"/>
  <c r="P54" i="18"/>
  <c r="W53" i="18"/>
  <c r="V53" i="18"/>
  <c r="U53" i="18"/>
  <c r="T53" i="18"/>
  <c r="S53" i="18"/>
  <c r="R53" i="18"/>
  <c r="Q53" i="18"/>
  <c r="P53" i="18"/>
  <c r="R52" i="18"/>
  <c r="Q52" i="18"/>
  <c r="P52" i="18"/>
  <c r="V51" i="18"/>
  <c r="U51" i="18"/>
  <c r="T51" i="18"/>
  <c r="S51" i="18"/>
  <c r="R51" i="18"/>
  <c r="Q51" i="18"/>
  <c r="P51" i="18"/>
  <c r="W50" i="18"/>
  <c r="V50" i="18"/>
  <c r="U50" i="18"/>
  <c r="T50" i="18"/>
  <c r="S50" i="18"/>
  <c r="R50" i="18"/>
  <c r="Q50" i="18"/>
  <c r="P50" i="18"/>
  <c r="W49" i="18"/>
  <c r="V49" i="18"/>
  <c r="U49" i="18"/>
  <c r="T49" i="18"/>
  <c r="S49" i="18"/>
  <c r="R49" i="18"/>
  <c r="Q49" i="18"/>
  <c r="P49" i="18"/>
  <c r="W44" i="18"/>
  <c r="V44" i="18"/>
  <c r="U44" i="18"/>
  <c r="T44" i="18"/>
  <c r="S44" i="18"/>
  <c r="R44" i="18"/>
  <c r="Q44" i="18"/>
  <c r="P44" i="18"/>
  <c r="V43" i="18"/>
  <c r="U43" i="18"/>
  <c r="T43" i="18"/>
  <c r="S43" i="18"/>
  <c r="R43" i="18"/>
  <c r="Q43" i="18"/>
  <c r="P43" i="18"/>
  <c r="Y42" i="18"/>
  <c r="X42" i="18"/>
  <c r="W42" i="18"/>
  <c r="V42" i="18"/>
  <c r="U42" i="18"/>
  <c r="T42" i="18"/>
  <c r="S42" i="18"/>
  <c r="R42" i="18"/>
  <c r="Q42" i="18"/>
  <c r="P42" i="18"/>
  <c r="W41" i="18"/>
  <c r="V41" i="18"/>
  <c r="U41" i="18"/>
  <c r="T41" i="18"/>
  <c r="S41" i="18"/>
  <c r="R41" i="18"/>
  <c r="Q41" i="18"/>
  <c r="P41" i="18"/>
  <c r="V40" i="18"/>
  <c r="U40" i="18"/>
  <c r="T40" i="18"/>
  <c r="S40" i="18"/>
  <c r="R40" i="18"/>
  <c r="Q40" i="18"/>
  <c r="P40" i="18"/>
  <c r="W39" i="18"/>
  <c r="V39" i="18"/>
  <c r="U39" i="18"/>
  <c r="T39" i="18"/>
  <c r="S39" i="18"/>
  <c r="R39" i="18"/>
  <c r="Q39" i="18"/>
  <c r="P39" i="18"/>
  <c r="V38" i="18"/>
  <c r="U38" i="18"/>
  <c r="T38" i="18"/>
  <c r="S38" i="18"/>
  <c r="R38" i="18"/>
  <c r="Q38" i="18"/>
  <c r="P38" i="18"/>
  <c r="V37" i="18"/>
  <c r="U37" i="18"/>
  <c r="T37" i="18"/>
  <c r="S37" i="18"/>
  <c r="R37" i="18"/>
  <c r="Q37" i="18"/>
  <c r="P37" i="18"/>
  <c r="W36" i="18"/>
  <c r="V36" i="18"/>
  <c r="U36" i="18"/>
  <c r="T36" i="18"/>
  <c r="S36" i="18"/>
  <c r="R36" i="18"/>
  <c r="Q36" i="18"/>
  <c r="P36" i="18"/>
  <c r="Z35" i="18"/>
  <c r="Y35" i="18"/>
  <c r="X35" i="18"/>
  <c r="W35" i="18"/>
  <c r="V35" i="18"/>
  <c r="U35" i="18"/>
  <c r="T35" i="18"/>
  <c r="S35" i="18"/>
  <c r="R35" i="18"/>
  <c r="Q35" i="18"/>
  <c r="P35" i="18"/>
  <c r="X34" i="18"/>
  <c r="W34" i="18"/>
  <c r="V34" i="18"/>
  <c r="U34" i="18"/>
  <c r="T34" i="18"/>
  <c r="S34" i="18"/>
  <c r="R34" i="18"/>
  <c r="Q34" i="18"/>
  <c r="P34" i="18"/>
  <c r="T33" i="18"/>
  <c r="S33" i="18"/>
  <c r="R33" i="18"/>
  <c r="Q33" i="18"/>
  <c r="P33" i="18"/>
  <c r="W32" i="18"/>
  <c r="V32" i="18"/>
  <c r="U32" i="18"/>
  <c r="T32" i="18"/>
  <c r="S32" i="18"/>
  <c r="R32" i="18"/>
  <c r="Q32" i="18"/>
  <c r="P32" i="18"/>
  <c r="W31" i="18"/>
  <c r="V31" i="18"/>
  <c r="U31" i="18"/>
  <c r="T31" i="18"/>
  <c r="S31" i="18"/>
  <c r="R31" i="18"/>
  <c r="Q31" i="18"/>
  <c r="P31" i="18"/>
  <c r="Y30" i="18"/>
  <c r="X30" i="18"/>
  <c r="W30" i="18"/>
  <c r="V30" i="18"/>
  <c r="U30" i="18"/>
  <c r="T30" i="18"/>
  <c r="S30" i="18"/>
  <c r="R30" i="18"/>
  <c r="Q30" i="18"/>
  <c r="P30" i="18"/>
  <c r="W29" i="18"/>
  <c r="V29" i="18"/>
  <c r="U29" i="18"/>
  <c r="T29" i="18"/>
  <c r="S29" i="18"/>
  <c r="R29" i="18"/>
  <c r="Q29" i="18"/>
  <c r="P29" i="18"/>
  <c r="W28" i="18"/>
  <c r="V28" i="18"/>
  <c r="U28" i="18"/>
  <c r="T28" i="18"/>
  <c r="S28" i="18"/>
  <c r="R28" i="18"/>
  <c r="Q28" i="18"/>
  <c r="P28" i="18"/>
  <c r="V27" i="18"/>
  <c r="U27" i="18"/>
  <c r="T27" i="18"/>
  <c r="S27" i="18"/>
  <c r="R27" i="18"/>
  <c r="Q27" i="18"/>
  <c r="P27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T25" i="18"/>
  <c r="S25" i="18"/>
  <c r="R25" i="18"/>
  <c r="Q25" i="18"/>
  <c r="P25" i="18"/>
  <c r="R24" i="18"/>
  <c r="Q24" i="18"/>
  <c r="P24" i="18"/>
  <c r="W23" i="18"/>
  <c r="V23" i="18"/>
  <c r="U23" i="18"/>
  <c r="T23" i="18"/>
  <c r="S23" i="18"/>
  <c r="R23" i="18"/>
  <c r="Q23" i="18"/>
  <c r="P23" i="18"/>
  <c r="Z22" i="18"/>
  <c r="Y22" i="18"/>
  <c r="X22" i="18"/>
  <c r="W22" i="18"/>
  <c r="V22" i="18"/>
  <c r="U22" i="18"/>
  <c r="T22" i="18"/>
  <c r="S22" i="18"/>
  <c r="R22" i="18"/>
  <c r="Q22" i="18"/>
  <c r="P22" i="18"/>
  <c r="V21" i="18"/>
  <c r="U21" i="18"/>
  <c r="T21" i="18"/>
  <c r="S21" i="18"/>
  <c r="R21" i="18"/>
  <c r="Q21" i="18"/>
  <c r="P21" i="18"/>
  <c r="V20" i="18"/>
  <c r="U20" i="18"/>
  <c r="T20" i="18"/>
  <c r="S20" i="18"/>
  <c r="R20" i="18"/>
  <c r="Q20" i="18"/>
  <c r="P20" i="18"/>
  <c r="U19" i="18"/>
  <c r="T19" i="18"/>
  <c r="S19" i="18"/>
  <c r="R19" i="18"/>
  <c r="Q19" i="18"/>
  <c r="P19" i="18"/>
  <c r="W18" i="18"/>
  <c r="V18" i="18"/>
  <c r="U18" i="18"/>
  <c r="T18" i="18"/>
  <c r="S18" i="18"/>
  <c r="R18" i="18"/>
  <c r="Q18" i="18"/>
  <c r="P18" i="18"/>
  <c r="Z17" i="18"/>
  <c r="Y17" i="18"/>
  <c r="X17" i="18"/>
  <c r="W17" i="18"/>
  <c r="V17" i="18"/>
  <c r="U17" i="18"/>
  <c r="T17" i="18"/>
  <c r="S17" i="18"/>
  <c r="R17" i="18"/>
  <c r="Q17" i="18"/>
  <c r="P17" i="18"/>
  <c r="Y16" i="18"/>
  <c r="X16" i="18"/>
  <c r="W16" i="18"/>
  <c r="V16" i="18"/>
  <c r="U16" i="18"/>
  <c r="T16" i="18"/>
  <c r="S16" i="18"/>
  <c r="R16" i="18"/>
  <c r="Q16" i="18"/>
  <c r="P16" i="18"/>
  <c r="U15" i="18"/>
  <c r="T15" i="18"/>
  <c r="S15" i="18"/>
  <c r="R15" i="18"/>
  <c r="Q15" i="18"/>
  <c r="P15" i="18"/>
  <c r="W14" i="18"/>
  <c r="V14" i="18"/>
  <c r="U14" i="18"/>
  <c r="T14" i="18"/>
  <c r="S14" i="18"/>
  <c r="R14" i="18"/>
  <c r="Q14" i="18"/>
  <c r="P14" i="18"/>
  <c r="W13" i="18"/>
  <c r="V13" i="18"/>
  <c r="U13" i="18"/>
  <c r="T13" i="18"/>
  <c r="S13" i="18"/>
  <c r="R13" i="18"/>
  <c r="Q13" i="18"/>
  <c r="P13" i="18"/>
  <c r="W12" i="18"/>
  <c r="V12" i="18"/>
  <c r="U12" i="18"/>
  <c r="T12" i="18"/>
  <c r="S12" i="18"/>
  <c r="R12" i="18"/>
  <c r="Q12" i="18"/>
  <c r="P12" i="18"/>
  <c r="Y11" i="18"/>
  <c r="X11" i="18"/>
  <c r="W11" i="18"/>
  <c r="V11" i="18"/>
  <c r="U11" i="18"/>
  <c r="T11" i="18"/>
  <c r="S11" i="18"/>
  <c r="R11" i="18"/>
  <c r="Q11" i="18"/>
  <c r="P11" i="18"/>
  <c r="W10" i="18"/>
  <c r="V10" i="18"/>
  <c r="U10" i="18"/>
  <c r="T10" i="18"/>
  <c r="S10" i="18"/>
  <c r="R10" i="18"/>
  <c r="Q10" i="18"/>
  <c r="P10" i="18"/>
  <c r="W9" i="18"/>
  <c r="V9" i="18"/>
  <c r="U9" i="18"/>
  <c r="T9" i="18"/>
  <c r="S9" i="18"/>
  <c r="R9" i="18"/>
  <c r="Q9" i="18"/>
  <c r="P9" i="18"/>
  <c r="Y8" i="18"/>
  <c r="X8" i="18"/>
  <c r="W8" i="18"/>
  <c r="V8" i="18"/>
  <c r="U8" i="18"/>
  <c r="T8" i="18"/>
  <c r="S8" i="18"/>
  <c r="R8" i="18"/>
  <c r="Q8" i="18"/>
  <c r="P8" i="18"/>
  <c r="W7" i="18"/>
  <c r="V7" i="18"/>
  <c r="U7" i="18"/>
  <c r="T7" i="18"/>
  <c r="S7" i="18"/>
  <c r="R7" i="18"/>
  <c r="Q7" i="18"/>
  <c r="P7" i="18"/>
  <c r="U6" i="18"/>
  <c r="T6" i="18"/>
  <c r="S6" i="18"/>
  <c r="R6" i="18"/>
  <c r="Q6" i="18"/>
  <c r="P6" i="18"/>
  <c r="V5" i="18"/>
  <c r="U5" i="18"/>
  <c r="T5" i="18"/>
  <c r="S5" i="18"/>
  <c r="R5" i="18"/>
  <c r="Q5" i="18"/>
  <c r="P5" i="18"/>
  <c r="T88" i="16"/>
  <c r="S88" i="16"/>
  <c r="R88" i="16"/>
  <c r="Q88" i="16"/>
  <c r="P88" i="16"/>
  <c r="T87" i="16"/>
  <c r="S87" i="16"/>
  <c r="R87" i="16"/>
  <c r="Q87" i="16"/>
  <c r="P87" i="16"/>
  <c r="S86" i="16"/>
  <c r="R86" i="16"/>
  <c r="Q86" i="16"/>
  <c r="P86" i="16"/>
  <c r="T85" i="16"/>
  <c r="S85" i="16"/>
  <c r="R85" i="16"/>
  <c r="Q85" i="16"/>
  <c r="P85" i="16"/>
  <c r="T84" i="16"/>
  <c r="S84" i="16"/>
  <c r="R84" i="16"/>
  <c r="Q84" i="16"/>
  <c r="P84" i="16"/>
  <c r="V83" i="16"/>
  <c r="U83" i="16"/>
  <c r="T83" i="16"/>
  <c r="S83" i="16"/>
  <c r="R83" i="16"/>
  <c r="Q83" i="16"/>
  <c r="P83" i="16"/>
  <c r="W82" i="16"/>
  <c r="V82" i="16"/>
  <c r="U82" i="16"/>
  <c r="T82" i="16"/>
  <c r="S82" i="16"/>
  <c r="R82" i="16"/>
  <c r="Q82" i="16"/>
  <c r="P82" i="16"/>
  <c r="V81" i="16"/>
  <c r="U81" i="16"/>
  <c r="T81" i="16"/>
  <c r="S81" i="16"/>
  <c r="R81" i="16"/>
  <c r="Q81" i="16"/>
  <c r="P81" i="16"/>
  <c r="V80" i="16"/>
  <c r="U80" i="16"/>
  <c r="T80" i="16"/>
  <c r="S80" i="16"/>
  <c r="R80" i="16"/>
  <c r="Q80" i="16"/>
  <c r="P80" i="16"/>
  <c r="V79" i="16"/>
  <c r="U79" i="16"/>
  <c r="T79" i="16"/>
  <c r="S79" i="16"/>
  <c r="R79" i="16"/>
  <c r="Q79" i="16"/>
  <c r="P79" i="16"/>
  <c r="T78" i="16"/>
  <c r="S78" i="16"/>
  <c r="R78" i="16"/>
  <c r="Q78" i="16"/>
  <c r="P78" i="16"/>
  <c r="V77" i="16"/>
  <c r="U77" i="16"/>
  <c r="T77" i="16"/>
  <c r="S77" i="16"/>
  <c r="R77" i="16"/>
  <c r="Q77" i="16"/>
  <c r="P77" i="16"/>
  <c r="W76" i="16"/>
  <c r="V76" i="16"/>
  <c r="U76" i="16"/>
  <c r="T76" i="16"/>
  <c r="S76" i="16"/>
  <c r="R76" i="16"/>
  <c r="Q76" i="16"/>
  <c r="P76" i="16"/>
  <c r="W75" i="16"/>
  <c r="V75" i="16"/>
  <c r="U75" i="16"/>
  <c r="T75" i="16"/>
  <c r="S75" i="16"/>
  <c r="R75" i="16"/>
  <c r="Q75" i="16"/>
  <c r="P75" i="16"/>
  <c r="U74" i="16"/>
  <c r="T74" i="16"/>
  <c r="S74" i="16"/>
  <c r="R74" i="16"/>
  <c r="Q74" i="16"/>
  <c r="P74" i="16"/>
  <c r="S73" i="16"/>
  <c r="R73" i="16"/>
  <c r="Q73" i="16"/>
  <c r="P73" i="16"/>
  <c r="T72" i="16"/>
  <c r="S72" i="16"/>
  <c r="R72" i="16"/>
  <c r="Q72" i="16"/>
  <c r="P72" i="16"/>
  <c r="S71" i="16"/>
  <c r="R71" i="16"/>
  <c r="Q71" i="16"/>
  <c r="P71" i="16"/>
  <c r="W70" i="16"/>
  <c r="V70" i="16"/>
  <c r="U70" i="16"/>
  <c r="T70" i="16"/>
  <c r="S70" i="16"/>
  <c r="R70" i="16"/>
  <c r="Q70" i="16"/>
  <c r="P70" i="16"/>
  <c r="T69" i="16"/>
  <c r="S69" i="16"/>
  <c r="R69" i="16"/>
  <c r="Q69" i="16"/>
  <c r="P69" i="16"/>
  <c r="T68" i="16"/>
  <c r="S68" i="16"/>
  <c r="R68" i="16"/>
  <c r="Q68" i="16"/>
  <c r="P68" i="16"/>
  <c r="U67" i="16"/>
  <c r="T67" i="16"/>
  <c r="S67" i="16"/>
  <c r="R67" i="16"/>
  <c r="Q67" i="16"/>
  <c r="P67" i="16"/>
  <c r="S66" i="16"/>
  <c r="R66" i="16"/>
  <c r="Q66" i="16"/>
  <c r="P66" i="16"/>
  <c r="V65" i="16"/>
  <c r="U65" i="16"/>
  <c r="T65" i="16"/>
  <c r="S65" i="16"/>
  <c r="R65" i="16"/>
  <c r="Q65" i="16"/>
  <c r="P65" i="16"/>
  <c r="T64" i="16"/>
  <c r="S64" i="16"/>
  <c r="R64" i="16"/>
  <c r="Q64" i="16"/>
  <c r="P64" i="16"/>
  <c r="Y63" i="16"/>
  <c r="X63" i="16"/>
  <c r="W63" i="16"/>
  <c r="V63" i="16"/>
  <c r="U63" i="16"/>
  <c r="T63" i="16"/>
  <c r="S63" i="16"/>
  <c r="R63" i="16"/>
  <c r="Q63" i="16"/>
  <c r="P63" i="16"/>
  <c r="V62" i="16"/>
  <c r="U62" i="16"/>
  <c r="T62" i="16"/>
  <c r="S62" i="16"/>
  <c r="R62" i="16"/>
  <c r="Q62" i="16"/>
  <c r="P62" i="16"/>
  <c r="X61" i="16"/>
  <c r="W61" i="16"/>
  <c r="V61" i="16"/>
  <c r="U61" i="16"/>
  <c r="T61" i="16"/>
  <c r="S61" i="16"/>
  <c r="R61" i="16"/>
  <c r="Q61" i="16"/>
  <c r="P61" i="16"/>
  <c r="R60" i="16"/>
  <c r="Q60" i="16"/>
  <c r="P60" i="16"/>
  <c r="S59" i="16"/>
  <c r="R59" i="16"/>
  <c r="Q59" i="16"/>
  <c r="P59" i="16"/>
  <c r="Y58" i="16"/>
  <c r="X58" i="16"/>
  <c r="W58" i="16"/>
  <c r="V58" i="16"/>
  <c r="U58" i="16"/>
  <c r="T58" i="16"/>
  <c r="S58" i="16"/>
  <c r="R58" i="16"/>
  <c r="Q58" i="16"/>
  <c r="P58" i="16"/>
  <c r="V57" i="16"/>
  <c r="U57" i="16"/>
  <c r="T57" i="16"/>
  <c r="S57" i="16"/>
  <c r="R57" i="16"/>
  <c r="Q57" i="16"/>
  <c r="P57" i="16"/>
  <c r="S56" i="16"/>
  <c r="R56" i="16"/>
  <c r="Q56" i="16"/>
  <c r="P56" i="16"/>
  <c r="V55" i="16"/>
  <c r="U55" i="16"/>
  <c r="T55" i="16"/>
  <c r="S55" i="16"/>
  <c r="R55" i="16"/>
  <c r="Q55" i="16"/>
  <c r="P55" i="16"/>
  <c r="V54" i="16"/>
  <c r="U54" i="16"/>
  <c r="T54" i="16"/>
  <c r="S54" i="16"/>
  <c r="R54" i="16"/>
  <c r="Q54" i="16"/>
  <c r="P54" i="16"/>
  <c r="W53" i="16"/>
  <c r="V53" i="16"/>
  <c r="U53" i="16"/>
  <c r="T53" i="16"/>
  <c r="S53" i="16"/>
  <c r="R53" i="16"/>
  <c r="Q53" i="16"/>
  <c r="P53" i="16"/>
  <c r="R52" i="16"/>
  <c r="Q52" i="16"/>
  <c r="P52" i="16"/>
  <c r="V51" i="16"/>
  <c r="U51" i="16"/>
  <c r="T51" i="16"/>
  <c r="S51" i="16"/>
  <c r="R51" i="16"/>
  <c r="Q51" i="16"/>
  <c r="P51" i="16"/>
  <c r="W50" i="16"/>
  <c r="V50" i="16"/>
  <c r="U50" i="16"/>
  <c r="T50" i="16"/>
  <c r="S50" i="16"/>
  <c r="R50" i="16"/>
  <c r="Q50" i="16"/>
  <c r="P50" i="16"/>
  <c r="W49" i="16"/>
  <c r="V49" i="16"/>
  <c r="U49" i="16"/>
  <c r="T49" i="16"/>
  <c r="S49" i="16"/>
  <c r="R49" i="16"/>
  <c r="Q49" i="16"/>
  <c r="P49" i="16"/>
  <c r="W44" i="16"/>
  <c r="V44" i="16"/>
  <c r="U44" i="16"/>
  <c r="T44" i="16"/>
  <c r="S44" i="16"/>
  <c r="R44" i="16"/>
  <c r="Q44" i="16"/>
  <c r="P44" i="16"/>
  <c r="V43" i="16"/>
  <c r="U43" i="16"/>
  <c r="T43" i="16"/>
  <c r="S43" i="16"/>
  <c r="R43" i="16"/>
  <c r="Q43" i="16"/>
  <c r="P43" i="16"/>
  <c r="Y42" i="16"/>
  <c r="X42" i="16"/>
  <c r="W42" i="16"/>
  <c r="V42" i="16"/>
  <c r="U42" i="16"/>
  <c r="T42" i="16"/>
  <c r="S42" i="16"/>
  <c r="R42" i="16"/>
  <c r="Q42" i="16"/>
  <c r="P42" i="16"/>
  <c r="W41" i="16"/>
  <c r="V41" i="16"/>
  <c r="U41" i="16"/>
  <c r="T41" i="16"/>
  <c r="S41" i="16"/>
  <c r="R41" i="16"/>
  <c r="Q41" i="16"/>
  <c r="P41" i="16"/>
  <c r="V40" i="16"/>
  <c r="U40" i="16"/>
  <c r="T40" i="16"/>
  <c r="S40" i="16"/>
  <c r="R40" i="16"/>
  <c r="Q40" i="16"/>
  <c r="P40" i="16"/>
  <c r="W39" i="16"/>
  <c r="V39" i="16"/>
  <c r="U39" i="16"/>
  <c r="T39" i="16"/>
  <c r="S39" i="16"/>
  <c r="R39" i="16"/>
  <c r="Q39" i="16"/>
  <c r="P39" i="16"/>
  <c r="V38" i="16"/>
  <c r="U38" i="16"/>
  <c r="T38" i="16"/>
  <c r="S38" i="16"/>
  <c r="R38" i="16"/>
  <c r="Q38" i="16"/>
  <c r="P38" i="16"/>
  <c r="V37" i="16"/>
  <c r="U37" i="16"/>
  <c r="T37" i="16"/>
  <c r="S37" i="16"/>
  <c r="R37" i="16"/>
  <c r="Q37" i="16"/>
  <c r="P37" i="16"/>
  <c r="W36" i="16"/>
  <c r="V36" i="16"/>
  <c r="U36" i="16"/>
  <c r="T36" i="16"/>
  <c r="S36" i="16"/>
  <c r="R36" i="16"/>
  <c r="Q36" i="16"/>
  <c r="P36" i="16"/>
  <c r="Z35" i="16"/>
  <c r="Y35" i="16"/>
  <c r="X35" i="16"/>
  <c r="W35" i="16"/>
  <c r="V35" i="16"/>
  <c r="U35" i="16"/>
  <c r="T35" i="16"/>
  <c r="S35" i="16"/>
  <c r="R35" i="16"/>
  <c r="Q35" i="16"/>
  <c r="P35" i="16"/>
  <c r="X34" i="16"/>
  <c r="W34" i="16"/>
  <c r="V34" i="16"/>
  <c r="U34" i="16"/>
  <c r="T34" i="16"/>
  <c r="S34" i="16"/>
  <c r="R34" i="16"/>
  <c r="Q34" i="16"/>
  <c r="P34" i="16"/>
  <c r="T33" i="16"/>
  <c r="S33" i="16"/>
  <c r="R33" i="16"/>
  <c r="Q33" i="16"/>
  <c r="P33" i="16"/>
  <c r="W32" i="16"/>
  <c r="V32" i="16"/>
  <c r="U32" i="16"/>
  <c r="T32" i="16"/>
  <c r="S32" i="16"/>
  <c r="R32" i="16"/>
  <c r="Q32" i="16"/>
  <c r="P32" i="16"/>
  <c r="W31" i="16"/>
  <c r="V31" i="16"/>
  <c r="U31" i="16"/>
  <c r="T31" i="16"/>
  <c r="S31" i="16"/>
  <c r="R31" i="16"/>
  <c r="Q31" i="16"/>
  <c r="P31" i="16"/>
  <c r="Y30" i="16"/>
  <c r="X30" i="16"/>
  <c r="W30" i="16"/>
  <c r="V30" i="16"/>
  <c r="U30" i="16"/>
  <c r="T30" i="16"/>
  <c r="S30" i="16"/>
  <c r="R30" i="16"/>
  <c r="Q30" i="16"/>
  <c r="P30" i="16"/>
  <c r="W29" i="16"/>
  <c r="V29" i="16"/>
  <c r="U29" i="16"/>
  <c r="T29" i="16"/>
  <c r="S29" i="16"/>
  <c r="R29" i="16"/>
  <c r="Q29" i="16"/>
  <c r="P29" i="16"/>
  <c r="W28" i="16"/>
  <c r="V28" i="16"/>
  <c r="U28" i="16"/>
  <c r="T28" i="16"/>
  <c r="S28" i="16"/>
  <c r="R28" i="16"/>
  <c r="Q28" i="16"/>
  <c r="P28" i="16"/>
  <c r="V27" i="16"/>
  <c r="U27" i="16"/>
  <c r="T27" i="16"/>
  <c r="S27" i="16"/>
  <c r="R27" i="16"/>
  <c r="Q27" i="16"/>
  <c r="P27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T25" i="16"/>
  <c r="S25" i="16"/>
  <c r="R25" i="16"/>
  <c r="Q25" i="16"/>
  <c r="P25" i="16"/>
  <c r="R24" i="16"/>
  <c r="Q24" i="16"/>
  <c r="P24" i="16"/>
  <c r="W23" i="16"/>
  <c r="V23" i="16"/>
  <c r="U23" i="16"/>
  <c r="T23" i="16"/>
  <c r="S23" i="16"/>
  <c r="R23" i="16"/>
  <c r="Q23" i="16"/>
  <c r="P23" i="16"/>
  <c r="Z22" i="16"/>
  <c r="Y22" i="16"/>
  <c r="X22" i="16"/>
  <c r="W22" i="16"/>
  <c r="V22" i="16"/>
  <c r="U22" i="16"/>
  <c r="T22" i="16"/>
  <c r="S22" i="16"/>
  <c r="R22" i="16"/>
  <c r="Q22" i="16"/>
  <c r="P22" i="16"/>
  <c r="V21" i="16"/>
  <c r="U21" i="16"/>
  <c r="T21" i="16"/>
  <c r="S21" i="16"/>
  <c r="R21" i="16"/>
  <c r="Q21" i="16"/>
  <c r="P21" i="16"/>
  <c r="V20" i="16"/>
  <c r="U20" i="16"/>
  <c r="T20" i="16"/>
  <c r="S20" i="16"/>
  <c r="R20" i="16"/>
  <c r="Q20" i="16"/>
  <c r="P20" i="16"/>
  <c r="U19" i="16"/>
  <c r="T19" i="16"/>
  <c r="S19" i="16"/>
  <c r="R19" i="16"/>
  <c r="Q19" i="16"/>
  <c r="P19" i="16"/>
  <c r="W18" i="16"/>
  <c r="V18" i="16"/>
  <c r="U18" i="16"/>
  <c r="T18" i="16"/>
  <c r="S18" i="16"/>
  <c r="R18" i="16"/>
  <c r="Q18" i="16"/>
  <c r="P18" i="16"/>
  <c r="Z17" i="16"/>
  <c r="Y17" i="16"/>
  <c r="X17" i="16"/>
  <c r="W17" i="16"/>
  <c r="V17" i="16"/>
  <c r="U17" i="16"/>
  <c r="T17" i="16"/>
  <c r="S17" i="16"/>
  <c r="R17" i="16"/>
  <c r="Q17" i="16"/>
  <c r="P17" i="16"/>
  <c r="Y16" i="16"/>
  <c r="X16" i="16"/>
  <c r="W16" i="16"/>
  <c r="V16" i="16"/>
  <c r="U16" i="16"/>
  <c r="T16" i="16"/>
  <c r="S16" i="16"/>
  <c r="R16" i="16"/>
  <c r="Q16" i="16"/>
  <c r="P16" i="16"/>
  <c r="U15" i="16"/>
  <c r="T15" i="16"/>
  <c r="S15" i="16"/>
  <c r="R15" i="16"/>
  <c r="Q15" i="16"/>
  <c r="P15" i="16"/>
  <c r="W14" i="16"/>
  <c r="V14" i="16"/>
  <c r="U14" i="16"/>
  <c r="T14" i="16"/>
  <c r="S14" i="16"/>
  <c r="R14" i="16"/>
  <c r="Q14" i="16"/>
  <c r="P14" i="16"/>
  <c r="W13" i="16"/>
  <c r="V13" i="16"/>
  <c r="U13" i="16"/>
  <c r="T13" i="16"/>
  <c r="S13" i="16"/>
  <c r="R13" i="16"/>
  <c r="Q13" i="16"/>
  <c r="P13" i="16"/>
  <c r="W12" i="16"/>
  <c r="V12" i="16"/>
  <c r="U12" i="16"/>
  <c r="T12" i="16"/>
  <c r="S12" i="16"/>
  <c r="R12" i="16"/>
  <c r="Q12" i="16"/>
  <c r="P12" i="16"/>
  <c r="Y11" i="16"/>
  <c r="X11" i="16"/>
  <c r="W11" i="16"/>
  <c r="V11" i="16"/>
  <c r="U11" i="16"/>
  <c r="T11" i="16"/>
  <c r="S11" i="16"/>
  <c r="R11" i="16"/>
  <c r="Q11" i="16"/>
  <c r="P11" i="16"/>
  <c r="W10" i="16"/>
  <c r="V10" i="16"/>
  <c r="U10" i="16"/>
  <c r="T10" i="16"/>
  <c r="S10" i="16"/>
  <c r="R10" i="16"/>
  <c r="Q10" i="16"/>
  <c r="P10" i="16"/>
  <c r="W9" i="16"/>
  <c r="V9" i="16"/>
  <c r="U9" i="16"/>
  <c r="T9" i="16"/>
  <c r="S9" i="16"/>
  <c r="R9" i="16"/>
  <c r="Q9" i="16"/>
  <c r="P9" i="16"/>
  <c r="Y8" i="16"/>
  <c r="X8" i="16"/>
  <c r="W8" i="16"/>
  <c r="V8" i="16"/>
  <c r="U8" i="16"/>
  <c r="T8" i="16"/>
  <c r="S8" i="16"/>
  <c r="R8" i="16"/>
  <c r="Q8" i="16"/>
  <c r="P8" i="16"/>
  <c r="W7" i="16"/>
  <c r="V7" i="16"/>
  <c r="U7" i="16"/>
  <c r="T7" i="16"/>
  <c r="S7" i="16"/>
  <c r="R7" i="16"/>
  <c r="Q7" i="16"/>
  <c r="P7" i="16"/>
  <c r="U6" i="16"/>
  <c r="T6" i="16"/>
  <c r="S6" i="16"/>
  <c r="R6" i="16"/>
  <c r="Q6" i="16"/>
  <c r="P6" i="16"/>
  <c r="V5" i="16"/>
  <c r="U5" i="16"/>
  <c r="T5" i="16"/>
  <c r="S5" i="16"/>
  <c r="R5" i="16"/>
  <c r="Q5" i="16"/>
  <c r="P5" i="16"/>
  <c r="P49" i="14"/>
  <c r="Q49" i="14"/>
  <c r="R49" i="14"/>
  <c r="S49" i="14"/>
  <c r="T49" i="14"/>
  <c r="U49" i="14"/>
  <c r="V49" i="14"/>
  <c r="W49" i="14"/>
  <c r="P25" i="14"/>
  <c r="Q11" i="14"/>
  <c r="P11" i="14"/>
  <c r="W49" i="13"/>
  <c r="V49" i="13"/>
  <c r="U49" i="13"/>
  <c r="T49" i="13"/>
  <c r="S49" i="13"/>
  <c r="R49" i="13"/>
  <c r="Q49" i="13"/>
  <c r="P49" i="13"/>
  <c r="P25" i="13"/>
  <c r="Q11" i="13"/>
  <c r="P11" i="13"/>
  <c r="E43" i="11"/>
  <c r="E33" i="11"/>
  <c r="E10" i="11"/>
  <c r="Y47" i="3"/>
  <c r="V47" i="3"/>
  <c r="S47" i="3"/>
  <c r="P47" i="3"/>
  <c r="M47" i="3"/>
  <c r="J47" i="3"/>
  <c r="G47" i="3"/>
  <c r="D47" i="3"/>
  <c r="D24" i="3"/>
  <c r="G10" i="3"/>
  <c r="D10" i="3"/>
  <c r="P34" i="14"/>
  <c r="P34" i="13"/>
  <c r="D33" i="3"/>
  <c r="P39" i="14"/>
  <c r="P39" i="13"/>
  <c r="G38" i="3"/>
  <c r="D38" i="3"/>
  <c r="W44" i="14"/>
  <c r="V44" i="14"/>
  <c r="U44" i="14"/>
  <c r="T44" i="14"/>
  <c r="S44" i="14"/>
  <c r="R44" i="14"/>
  <c r="Q44" i="14"/>
  <c r="P44" i="14"/>
  <c r="Q44" i="13"/>
  <c r="P44" i="13"/>
  <c r="G43" i="3"/>
  <c r="D43" i="3"/>
  <c r="E4" i="11"/>
  <c r="T88" i="14"/>
  <c r="S88" i="14"/>
  <c r="R88" i="14"/>
  <c r="Q88" i="14"/>
  <c r="P88" i="14"/>
  <c r="T87" i="14"/>
  <c r="S87" i="14"/>
  <c r="R87" i="14"/>
  <c r="Q87" i="14"/>
  <c r="P87" i="14"/>
  <c r="S86" i="14"/>
  <c r="R86" i="14"/>
  <c r="Q86" i="14"/>
  <c r="P86" i="14"/>
  <c r="T85" i="14"/>
  <c r="S85" i="14"/>
  <c r="R85" i="14"/>
  <c r="Q85" i="14"/>
  <c r="P85" i="14"/>
  <c r="T84" i="14"/>
  <c r="S84" i="14"/>
  <c r="R84" i="14"/>
  <c r="Q84" i="14"/>
  <c r="P84" i="14"/>
  <c r="V83" i="14"/>
  <c r="U83" i="14"/>
  <c r="T83" i="14"/>
  <c r="S83" i="14"/>
  <c r="R83" i="14"/>
  <c r="Q83" i="14"/>
  <c r="P83" i="14"/>
  <c r="W82" i="14"/>
  <c r="V82" i="14"/>
  <c r="U82" i="14"/>
  <c r="T82" i="14"/>
  <c r="S82" i="14"/>
  <c r="R82" i="14"/>
  <c r="Q82" i="14"/>
  <c r="P82" i="14"/>
  <c r="V81" i="14"/>
  <c r="U81" i="14"/>
  <c r="T81" i="14"/>
  <c r="S81" i="14"/>
  <c r="R81" i="14"/>
  <c r="Q81" i="14"/>
  <c r="P81" i="14"/>
  <c r="V80" i="14"/>
  <c r="U80" i="14"/>
  <c r="T80" i="14"/>
  <c r="S80" i="14"/>
  <c r="R80" i="14"/>
  <c r="Q80" i="14"/>
  <c r="P80" i="14"/>
  <c r="V79" i="14"/>
  <c r="U79" i="14"/>
  <c r="T79" i="14"/>
  <c r="S79" i="14"/>
  <c r="R79" i="14"/>
  <c r="Q79" i="14"/>
  <c r="P79" i="14"/>
  <c r="T78" i="14"/>
  <c r="S78" i="14"/>
  <c r="R78" i="14"/>
  <c r="Q78" i="14"/>
  <c r="P78" i="14"/>
  <c r="V77" i="14"/>
  <c r="U77" i="14"/>
  <c r="T77" i="14"/>
  <c r="S77" i="14"/>
  <c r="R77" i="14"/>
  <c r="Q77" i="14"/>
  <c r="P77" i="14"/>
  <c r="W76" i="14"/>
  <c r="V76" i="14"/>
  <c r="U76" i="14"/>
  <c r="T76" i="14"/>
  <c r="S76" i="14"/>
  <c r="R76" i="14"/>
  <c r="Q76" i="14"/>
  <c r="P76" i="14"/>
  <c r="W75" i="14"/>
  <c r="V75" i="14"/>
  <c r="U75" i="14"/>
  <c r="T75" i="14"/>
  <c r="S75" i="14"/>
  <c r="R75" i="14"/>
  <c r="Q75" i="14"/>
  <c r="P75" i="14"/>
  <c r="U74" i="14"/>
  <c r="T74" i="14"/>
  <c r="S74" i="14"/>
  <c r="R74" i="14"/>
  <c r="Q74" i="14"/>
  <c r="P74" i="14"/>
  <c r="S73" i="14"/>
  <c r="R73" i="14"/>
  <c r="Q73" i="14"/>
  <c r="P73" i="14"/>
  <c r="T72" i="14"/>
  <c r="S72" i="14"/>
  <c r="R72" i="14"/>
  <c r="Q72" i="14"/>
  <c r="P72" i="14"/>
  <c r="S71" i="14"/>
  <c r="R71" i="14"/>
  <c r="Q71" i="14"/>
  <c r="P71" i="14"/>
  <c r="W70" i="14"/>
  <c r="V70" i="14"/>
  <c r="U70" i="14"/>
  <c r="T70" i="14"/>
  <c r="S70" i="14"/>
  <c r="R70" i="14"/>
  <c r="Q70" i="14"/>
  <c r="P70" i="14"/>
  <c r="T69" i="14"/>
  <c r="S69" i="14"/>
  <c r="R69" i="14"/>
  <c r="Q69" i="14"/>
  <c r="P69" i="14"/>
  <c r="T68" i="14"/>
  <c r="S68" i="14"/>
  <c r="R68" i="14"/>
  <c r="Q68" i="14"/>
  <c r="P68" i="14"/>
  <c r="U67" i="14"/>
  <c r="T67" i="14"/>
  <c r="S67" i="14"/>
  <c r="R67" i="14"/>
  <c r="Q67" i="14"/>
  <c r="P67" i="14"/>
  <c r="S66" i="14"/>
  <c r="R66" i="14"/>
  <c r="Q66" i="14"/>
  <c r="P66" i="14"/>
  <c r="V65" i="14"/>
  <c r="U65" i="14"/>
  <c r="T65" i="14"/>
  <c r="S65" i="14"/>
  <c r="R65" i="14"/>
  <c r="Q65" i="14"/>
  <c r="P65" i="14"/>
  <c r="T64" i="14"/>
  <c r="S64" i="14"/>
  <c r="R64" i="14"/>
  <c r="Q64" i="14"/>
  <c r="P64" i="14"/>
  <c r="Y63" i="14"/>
  <c r="X63" i="14"/>
  <c r="W63" i="14"/>
  <c r="V63" i="14"/>
  <c r="U63" i="14"/>
  <c r="T63" i="14"/>
  <c r="S63" i="14"/>
  <c r="R63" i="14"/>
  <c r="Q63" i="14"/>
  <c r="P63" i="14"/>
  <c r="V62" i="14"/>
  <c r="U62" i="14"/>
  <c r="T62" i="14"/>
  <c r="S62" i="14"/>
  <c r="R62" i="14"/>
  <c r="Q62" i="14"/>
  <c r="P62" i="14"/>
  <c r="X61" i="14"/>
  <c r="W61" i="14"/>
  <c r="V61" i="14"/>
  <c r="U61" i="14"/>
  <c r="T61" i="14"/>
  <c r="S61" i="14"/>
  <c r="R61" i="14"/>
  <c r="Q61" i="14"/>
  <c r="P61" i="14"/>
  <c r="R60" i="14"/>
  <c r="Q60" i="14"/>
  <c r="P60" i="14"/>
  <c r="S59" i="14"/>
  <c r="R59" i="14"/>
  <c r="Q59" i="14"/>
  <c r="P59" i="14"/>
  <c r="Y58" i="14"/>
  <c r="X58" i="14"/>
  <c r="W58" i="14"/>
  <c r="V58" i="14"/>
  <c r="U58" i="14"/>
  <c r="T58" i="14"/>
  <c r="S58" i="14"/>
  <c r="R58" i="14"/>
  <c r="Q58" i="14"/>
  <c r="P58" i="14"/>
  <c r="V57" i="14"/>
  <c r="U57" i="14"/>
  <c r="T57" i="14"/>
  <c r="S57" i="14"/>
  <c r="R57" i="14"/>
  <c r="Q57" i="14"/>
  <c r="P57" i="14"/>
  <c r="S56" i="14"/>
  <c r="R56" i="14"/>
  <c r="Q56" i="14"/>
  <c r="P56" i="14"/>
  <c r="V55" i="14"/>
  <c r="U55" i="14"/>
  <c r="T55" i="14"/>
  <c r="S55" i="14"/>
  <c r="R55" i="14"/>
  <c r="Q55" i="14"/>
  <c r="P55" i="14"/>
  <c r="V54" i="14"/>
  <c r="U54" i="14"/>
  <c r="T54" i="14"/>
  <c r="S54" i="14"/>
  <c r="R54" i="14"/>
  <c r="Q54" i="14"/>
  <c r="P54" i="14"/>
  <c r="W53" i="14"/>
  <c r="V53" i="14"/>
  <c r="U53" i="14"/>
  <c r="T53" i="14"/>
  <c r="S53" i="14"/>
  <c r="R53" i="14"/>
  <c r="Q53" i="14"/>
  <c r="P53" i="14"/>
  <c r="R52" i="14"/>
  <c r="Q52" i="14"/>
  <c r="P52" i="14"/>
  <c r="V51" i="14"/>
  <c r="U51" i="14"/>
  <c r="T51" i="14"/>
  <c r="S51" i="14"/>
  <c r="R51" i="14"/>
  <c r="Q51" i="14"/>
  <c r="P51" i="14"/>
  <c r="W50" i="14"/>
  <c r="V50" i="14"/>
  <c r="U50" i="14"/>
  <c r="T50" i="14"/>
  <c r="S50" i="14"/>
  <c r="R50" i="14"/>
  <c r="Q50" i="14"/>
  <c r="P50" i="14"/>
  <c r="V43" i="14"/>
  <c r="U43" i="14"/>
  <c r="T43" i="14"/>
  <c r="S43" i="14"/>
  <c r="R43" i="14"/>
  <c r="Q43" i="14"/>
  <c r="P43" i="14"/>
  <c r="Y42" i="14"/>
  <c r="X42" i="14"/>
  <c r="W42" i="14"/>
  <c r="V42" i="14"/>
  <c r="U42" i="14"/>
  <c r="T42" i="14"/>
  <c r="S42" i="14"/>
  <c r="R42" i="14"/>
  <c r="Q42" i="14"/>
  <c r="P42" i="14"/>
  <c r="W41" i="14"/>
  <c r="V41" i="14"/>
  <c r="U41" i="14"/>
  <c r="T41" i="14"/>
  <c r="S41" i="14"/>
  <c r="R41" i="14"/>
  <c r="Q41" i="14"/>
  <c r="P41" i="14"/>
  <c r="V40" i="14"/>
  <c r="U40" i="14"/>
  <c r="T40" i="14"/>
  <c r="S40" i="14"/>
  <c r="R40" i="14"/>
  <c r="Q40" i="14"/>
  <c r="P40" i="14"/>
  <c r="W39" i="14"/>
  <c r="V39" i="14"/>
  <c r="U39" i="14"/>
  <c r="T39" i="14"/>
  <c r="S39" i="14"/>
  <c r="R39" i="14"/>
  <c r="Q39" i="14"/>
  <c r="V38" i="14"/>
  <c r="U38" i="14"/>
  <c r="T38" i="14"/>
  <c r="S38" i="14"/>
  <c r="R38" i="14"/>
  <c r="Q38" i="14"/>
  <c r="P38" i="14"/>
  <c r="V37" i="14"/>
  <c r="U37" i="14"/>
  <c r="T37" i="14"/>
  <c r="S37" i="14"/>
  <c r="R37" i="14"/>
  <c r="Q37" i="14"/>
  <c r="P37" i="14"/>
  <c r="W36" i="14"/>
  <c r="V36" i="14"/>
  <c r="U36" i="14"/>
  <c r="T36" i="14"/>
  <c r="S36" i="14"/>
  <c r="R36" i="14"/>
  <c r="Q36" i="14"/>
  <c r="P36" i="14"/>
  <c r="Z35" i="14"/>
  <c r="Y35" i="14"/>
  <c r="X35" i="14"/>
  <c r="W35" i="14"/>
  <c r="V35" i="14"/>
  <c r="U35" i="14"/>
  <c r="T35" i="14"/>
  <c r="S35" i="14"/>
  <c r="R35" i="14"/>
  <c r="Q35" i="14"/>
  <c r="P35" i="14"/>
  <c r="X34" i="14"/>
  <c r="W34" i="14"/>
  <c r="V34" i="14"/>
  <c r="U34" i="14"/>
  <c r="T34" i="14"/>
  <c r="S34" i="14"/>
  <c r="R34" i="14"/>
  <c r="Q34" i="14"/>
  <c r="T33" i="14"/>
  <c r="S33" i="14"/>
  <c r="R33" i="14"/>
  <c r="Q33" i="14"/>
  <c r="P33" i="14"/>
  <c r="W32" i="14"/>
  <c r="V32" i="14"/>
  <c r="U32" i="14"/>
  <c r="T32" i="14"/>
  <c r="S32" i="14"/>
  <c r="R32" i="14"/>
  <c r="Q32" i="14"/>
  <c r="P32" i="14"/>
  <c r="W31" i="14"/>
  <c r="V31" i="14"/>
  <c r="U31" i="14"/>
  <c r="T31" i="14"/>
  <c r="S31" i="14"/>
  <c r="R31" i="14"/>
  <c r="Q31" i="14"/>
  <c r="P31" i="14"/>
  <c r="Y30" i="14"/>
  <c r="X30" i="14"/>
  <c r="W30" i="14"/>
  <c r="V30" i="14"/>
  <c r="U30" i="14"/>
  <c r="T30" i="14"/>
  <c r="S30" i="14"/>
  <c r="R30" i="14"/>
  <c r="Q30" i="14"/>
  <c r="P30" i="14"/>
  <c r="W29" i="14"/>
  <c r="V29" i="14"/>
  <c r="U29" i="14"/>
  <c r="T29" i="14"/>
  <c r="S29" i="14"/>
  <c r="R29" i="14"/>
  <c r="Q29" i="14"/>
  <c r="P29" i="14"/>
  <c r="W28" i="14"/>
  <c r="V28" i="14"/>
  <c r="U28" i="14"/>
  <c r="T28" i="14"/>
  <c r="S28" i="14"/>
  <c r="R28" i="14"/>
  <c r="Q28" i="14"/>
  <c r="P28" i="14"/>
  <c r="V27" i="14"/>
  <c r="U27" i="14"/>
  <c r="T27" i="14"/>
  <c r="S27" i="14"/>
  <c r="R27" i="14"/>
  <c r="Q27" i="14"/>
  <c r="P27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T25" i="14"/>
  <c r="S25" i="14"/>
  <c r="R25" i="14"/>
  <c r="Q25" i="14"/>
  <c r="R24" i="14"/>
  <c r="Q24" i="14"/>
  <c r="P24" i="14"/>
  <c r="W23" i="14"/>
  <c r="V23" i="14"/>
  <c r="U23" i="14"/>
  <c r="T23" i="14"/>
  <c r="S23" i="14"/>
  <c r="R23" i="14"/>
  <c r="Q23" i="14"/>
  <c r="P23" i="14"/>
  <c r="Z22" i="14"/>
  <c r="Y22" i="14"/>
  <c r="X22" i="14"/>
  <c r="W22" i="14"/>
  <c r="V22" i="14"/>
  <c r="U22" i="14"/>
  <c r="T22" i="14"/>
  <c r="S22" i="14"/>
  <c r="R22" i="14"/>
  <c r="Q22" i="14"/>
  <c r="P22" i="14"/>
  <c r="V21" i="14"/>
  <c r="U21" i="14"/>
  <c r="T21" i="14"/>
  <c r="S21" i="14"/>
  <c r="R21" i="14"/>
  <c r="Q21" i="14"/>
  <c r="P21" i="14"/>
  <c r="V20" i="14"/>
  <c r="U20" i="14"/>
  <c r="T20" i="14"/>
  <c r="S20" i="14"/>
  <c r="R20" i="14"/>
  <c r="Q20" i="14"/>
  <c r="P20" i="14"/>
  <c r="U19" i="14"/>
  <c r="T19" i="14"/>
  <c r="S19" i="14"/>
  <c r="R19" i="14"/>
  <c r="Q19" i="14"/>
  <c r="P19" i="14"/>
  <c r="W18" i="14"/>
  <c r="V18" i="14"/>
  <c r="U18" i="14"/>
  <c r="T18" i="14"/>
  <c r="S18" i="14"/>
  <c r="R18" i="14"/>
  <c r="Q18" i="14"/>
  <c r="P18" i="14"/>
  <c r="Z17" i="14"/>
  <c r="Y17" i="14"/>
  <c r="X17" i="14"/>
  <c r="W17" i="14"/>
  <c r="V17" i="14"/>
  <c r="U17" i="14"/>
  <c r="T17" i="14"/>
  <c r="S17" i="14"/>
  <c r="R17" i="14"/>
  <c r="Q17" i="14"/>
  <c r="P17" i="14"/>
  <c r="Y16" i="14"/>
  <c r="X16" i="14"/>
  <c r="W16" i="14"/>
  <c r="V16" i="14"/>
  <c r="U16" i="14"/>
  <c r="T16" i="14"/>
  <c r="S16" i="14"/>
  <c r="R16" i="14"/>
  <c r="Q16" i="14"/>
  <c r="P16" i="14"/>
  <c r="U15" i="14"/>
  <c r="T15" i="14"/>
  <c r="S15" i="14"/>
  <c r="R15" i="14"/>
  <c r="Q15" i="14"/>
  <c r="P15" i="14"/>
  <c r="W14" i="14"/>
  <c r="V14" i="14"/>
  <c r="U14" i="14"/>
  <c r="T14" i="14"/>
  <c r="S14" i="14"/>
  <c r="R14" i="14"/>
  <c r="Q14" i="14"/>
  <c r="P14" i="14"/>
  <c r="W13" i="14"/>
  <c r="V13" i="14"/>
  <c r="U13" i="14"/>
  <c r="T13" i="14"/>
  <c r="S13" i="14"/>
  <c r="R13" i="14"/>
  <c r="Q13" i="14"/>
  <c r="P13" i="14"/>
  <c r="W12" i="14"/>
  <c r="V12" i="14"/>
  <c r="U12" i="14"/>
  <c r="T12" i="14"/>
  <c r="S12" i="14"/>
  <c r="R12" i="14"/>
  <c r="Q12" i="14"/>
  <c r="P12" i="14"/>
  <c r="Y11" i="14"/>
  <c r="X11" i="14"/>
  <c r="W11" i="14"/>
  <c r="V11" i="14"/>
  <c r="U11" i="14"/>
  <c r="T11" i="14"/>
  <c r="S11" i="14"/>
  <c r="R11" i="14"/>
  <c r="W10" i="14"/>
  <c r="V10" i="14"/>
  <c r="U10" i="14"/>
  <c r="T10" i="14"/>
  <c r="S10" i="14"/>
  <c r="R10" i="14"/>
  <c r="Q10" i="14"/>
  <c r="P10" i="14"/>
  <c r="W9" i="14"/>
  <c r="V9" i="14"/>
  <c r="U9" i="14"/>
  <c r="T9" i="14"/>
  <c r="S9" i="14"/>
  <c r="R9" i="14"/>
  <c r="Q9" i="14"/>
  <c r="P9" i="14"/>
  <c r="Y8" i="14"/>
  <c r="X8" i="14"/>
  <c r="W8" i="14"/>
  <c r="V8" i="14"/>
  <c r="U8" i="14"/>
  <c r="T8" i="14"/>
  <c r="S8" i="14"/>
  <c r="R8" i="14"/>
  <c r="Q8" i="14"/>
  <c r="P8" i="14"/>
  <c r="W7" i="14"/>
  <c r="V7" i="14"/>
  <c r="U7" i="14"/>
  <c r="T7" i="14"/>
  <c r="S7" i="14"/>
  <c r="R7" i="14"/>
  <c r="Q7" i="14"/>
  <c r="P7" i="14"/>
  <c r="U6" i="14"/>
  <c r="T6" i="14"/>
  <c r="S6" i="14"/>
  <c r="R6" i="14"/>
  <c r="Q6" i="14"/>
  <c r="P6" i="14"/>
  <c r="V5" i="14"/>
  <c r="U5" i="14"/>
  <c r="T5" i="14"/>
  <c r="S5" i="14"/>
  <c r="R5" i="14"/>
  <c r="Q5" i="14"/>
  <c r="P5" i="14"/>
  <c r="P50" i="13"/>
  <c r="AD50" i="13"/>
  <c r="Q50" i="13"/>
  <c r="AE50" i="13"/>
  <c r="R50" i="13"/>
  <c r="AF50" i="13"/>
  <c r="S50" i="13"/>
  <c r="AG50" i="13"/>
  <c r="T50" i="13"/>
  <c r="AH50" i="13"/>
  <c r="U50" i="13"/>
  <c r="AI50" i="13"/>
  <c r="V50" i="13"/>
  <c r="AJ50" i="13"/>
  <c r="W50" i="13"/>
  <c r="AK50" i="13"/>
  <c r="AQ50" i="13"/>
  <c r="P51" i="13"/>
  <c r="AD51" i="13"/>
  <c r="Q51" i="13"/>
  <c r="AE51" i="13"/>
  <c r="R51" i="13"/>
  <c r="AF51" i="13"/>
  <c r="S51" i="13"/>
  <c r="AG51" i="13"/>
  <c r="T51" i="13"/>
  <c r="AH51" i="13"/>
  <c r="U51" i="13"/>
  <c r="AI51" i="13"/>
  <c r="V51" i="13"/>
  <c r="AJ51" i="13"/>
  <c r="AQ51" i="13"/>
  <c r="P52" i="13"/>
  <c r="AD52" i="13"/>
  <c r="Q52" i="13"/>
  <c r="AE52" i="13"/>
  <c r="R52" i="13"/>
  <c r="AF52" i="13"/>
  <c r="AQ52" i="13"/>
  <c r="P53" i="13"/>
  <c r="AD53" i="13"/>
  <c r="Q53" i="13"/>
  <c r="AE53" i="13"/>
  <c r="R53" i="13"/>
  <c r="AF53" i="13"/>
  <c r="S53" i="13"/>
  <c r="AG53" i="13"/>
  <c r="T53" i="13"/>
  <c r="AH53" i="13"/>
  <c r="U53" i="13"/>
  <c r="AI53" i="13"/>
  <c r="V53" i="13"/>
  <c r="AJ53" i="13"/>
  <c r="W53" i="13"/>
  <c r="AK53" i="13"/>
  <c r="AQ53" i="13"/>
  <c r="P54" i="13"/>
  <c r="AD54" i="13"/>
  <c r="Q54" i="13"/>
  <c r="AE54" i="13"/>
  <c r="R54" i="13"/>
  <c r="AF54" i="13"/>
  <c r="S54" i="13"/>
  <c r="AG54" i="13"/>
  <c r="T54" i="13"/>
  <c r="AH54" i="13"/>
  <c r="U54" i="13"/>
  <c r="AI54" i="13"/>
  <c r="V54" i="13"/>
  <c r="AJ54" i="13"/>
  <c r="AQ54" i="13"/>
  <c r="P55" i="13"/>
  <c r="AD55" i="13"/>
  <c r="Q55" i="13"/>
  <c r="AE55" i="13"/>
  <c r="R55" i="13"/>
  <c r="AF55" i="13"/>
  <c r="S55" i="13"/>
  <c r="AG55" i="13"/>
  <c r="T55" i="13"/>
  <c r="AH55" i="13"/>
  <c r="U55" i="13"/>
  <c r="AI55" i="13"/>
  <c r="V55" i="13"/>
  <c r="AJ55" i="13"/>
  <c r="AQ55" i="13"/>
  <c r="P56" i="13"/>
  <c r="AD56" i="13"/>
  <c r="Q56" i="13"/>
  <c r="AE56" i="13"/>
  <c r="R56" i="13"/>
  <c r="AF56" i="13"/>
  <c r="S56" i="13"/>
  <c r="AG56" i="13"/>
  <c r="AQ56" i="13"/>
  <c r="P57" i="13"/>
  <c r="AD57" i="13"/>
  <c r="Q57" i="13"/>
  <c r="AE57" i="13"/>
  <c r="R57" i="13"/>
  <c r="AF57" i="13"/>
  <c r="S57" i="13"/>
  <c r="AG57" i="13"/>
  <c r="T57" i="13"/>
  <c r="AH57" i="13"/>
  <c r="U57" i="13"/>
  <c r="AI57" i="13"/>
  <c r="V57" i="13"/>
  <c r="AJ57" i="13"/>
  <c r="AQ57" i="13"/>
  <c r="P58" i="13"/>
  <c r="AD58" i="13"/>
  <c r="Q58" i="13"/>
  <c r="AE58" i="13"/>
  <c r="R58" i="13"/>
  <c r="AF58" i="13"/>
  <c r="S58" i="13"/>
  <c r="AG58" i="13"/>
  <c r="T58" i="13"/>
  <c r="AH58" i="13"/>
  <c r="U58" i="13"/>
  <c r="AI58" i="13"/>
  <c r="V58" i="13"/>
  <c r="AJ58" i="13"/>
  <c r="W58" i="13"/>
  <c r="AK58" i="13"/>
  <c r="X58" i="13"/>
  <c r="AL58" i="13"/>
  <c r="Y58" i="13"/>
  <c r="AM58" i="13"/>
  <c r="AQ58" i="13"/>
  <c r="P59" i="13"/>
  <c r="AD59" i="13"/>
  <c r="Q59" i="13"/>
  <c r="AE59" i="13"/>
  <c r="R59" i="13"/>
  <c r="AF59" i="13"/>
  <c r="S59" i="13"/>
  <c r="AG59" i="13"/>
  <c r="AQ59" i="13"/>
  <c r="P60" i="13"/>
  <c r="AD60" i="13"/>
  <c r="Q60" i="13"/>
  <c r="AE60" i="13"/>
  <c r="R60" i="13"/>
  <c r="AF60" i="13"/>
  <c r="AQ60" i="13"/>
  <c r="P61" i="13"/>
  <c r="AD61" i="13"/>
  <c r="Q61" i="13"/>
  <c r="AE61" i="13"/>
  <c r="R61" i="13"/>
  <c r="AF61" i="13"/>
  <c r="S61" i="13"/>
  <c r="AG61" i="13"/>
  <c r="T61" i="13"/>
  <c r="AH61" i="13"/>
  <c r="U61" i="13"/>
  <c r="AI61" i="13"/>
  <c r="V61" i="13"/>
  <c r="AJ61" i="13"/>
  <c r="W61" i="13"/>
  <c r="AK61" i="13"/>
  <c r="X61" i="13"/>
  <c r="AL61" i="13"/>
  <c r="AQ61" i="13"/>
  <c r="P62" i="13"/>
  <c r="AD62" i="13"/>
  <c r="Q62" i="13"/>
  <c r="AE62" i="13"/>
  <c r="R62" i="13"/>
  <c r="AF62" i="13"/>
  <c r="S62" i="13"/>
  <c r="AG62" i="13"/>
  <c r="T62" i="13"/>
  <c r="AH62" i="13"/>
  <c r="U62" i="13"/>
  <c r="AI62" i="13"/>
  <c r="V62" i="13"/>
  <c r="AJ62" i="13"/>
  <c r="AQ62" i="13"/>
  <c r="P63" i="13"/>
  <c r="AD63" i="13"/>
  <c r="Q63" i="13"/>
  <c r="AE63" i="13"/>
  <c r="R63" i="13"/>
  <c r="AF63" i="13"/>
  <c r="S63" i="13"/>
  <c r="AG63" i="13"/>
  <c r="T63" i="13"/>
  <c r="AH63" i="13"/>
  <c r="U63" i="13"/>
  <c r="AI63" i="13"/>
  <c r="V63" i="13"/>
  <c r="AJ63" i="13"/>
  <c r="W63" i="13"/>
  <c r="AK63" i="13"/>
  <c r="X63" i="13"/>
  <c r="AL63" i="13"/>
  <c r="Y63" i="13"/>
  <c r="AM63" i="13"/>
  <c r="AQ63" i="13"/>
  <c r="P64" i="13"/>
  <c r="AD64" i="13"/>
  <c r="Q64" i="13"/>
  <c r="AE64" i="13"/>
  <c r="R64" i="13"/>
  <c r="AF64" i="13"/>
  <c r="S64" i="13"/>
  <c r="AG64" i="13"/>
  <c r="T64" i="13"/>
  <c r="AH64" i="13"/>
  <c r="AQ64" i="13"/>
  <c r="P65" i="13"/>
  <c r="AD65" i="13"/>
  <c r="Q65" i="13"/>
  <c r="AE65" i="13"/>
  <c r="R65" i="13"/>
  <c r="AF65" i="13"/>
  <c r="S65" i="13"/>
  <c r="AG65" i="13"/>
  <c r="T65" i="13"/>
  <c r="AH65" i="13"/>
  <c r="U65" i="13"/>
  <c r="AI65" i="13"/>
  <c r="V65" i="13"/>
  <c r="AJ65" i="13"/>
  <c r="AQ65" i="13"/>
  <c r="P66" i="13"/>
  <c r="AD66" i="13"/>
  <c r="Q66" i="13"/>
  <c r="AE66" i="13"/>
  <c r="R66" i="13"/>
  <c r="AF66" i="13"/>
  <c r="S66" i="13"/>
  <c r="AG66" i="13"/>
  <c r="AQ66" i="13"/>
  <c r="P67" i="13"/>
  <c r="AD67" i="13"/>
  <c r="Q67" i="13"/>
  <c r="AE67" i="13"/>
  <c r="R67" i="13"/>
  <c r="AF67" i="13"/>
  <c r="S67" i="13"/>
  <c r="AG67" i="13"/>
  <c r="T67" i="13"/>
  <c r="AH67" i="13"/>
  <c r="U67" i="13"/>
  <c r="AI67" i="13"/>
  <c r="AQ67" i="13"/>
  <c r="P68" i="13"/>
  <c r="AD68" i="13"/>
  <c r="Q68" i="13"/>
  <c r="AE68" i="13"/>
  <c r="R68" i="13"/>
  <c r="AF68" i="13"/>
  <c r="S68" i="13"/>
  <c r="AG68" i="13"/>
  <c r="T68" i="13"/>
  <c r="AH68" i="13"/>
  <c r="AQ68" i="13"/>
  <c r="P69" i="13"/>
  <c r="AD69" i="13"/>
  <c r="Q69" i="13"/>
  <c r="AE69" i="13"/>
  <c r="R69" i="13"/>
  <c r="AF69" i="13"/>
  <c r="S69" i="13"/>
  <c r="AG69" i="13"/>
  <c r="T69" i="13"/>
  <c r="AH69" i="13"/>
  <c r="AQ69" i="13"/>
  <c r="P70" i="13"/>
  <c r="AD70" i="13"/>
  <c r="Q70" i="13"/>
  <c r="AE70" i="13"/>
  <c r="R70" i="13"/>
  <c r="AF70" i="13"/>
  <c r="S70" i="13"/>
  <c r="AG70" i="13"/>
  <c r="T70" i="13"/>
  <c r="AH70" i="13"/>
  <c r="U70" i="13"/>
  <c r="AI70" i="13"/>
  <c r="V70" i="13"/>
  <c r="AJ70" i="13"/>
  <c r="W70" i="13"/>
  <c r="AK70" i="13"/>
  <c r="AQ70" i="13"/>
  <c r="P71" i="13"/>
  <c r="AD71" i="13"/>
  <c r="Q71" i="13"/>
  <c r="AE71" i="13"/>
  <c r="R71" i="13"/>
  <c r="AF71" i="13"/>
  <c r="S71" i="13"/>
  <c r="AG71" i="13"/>
  <c r="AQ71" i="13"/>
  <c r="P72" i="13"/>
  <c r="AD72" i="13"/>
  <c r="Q72" i="13"/>
  <c r="AE72" i="13"/>
  <c r="R72" i="13"/>
  <c r="AF72" i="13"/>
  <c r="S72" i="13"/>
  <c r="AG72" i="13"/>
  <c r="T72" i="13"/>
  <c r="AH72" i="13"/>
  <c r="AQ72" i="13"/>
  <c r="P73" i="13"/>
  <c r="AD73" i="13"/>
  <c r="Q73" i="13"/>
  <c r="AE73" i="13"/>
  <c r="R73" i="13"/>
  <c r="AF73" i="13"/>
  <c r="S73" i="13"/>
  <c r="AG73" i="13"/>
  <c r="AQ73" i="13"/>
  <c r="P74" i="13"/>
  <c r="AD74" i="13"/>
  <c r="Q74" i="13"/>
  <c r="AE74" i="13"/>
  <c r="R74" i="13"/>
  <c r="AF74" i="13"/>
  <c r="S74" i="13"/>
  <c r="AG74" i="13"/>
  <c r="T74" i="13"/>
  <c r="AH74" i="13"/>
  <c r="U74" i="13"/>
  <c r="AI74" i="13"/>
  <c r="AQ74" i="13"/>
  <c r="P75" i="13"/>
  <c r="AD75" i="13"/>
  <c r="Q75" i="13"/>
  <c r="AE75" i="13"/>
  <c r="R75" i="13"/>
  <c r="AF75" i="13"/>
  <c r="S75" i="13"/>
  <c r="AG75" i="13"/>
  <c r="T75" i="13"/>
  <c r="AH75" i="13"/>
  <c r="U75" i="13"/>
  <c r="AI75" i="13"/>
  <c r="V75" i="13"/>
  <c r="AJ75" i="13"/>
  <c r="W75" i="13"/>
  <c r="AK75" i="13"/>
  <c r="AQ75" i="13"/>
  <c r="P76" i="13"/>
  <c r="AD76" i="13"/>
  <c r="Q76" i="13"/>
  <c r="AE76" i="13"/>
  <c r="R76" i="13"/>
  <c r="AF76" i="13"/>
  <c r="S76" i="13"/>
  <c r="AG76" i="13"/>
  <c r="T76" i="13"/>
  <c r="AH76" i="13"/>
  <c r="U76" i="13"/>
  <c r="AI76" i="13"/>
  <c r="V76" i="13"/>
  <c r="AJ76" i="13"/>
  <c r="W76" i="13"/>
  <c r="AK76" i="13"/>
  <c r="AQ76" i="13"/>
  <c r="P77" i="13"/>
  <c r="AD77" i="13"/>
  <c r="Q77" i="13"/>
  <c r="AE77" i="13"/>
  <c r="R77" i="13"/>
  <c r="AF77" i="13"/>
  <c r="S77" i="13"/>
  <c r="AG77" i="13"/>
  <c r="T77" i="13"/>
  <c r="AH77" i="13"/>
  <c r="U77" i="13"/>
  <c r="AI77" i="13"/>
  <c r="V77" i="13"/>
  <c r="AJ77" i="13"/>
  <c r="AQ77" i="13"/>
  <c r="P78" i="13"/>
  <c r="AD78" i="13"/>
  <c r="Q78" i="13"/>
  <c r="AE78" i="13"/>
  <c r="R78" i="13"/>
  <c r="AF78" i="13"/>
  <c r="S78" i="13"/>
  <c r="AG78" i="13"/>
  <c r="T78" i="13"/>
  <c r="AH78" i="13"/>
  <c r="AQ78" i="13"/>
  <c r="P79" i="13"/>
  <c r="AD79" i="13"/>
  <c r="Q79" i="13"/>
  <c r="AE79" i="13"/>
  <c r="R79" i="13"/>
  <c r="AF79" i="13"/>
  <c r="S79" i="13"/>
  <c r="AG79" i="13"/>
  <c r="T79" i="13"/>
  <c r="AH79" i="13"/>
  <c r="U79" i="13"/>
  <c r="AI79" i="13"/>
  <c r="V79" i="13"/>
  <c r="AJ79" i="13"/>
  <c r="AQ79" i="13"/>
  <c r="P80" i="13"/>
  <c r="AD80" i="13"/>
  <c r="Q80" i="13"/>
  <c r="AE80" i="13"/>
  <c r="R80" i="13"/>
  <c r="AF80" i="13"/>
  <c r="S80" i="13"/>
  <c r="AG80" i="13"/>
  <c r="T80" i="13"/>
  <c r="AH80" i="13"/>
  <c r="U80" i="13"/>
  <c r="AI80" i="13"/>
  <c r="V80" i="13"/>
  <c r="AJ80" i="13"/>
  <c r="AQ80" i="13"/>
  <c r="P81" i="13"/>
  <c r="AD81" i="13"/>
  <c r="Q81" i="13"/>
  <c r="AE81" i="13"/>
  <c r="R81" i="13"/>
  <c r="AF81" i="13"/>
  <c r="S81" i="13"/>
  <c r="AG81" i="13"/>
  <c r="T81" i="13"/>
  <c r="AH81" i="13"/>
  <c r="U81" i="13"/>
  <c r="AI81" i="13"/>
  <c r="V81" i="13"/>
  <c r="AJ81" i="13"/>
  <c r="AQ81" i="13"/>
  <c r="P82" i="13"/>
  <c r="AD82" i="13"/>
  <c r="Q82" i="13"/>
  <c r="AE82" i="13"/>
  <c r="R82" i="13"/>
  <c r="AF82" i="13"/>
  <c r="S82" i="13"/>
  <c r="AG82" i="13"/>
  <c r="T82" i="13"/>
  <c r="AH82" i="13"/>
  <c r="U82" i="13"/>
  <c r="AI82" i="13"/>
  <c r="V82" i="13"/>
  <c r="AJ82" i="13"/>
  <c r="W82" i="13"/>
  <c r="AK82" i="13"/>
  <c r="AQ82" i="13"/>
  <c r="P83" i="13"/>
  <c r="AD83" i="13"/>
  <c r="Q83" i="13"/>
  <c r="AE83" i="13"/>
  <c r="R83" i="13"/>
  <c r="AF83" i="13"/>
  <c r="S83" i="13"/>
  <c r="AG83" i="13"/>
  <c r="T83" i="13"/>
  <c r="AH83" i="13"/>
  <c r="U83" i="13"/>
  <c r="AI83" i="13"/>
  <c r="V83" i="13"/>
  <c r="AJ83" i="13"/>
  <c r="AQ83" i="13"/>
  <c r="P84" i="13"/>
  <c r="AD84" i="13"/>
  <c r="Q84" i="13"/>
  <c r="AE84" i="13"/>
  <c r="R84" i="13"/>
  <c r="AF84" i="13"/>
  <c r="S84" i="13"/>
  <c r="AG84" i="13"/>
  <c r="T84" i="13"/>
  <c r="AH84" i="13"/>
  <c r="AQ84" i="13"/>
  <c r="P85" i="13"/>
  <c r="AD85" i="13"/>
  <c r="Q85" i="13"/>
  <c r="AE85" i="13"/>
  <c r="R85" i="13"/>
  <c r="AF85" i="13"/>
  <c r="S85" i="13"/>
  <c r="AG85" i="13"/>
  <c r="T85" i="13"/>
  <c r="AH85" i="13"/>
  <c r="AQ85" i="13"/>
  <c r="P86" i="13"/>
  <c r="AD86" i="13"/>
  <c r="Q86" i="13"/>
  <c r="AE86" i="13"/>
  <c r="R86" i="13"/>
  <c r="AF86" i="13"/>
  <c r="S86" i="13"/>
  <c r="AG86" i="13"/>
  <c r="AQ86" i="13"/>
  <c r="P87" i="13"/>
  <c r="AD87" i="13"/>
  <c r="Q87" i="13"/>
  <c r="AE87" i="13"/>
  <c r="R87" i="13"/>
  <c r="AF87" i="13"/>
  <c r="S87" i="13"/>
  <c r="AG87" i="13"/>
  <c r="T87" i="13"/>
  <c r="AH87" i="13"/>
  <c r="AQ87" i="13"/>
  <c r="P88" i="13"/>
  <c r="AD88" i="13"/>
  <c r="Q88" i="13"/>
  <c r="AE88" i="13"/>
  <c r="R88" i="13"/>
  <c r="AF88" i="13"/>
  <c r="S88" i="13"/>
  <c r="AG88" i="13"/>
  <c r="T88" i="13"/>
  <c r="AH88" i="13"/>
  <c r="AQ88" i="13"/>
  <c r="AD49" i="13"/>
  <c r="AE49" i="13"/>
  <c r="AF49" i="13"/>
  <c r="AG49" i="13"/>
  <c r="AH49" i="13"/>
  <c r="AI49" i="13"/>
  <c r="AJ49" i="13"/>
  <c r="AK49" i="13"/>
  <c r="AQ49" i="13"/>
  <c r="P6" i="13"/>
  <c r="AD6" i="13"/>
  <c r="Q6" i="13"/>
  <c r="AE6" i="13"/>
  <c r="R6" i="13"/>
  <c r="AF6" i="13"/>
  <c r="S6" i="13"/>
  <c r="AG6" i="13"/>
  <c r="T6" i="13"/>
  <c r="AH6" i="13"/>
  <c r="U6" i="13"/>
  <c r="AI6" i="13"/>
  <c r="AQ6" i="13"/>
  <c r="P7" i="13"/>
  <c r="AD7" i="13"/>
  <c r="Q7" i="13"/>
  <c r="AE7" i="13"/>
  <c r="R7" i="13"/>
  <c r="AF7" i="13"/>
  <c r="S7" i="13"/>
  <c r="AG7" i="13"/>
  <c r="T7" i="13"/>
  <c r="AH7" i="13"/>
  <c r="U7" i="13"/>
  <c r="AI7" i="13"/>
  <c r="V7" i="13"/>
  <c r="AJ7" i="13"/>
  <c r="W7" i="13"/>
  <c r="AK7" i="13"/>
  <c r="AQ7" i="13"/>
  <c r="P8" i="13"/>
  <c r="AD8" i="13"/>
  <c r="Q8" i="13"/>
  <c r="AE8" i="13"/>
  <c r="R8" i="13"/>
  <c r="AF8" i="13"/>
  <c r="S8" i="13"/>
  <c r="AG8" i="13"/>
  <c r="T8" i="13"/>
  <c r="AH8" i="13"/>
  <c r="U8" i="13"/>
  <c r="AI8" i="13"/>
  <c r="V8" i="13"/>
  <c r="AJ8" i="13"/>
  <c r="W8" i="13"/>
  <c r="AK8" i="13"/>
  <c r="X8" i="13"/>
  <c r="AL8" i="13"/>
  <c r="Y8" i="13"/>
  <c r="AM8" i="13"/>
  <c r="AQ8" i="13"/>
  <c r="P9" i="13"/>
  <c r="AD9" i="13"/>
  <c r="Q9" i="13"/>
  <c r="AE9" i="13"/>
  <c r="R9" i="13"/>
  <c r="AF9" i="13"/>
  <c r="S9" i="13"/>
  <c r="AG9" i="13"/>
  <c r="T9" i="13"/>
  <c r="AH9" i="13"/>
  <c r="U9" i="13"/>
  <c r="AI9" i="13"/>
  <c r="V9" i="13"/>
  <c r="AJ9" i="13"/>
  <c r="W9" i="13"/>
  <c r="AK9" i="13"/>
  <c r="AQ9" i="13"/>
  <c r="P10" i="13"/>
  <c r="AD10" i="13"/>
  <c r="Q10" i="13"/>
  <c r="AE10" i="13"/>
  <c r="R10" i="13"/>
  <c r="AF10" i="13"/>
  <c r="S10" i="13"/>
  <c r="AG10" i="13"/>
  <c r="T10" i="13"/>
  <c r="AH10" i="13"/>
  <c r="U10" i="13"/>
  <c r="AI10" i="13"/>
  <c r="V10" i="13"/>
  <c r="AJ10" i="13"/>
  <c r="W10" i="13"/>
  <c r="AK10" i="13"/>
  <c r="AQ10" i="13"/>
  <c r="AD11" i="13"/>
  <c r="AE11" i="13"/>
  <c r="R11" i="13"/>
  <c r="AF11" i="13"/>
  <c r="S11" i="13"/>
  <c r="AG11" i="13"/>
  <c r="T11" i="13"/>
  <c r="AH11" i="13"/>
  <c r="U11" i="13"/>
  <c r="AI11" i="13"/>
  <c r="V11" i="13"/>
  <c r="AJ11" i="13"/>
  <c r="W11" i="13"/>
  <c r="AK11" i="13"/>
  <c r="X11" i="13"/>
  <c r="AL11" i="13"/>
  <c r="Y11" i="13"/>
  <c r="AM11" i="13"/>
  <c r="AQ11" i="13"/>
  <c r="P12" i="13"/>
  <c r="AD12" i="13"/>
  <c r="Q12" i="13"/>
  <c r="AE12" i="13"/>
  <c r="R12" i="13"/>
  <c r="AF12" i="13"/>
  <c r="S12" i="13"/>
  <c r="AG12" i="13"/>
  <c r="T12" i="13"/>
  <c r="AH12" i="13"/>
  <c r="U12" i="13"/>
  <c r="AI12" i="13"/>
  <c r="V12" i="13"/>
  <c r="AJ12" i="13"/>
  <c r="W12" i="13"/>
  <c r="AK12" i="13"/>
  <c r="AQ12" i="13"/>
  <c r="P13" i="13"/>
  <c r="AD13" i="13"/>
  <c r="Q13" i="13"/>
  <c r="AE13" i="13"/>
  <c r="R13" i="13"/>
  <c r="AF13" i="13"/>
  <c r="S13" i="13"/>
  <c r="AG13" i="13"/>
  <c r="T13" i="13"/>
  <c r="AH13" i="13"/>
  <c r="U13" i="13"/>
  <c r="AI13" i="13"/>
  <c r="V13" i="13"/>
  <c r="AJ13" i="13"/>
  <c r="W13" i="13"/>
  <c r="AK13" i="13"/>
  <c r="AQ13" i="13"/>
  <c r="P14" i="13"/>
  <c r="AD14" i="13"/>
  <c r="Q14" i="13"/>
  <c r="AE14" i="13"/>
  <c r="R14" i="13"/>
  <c r="AF14" i="13"/>
  <c r="S14" i="13"/>
  <c r="AG14" i="13"/>
  <c r="T14" i="13"/>
  <c r="AH14" i="13"/>
  <c r="U14" i="13"/>
  <c r="AI14" i="13"/>
  <c r="V14" i="13"/>
  <c r="AJ14" i="13"/>
  <c r="W14" i="13"/>
  <c r="AK14" i="13"/>
  <c r="AQ14" i="13"/>
  <c r="P15" i="13"/>
  <c r="AD15" i="13"/>
  <c r="Q15" i="13"/>
  <c r="AE15" i="13"/>
  <c r="R15" i="13"/>
  <c r="AF15" i="13"/>
  <c r="S15" i="13"/>
  <c r="AG15" i="13"/>
  <c r="T15" i="13"/>
  <c r="AH15" i="13"/>
  <c r="U15" i="13"/>
  <c r="AI15" i="13"/>
  <c r="AQ15" i="13"/>
  <c r="P16" i="13"/>
  <c r="AD16" i="13"/>
  <c r="Q16" i="13"/>
  <c r="AE16" i="13"/>
  <c r="R16" i="13"/>
  <c r="AF16" i="13"/>
  <c r="S16" i="13"/>
  <c r="AG16" i="13"/>
  <c r="T16" i="13"/>
  <c r="AH16" i="13"/>
  <c r="U16" i="13"/>
  <c r="AI16" i="13"/>
  <c r="V16" i="13"/>
  <c r="AJ16" i="13"/>
  <c r="W16" i="13"/>
  <c r="AK16" i="13"/>
  <c r="X16" i="13"/>
  <c r="AL16" i="13"/>
  <c r="Y16" i="13"/>
  <c r="AM16" i="13"/>
  <c r="AQ16" i="13"/>
  <c r="P17" i="13"/>
  <c r="AD17" i="13"/>
  <c r="Q17" i="13"/>
  <c r="AE17" i="13"/>
  <c r="R17" i="13"/>
  <c r="AF17" i="13"/>
  <c r="S17" i="13"/>
  <c r="AG17" i="13"/>
  <c r="T17" i="13"/>
  <c r="AH17" i="13"/>
  <c r="U17" i="13"/>
  <c r="AI17" i="13"/>
  <c r="V17" i="13"/>
  <c r="AJ17" i="13"/>
  <c r="W17" i="13"/>
  <c r="AK17" i="13"/>
  <c r="X17" i="13"/>
  <c r="AL17" i="13"/>
  <c r="Y17" i="13"/>
  <c r="AM17" i="13"/>
  <c r="AQ17" i="13"/>
  <c r="P18" i="13"/>
  <c r="AD18" i="13"/>
  <c r="Q18" i="13"/>
  <c r="AE18" i="13"/>
  <c r="R18" i="13"/>
  <c r="AF18" i="13"/>
  <c r="S18" i="13"/>
  <c r="AG18" i="13"/>
  <c r="T18" i="13"/>
  <c r="AH18" i="13"/>
  <c r="U18" i="13"/>
  <c r="AI18" i="13"/>
  <c r="V18" i="13"/>
  <c r="AJ18" i="13"/>
  <c r="W18" i="13"/>
  <c r="AK18" i="13"/>
  <c r="AQ18" i="13"/>
  <c r="P19" i="13"/>
  <c r="AD19" i="13"/>
  <c r="Q19" i="13"/>
  <c r="AE19" i="13"/>
  <c r="R19" i="13"/>
  <c r="AF19" i="13"/>
  <c r="S19" i="13"/>
  <c r="AG19" i="13"/>
  <c r="T19" i="13"/>
  <c r="AH19" i="13"/>
  <c r="U19" i="13"/>
  <c r="AI19" i="13"/>
  <c r="AQ19" i="13"/>
  <c r="P20" i="13"/>
  <c r="AD20" i="13"/>
  <c r="Q20" i="13"/>
  <c r="AE20" i="13"/>
  <c r="R20" i="13"/>
  <c r="AF20" i="13"/>
  <c r="S20" i="13"/>
  <c r="AG20" i="13"/>
  <c r="T20" i="13"/>
  <c r="AH20" i="13"/>
  <c r="U20" i="13"/>
  <c r="AI20" i="13"/>
  <c r="V20" i="13"/>
  <c r="AJ20" i="13"/>
  <c r="AQ20" i="13"/>
  <c r="P21" i="13"/>
  <c r="AD21" i="13"/>
  <c r="Q21" i="13"/>
  <c r="AE21" i="13"/>
  <c r="R21" i="13"/>
  <c r="AF21" i="13"/>
  <c r="S21" i="13"/>
  <c r="AG21" i="13"/>
  <c r="T21" i="13"/>
  <c r="AH21" i="13"/>
  <c r="U21" i="13"/>
  <c r="AI21" i="13"/>
  <c r="V21" i="13"/>
  <c r="AJ21" i="13"/>
  <c r="AQ21" i="13"/>
  <c r="P22" i="13"/>
  <c r="AD22" i="13"/>
  <c r="Q22" i="13"/>
  <c r="AE22" i="13"/>
  <c r="R22" i="13"/>
  <c r="AF22" i="13"/>
  <c r="S22" i="13"/>
  <c r="AG22" i="13"/>
  <c r="T22" i="13"/>
  <c r="AH22" i="13"/>
  <c r="U22" i="13"/>
  <c r="AI22" i="13"/>
  <c r="V22" i="13"/>
  <c r="AJ22" i="13"/>
  <c r="W22" i="13"/>
  <c r="AK22" i="13"/>
  <c r="X22" i="13"/>
  <c r="AL22" i="13"/>
  <c r="Y22" i="13"/>
  <c r="AM22" i="13"/>
  <c r="AQ22" i="13"/>
  <c r="P23" i="13"/>
  <c r="AD23" i="13"/>
  <c r="Q23" i="13"/>
  <c r="AE23" i="13"/>
  <c r="R23" i="13"/>
  <c r="AF23" i="13"/>
  <c r="S23" i="13"/>
  <c r="AG23" i="13"/>
  <c r="T23" i="13"/>
  <c r="AH23" i="13"/>
  <c r="U23" i="13"/>
  <c r="AI23" i="13"/>
  <c r="V23" i="13"/>
  <c r="AJ23" i="13"/>
  <c r="W23" i="13"/>
  <c r="AK23" i="13"/>
  <c r="AQ23" i="13"/>
  <c r="P24" i="13"/>
  <c r="AD24" i="13"/>
  <c r="Q24" i="13"/>
  <c r="AE24" i="13"/>
  <c r="R24" i="13"/>
  <c r="AF24" i="13"/>
  <c r="AQ24" i="13"/>
  <c r="AD25" i="13"/>
  <c r="Q25" i="13"/>
  <c r="AE25" i="13"/>
  <c r="R25" i="13"/>
  <c r="AF25" i="13"/>
  <c r="S25" i="13"/>
  <c r="AG25" i="13"/>
  <c r="T25" i="13"/>
  <c r="AH25" i="13"/>
  <c r="AQ25" i="13"/>
  <c r="P26" i="13"/>
  <c r="AD26" i="13"/>
  <c r="Q26" i="13"/>
  <c r="AE26" i="13"/>
  <c r="R26" i="13"/>
  <c r="AF26" i="13"/>
  <c r="S26" i="13"/>
  <c r="AG26" i="13"/>
  <c r="T26" i="13"/>
  <c r="AH26" i="13"/>
  <c r="U26" i="13"/>
  <c r="AI26" i="13"/>
  <c r="V26" i="13"/>
  <c r="AJ26" i="13"/>
  <c r="W26" i="13"/>
  <c r="AK26" i="13"/>
  <c r="X26" i="13"/>
  <c r="AL26" i="13"/>
  <c r="Y26" i="13"/>
  <c r="AM26" i="13"/>
  <c r="AQ26" i="13"/>
  <c r="P27" i="13"/>
  <c r="AD27" i="13"/>
  <c r="Q27" i="13"/>
  <c r="AE27" i="13"/>
  <c r="R27" i="13"/>
  <c r="AF27" i="13"/>
  <c r="S27" i="13"/>
  <c r="AG27" i="13"/>
  <c r="T27" i="13"/>
  <c r="AH27" i="13"/>
  <c r="U27" i="13"/>
  <c r="AI27" i="13"/>
  <c r="V27" i="13"/>
  <c r="AJ27" i="13"/>
  <c r="AQ27" i="13"/>
  <c r="P28" i="13"/>
  <c r="AD28" i="13"/>
  <c r="Q28" i="13"/>
  <c r="AE28" i="13"/>
  <c r="R28" i="13"/>
  <c r="AF28" i="13"/>
  <c r="S28" i="13"/>
  <c r="AG28" i="13"/>
  <c r="T28" i="13"/>
  <c r="AH28" i="13"/>
  <c r="U28" i="13"/>
  <c r="AI28" i="13"/>
  <c r="V28" i="13"/>
  <c r="AJ28" i="13"/>
  <c r="W28" i="13"/>
  <c r="AK28" i="13"/>
  <c r="AQ28" i="13"/>
  <c r="P29" i="13"/>
  <c r="AD29" i="13"/>
  <c r="Q29" i="13"/>
  <c r="AE29" i="13"/>
  <c r="R29" i="13"/>
  <c r="AF29" i="13"/>
  <c r="S29" i="13"/>
  <c r="AG29" i="13"/>
  <c r="T29" i="13"/>
  <c r="AH29" i="13"/>
  <c r="U29" i="13"/>
  <c r="AI29" i="13"/>
  <c r="V29" i="13"/>
  <c r="AJ29" i="13"/>
  <c r="W29" i="13"/>
  <c r="AK29" i="13"/>
  <c r="AQ29" i="13"/>
  <c r="P30" i="13"/>
  <c r="AD30" i="13"/>
  <c r="Q30" i="13"/>
  <c r="AE30" i="13"/>
  <c r="R30" i="13"/>
  <c r="AF30" i="13"/>
  <c r="S30" i="13"/>
  <c r="AG30" i="13"/>
  <c r="T30" i="13"/>
  <c r="AH30" i="13"/>
  <c r="U30" i="13"/>
  <c r="AI30" i="13"/>
  <c r="V30" i="13"/>
  <c r="AJ30" i="13"/>
  <c r="W30" i="13"/>
  <c r="AK30" i="13"/>
  <c r="X30" i="13"/>
  <c r="AL30" i="13"/>
  <c r="Y30" i="13"/>
  <c r="AM30" i="13"/>
  <c r="AQ30" i="13"/>
  <c r="P31" i="13"/>
  <c r="AD31" i="13"/>
  <c r="Q31" i="13"/>
  <c r="AE31" i="13"/>
  <c r="R31" i="13"/>
  <c r="AF31" i="13"/>
  <c r="S31" i="13"/>
  <c r="AG31" i="13"/>
  <c r="T31" i="13"/>
  <c r="AH31" i="13"/>
  <c r="U31" i="13"/>
  <c r="AI31" i="13"/>
  <c r="V31" i="13"/>
  <c r="AJ31" i="13"/>
  <c r="W31" i="13"/>
  <c r="AK31" i="13"/>
  <c r="AQ31" i="13"/>
  <c r="P32" i="13"/>
  <c r="AD32" i="13"/>
  <c r="Q32" i="13"/>
  <c r="AE32" i="13"/>
  <c r="R32" i="13"/>
  <c r="AF32" i="13"/>
  <c r="S32" i="13"/>
  <c r="AG32" i="13"/>
  <c r="T32" i="13"/>
  <c r="AH32" i="13"/>
  <c r="U32" i="13"/>
  <c r="AI32" i="13"/>
  <c r="V32" i="13"/>
  <c r="AJ32" i="13"/>
  <c r="W32" i="13"/>
  <c r="AK32" i="13"/>
  <c r="AQ32" i="13"/>
  <c r="P33" i="13"/>
  <c r="AD33" i="13"/>
  <c r="Q33" i="13"/>
  <c r="AE33" i="13"/>
  <c r="R33" i="13"/>
  <c r="AF33" i="13"/>
  <c r="S33" i="13"/>
  <c r="AG33" i="13"/>
  <c r="T33" i="13"/>
  <c r="AH33" i="13"/>
  <c r="AQ33" i="13"/>
  <c r="AD34" i="13"/>
  <c r="Q34" i="13"/>
  <c r="AE34" i="13"/>
  <c r="R34" i="13"/>
  <c r="AF34" i="13"/>
  <c r="S34" i="13"/>
  <c r="AG34" i="13"/>
  <c r="T34" i="13"/>
  <c r="AH34" i="13"/>
  <c r="U34" i="13"/>
  <c r="AI34" i="13"/>
  <c r="V34" i="13"/>
  <c r="AJ34" i="13"/>
  <c r="W34" i="13"/>
  <c r="AK34" i="13"/>
  <c r="X34" i="13"/>
  <c r="AL34" i="13"/>
  <c r="AQ34" i="13"/>
  <c r="P35" i="13"/>
  <c r="AD35" i="13"/>
  <c r="Q35" i="13"/>
  <c r="AE35" i="13"/>
  <c r="R35" i="13"/>
  <c r="AF35" i="13"/>
  <c r="S35" i="13"/>
  <c r="AG35" i="13"/>
  <c r="T35" i="13"/>
  <c r="AH35" i="13"/>
  <c r="U35" i="13"/>
  <c r="AI35" i="13"/>
  <c r="V35" i="13"/>
  <c r="AJ35" i="13"/>
  <c r="W35" i="13"/>
  <c r="AK35" i="13"/>
  <c r="X35" i="13"/>
  <c r="AL35" i="13"/>
  <c r="Y35" i="13"/>
  <c r="AM35" i="13"/>
  <c r="AQ35" i="13"/>
  <c r="P36" i="13"/>
  <c r="AD36" i="13"/>
  <c r="Q36" i="13"/>
  <c r="AE36" i="13"/>
  <c r="R36" i="13"/>
  <c r="AF36" i="13"/>
  <c r="S36" i="13"/>
  <c r="AG36" i="13"/>
  <c r="T36" i="13"/>
  <c r="AH36" i="13"/>
  <c r="U36" i="13"/>
  <c r="AI36" i="13"/>
  <c r="V36" i="13"/>
  <c r="AJ36" i="13"/>
  <c r="W36" i="13"/>
  <c r="AK36" i="13"/>
  <c r="AQ36" i="13"/>
  <c r="P37" i="13"/>
  <c r="AD37" i="13"/>
  <c r="Q37" i="13"/>
  <c r="AE37" i="13"/>
  <c r="R37" i="13"/>
  <c r="AF37" i="13"/>
  <c r="S37" i="13"/>
  <c r="AG37" i="13"/>
  <c r="T37" i="13"/>
  <c r="AH37" i="13"/>
  <c r="U37" i="13"/>
  <c r="AI37" i="13"/>
  <c r="V37" i="13"/>
  <c r="AJ37" i="13"/>
  <c r="AQ37" i="13"/>
  <c r="P38" i="13"/>
  <c r="AD38" i="13"/>
  <c r="Q38" i="13"/>
  <c r="AE38" i="13"/>
  <c r="R38" i="13"/>
  <c r="AF38" i="13"/>
  <c r="S38" i="13"/>
  <c r="AG38" i="13"/>
  <c r="T38" i="13"/>
  <c r="AH38" i="13"/>
  <c r="U38" i="13"/>
  <c r="AI38" i="13"/>
  <c r="V38" i="13"/>
  <c r="AJ38" i="13"/>
  <c r="AQ38" i="13"/>
  <c r="AD39" i="13"/>
  <c r="Q39" i="13"/>
  <c r="AE39" i="13"/>
  <c r="R39" i="13"/>
  <c r="AF39" i="13"/>
  <c r="S39" i="13"/>
  <c r="AG39" i="13"/>
  <c r="T39" i="13"/>
  <c r="AH39" i="13"/>
  <c r="U39" i="13"/>
  <c r="AI39" i="13"/>
  <c r="V39" i="13"/>
  <c r="AJ39" i="13"/>
  <c r="W39" i="13"/>
  <c r="AK39" i="13"/>
  <c r="AQ39" i="13"/>
  <c r="P40" i="13"/>
  <c r="AD40" i="13"/>
  <c r="Q40" i="13"/>
  <c r="AE40" i="13"/>
  <c r="R40" i="13"/>
  <c r="AF40" i="13"/>
  <c r="S40" i="13"/>
  <c r="AG40" i="13"/>
  <c r="T40" i="13"/>
  <c r="AH40" i="13"/>
  <c r="U40" i="13"/>
  <c r="AI40" i="13"/>
  <c r="V40" i="13"/>
  <c r="AJ40" i="13"/>
  <c r="AQ40" i="13"/>
  <c r="P41" i="13"/>
  <c r="AD41" i="13"/>
  <c r="Q41" i="13"/>
  <c r="AE41" i="13"/>
  <c r="R41" i="13"/>
  <c r="AF41" i="13"/>
  <c r="S41" i="13"/>
  <c r="AG41" i="13"/>
  <c r="T41" i="13"/>
  <c r="AH41" i="13"/>
  <c r="U41" i="13"/>
  <c r="AI41" i="13"/>
  <c r="V41" i="13"/>
  <c r="AJ41" i="13"/>
  <c r="W41" i="13"/>
  <c r="AK41" i="13"/>
  <c r="AQ41" i="13"/>
  <c r="P42" i="13"/>
  <c r="AD42" i="13"/>
  <c r="Q42" i="13"/>
  <c r="AE42" i="13"/>
  <c r="R42" i="13"/>
  <c r="AF42" i="13"/>
  <c r="S42" i="13"/>
  <c r="AG42" i="13"/>
  <c r="T42" i="13"/>
  <c r="AH42" i="13"/>
  <c r="U42" i="13"/>
  <c r="AI42" i="13"/>
  <c r="V42" i="13"/>
  <c r="AJ42" i="13"/>
  <c r="W42" i="13"/>
  <c r="AK42" i="13"/>
  <c r="X42" i="13"/>
  <c r="AL42" i="13"/>
  <c r="Y42" i="13"/>
  <c r="AM42" i="13"/>
  <c r="AQ42" i="13"/>
  <c r="P43" i="13"/>
  <c r="AD43" i="13"/>
  <c r="Q43" i="13"/>
  <c r="AE43" i="13"/>
  <c r="R43" i="13"/>
  <c r="AF43" i="13"/>
  <c r="S43" i="13"/>
  <c r="AG43" i="13"/>
  <c r="T43" i="13"/>
  <c r="AH43" i="13"/>
  <c r="U43" i="13"/>
  <c r="AI43" i="13"/>
  <c r="V43" i="13"/>
  <c r="AJ43" i="13"/>
  <c r="AQ43" i="13"/>
  <c r="AD44" i="13"/>
  <c r="AE44" i="13"/>
  <c r="R44" i="13"/>
  <c r="AF44" i="13"/>
  <c r="S44" i="13"/>
  <c r="AG44" i="13"/>
  <c r="T44" i="13"/>
  <c r="AH44" i="13"/>
  <c r="U44" i="13"/>
  <c r="AI44" i="13"/>
  <c r="V44" i="13"/>
  <c r="AJ44" i="13"/>
  <c r="W44" i="13"/>
  <c r="AK44" i="13"/>
  <c r="AQ44" i="13"/>
  <c r="AD5" i="13"/>
  <c r="Q5" i="13"/>
  <c r="AE5" i="13"/>
  <c r="R5" i="13"/>
  <c r="AF5" i="13"/>
  <c r="S5" i="13"/>
  <c r="AG5" i="13"/>
  <c r="T5" i="13"/>
  <c r="AH5" i="13"/>
  <c r="U5" i="13"/>
  <c r="AI5" i="13"/>
  <c r="V5" i="13"/>
  <c r="AJ5" i="13"/>
  <c r="AQ5" i="13"/>
  <c r="AR49" i="13"/>
  <c r="AR5" i="13"/>
  <c r="Z35" i="13"/>
  <c r="AN35" i="13"/>
  <c r="Z26" i="13"/>
  <c r="AN26" i="13"/>
  <c r="AA26" i="13"/>
  <c r="AO26" i="13"/>
  <c r="Z17" i="13"/>
  <c r="AN17" i="13"/>
  <c r="Z22" i="13"/>
  <c r="AN22" i="13"/>
  <c r="AE61" i="3"/>
  <c r="AE56" i="3"/>
  <c r="AB61" i="3"/>
  <c r="AB59" i="3"/>
  <c r="AB56" i="3"/>
  <c r="Y80" i="3"/>
  <c r="V75" i="3"/>
  <c r="Y74" i="3"/>
  <c r="Y73" i="3"/>
  <c r="Y68" i="3"/>
  <c r="Y61" i="3"/>
  <c r="Y56" i="3"/>
  <c r="Y59" i="3"/>
  <c r="Y48" i="3"/>
  <c r="Y51" i="3"/>
  <c r="V74" i="3"/>
  <c r="S75" i="3"/>
  <c r="V77" i="3"/>
  <c r="V78" i="3"/>
  <c r="V79" i="3"/>
  <c r="V80" i="3"/>
  <c r="V81" i="3"/>
  <c r="V73" i="3"/>
  <c r="V68" i="3"/>
  <c r="V49" i="3"/>
  <c r="V51" i="3"/>
  <c r="V52" i="3"/>
  <c r="V53" i="3"/>
  <c r="V55" i="3"/>
  <c r="V56" i="3"/>
  <c r="V59" i="3"/>
  <c r="V60" i="3"/>
  <c r="V61" i="3"/>
  <c r="V63" i="3"/>
  <c r="V48" i="3"/>
  <c r="S49" i="3"/>
  <c r="S51" i="3"/>
  <c r="S52" i="3"/>
  <c r="S53" i="3"/>
  <c r="S55" i="3"/>
  <c r="S56" i="3"/>
  <c r="S59" i="3"/>
  <c r="S60" i="3"/>
  <c r="S61" i="3"/>
  <c r="S63" i="3"/>
  <c r="S65" i="3"/>
  <c r="S68" i="3"/>
  <c r="S72" i="3"/>
  <c r="S73" i="3"/>
  <c r="S74" i="3"/>
  <c r="P75" i="3"/>
  <c r="S77" i="3"/>
  <c r="S78" i="3"/>
  <c r="S79" i="3"/>
  <c r="S80" i="3"/>
  <c r="S81" i="3"/>
  <c r="S48" i="3"/>
  <c r="P49" i="3"/>
  <c r="P51" i="3"/>
  <c r="P52" i="3"/>
  <c r="P53" i="3"/>
  <c r="P55" i="3"/>
  <c r="P56" i="3"/>
  <c r="P59" i="3"/>
  <c r="P60" i="3"/>
  <c r="P61" i="3"/>
  <c r="P62" i="3"/>
  <c r="P63" i="3"/>
  <c r="P65" i="3"/>
  <c r="P66" i="3"/>
  <c r="P67" i="3"/>
  <c r="P68" i="3"/>
  <c r="P70" i="3"/>
  <c r="P72" i="3"/>
  <c r="P73" i="3"/>
  <c r="P74" i="3"/>
  <c r="M75" i="3"/>
  <c r="P76" i="3"/>
  <c r="P77" i="3"/>
  <c r="P78" i="3"/>
  <c r="P79" i="3"/>
  <c r="P80" i="3"/>
  <c r="P81" i="3"/>
  <c r="P82" i="3"/>
  <c r="P83" i="3"/>
  <c r="P85" i="3"/>
  <c r="P86" i="3"/>
  <c r="P48" i="3"/>
  <c r="M49" i="3"/>
  <c r="M51" i="3"/>
  <c r="M52" i="3"/>
  <c r="M53" i="3"/>
  <c r="M54" i="3"/>
  <c r="M55" i="3"/>
  <c r="M56" i="3"/>
  <c r="M57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6" i="3"/>
  <c r="M77" i="3"/>
  <c r="M78" i="3"/>
  <c r="M79" i="3"/>
  <c r="M80" i="3"/>
  <c r="M81" i="3"/>
  <c r="M82" i="3"/>
  <c r="M83" i="3"/>
  <c r="M84" i="3"/>
  <c r="M85" i="3"/>
  <c r="M86" i="3"/>
  <c r="M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48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48" i="3"/>
  <c r="G49" i="3"/>
  <c r="G50" i="3"/>
  <c r="G51" i="3"/>
  <c r="G52" i="3"/>
  <c r="G53" i="3"/>
  <c r="G54" i="3"/>
  <c r="G55" i="3"/>
  <c r="G56" i="3"/>
  <c r="G57" i="3"/>
  <c r="D50" i="3"/>
  <c r="D49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48" i="3"/>
  <c r="AK25" i="3"/>
  <c r="AH34" i="3"/>
  <c r="AH25" i="3"/>
  <c r="AH21" i="3"/>
  <c r="AH16" i="3"/>
  <c r="AE41" i="3"/>
  <c r="AE34" i="3"/>
  <c r="AE29" i="3"/>
  <c r="AE25" i="3"/>
  <c r="AE21" i="3"/>
  <c r="AE16" i="3"/>
  <c r="AE15" i="3"/>
  <c r="AE10" i="3"/>
  <c r="AE7" i="3"/>
  <c r="AB41" i="3"/>
  <c r="AB34" i="3"/>
  <c r="AB33" i="3"/>
  <c r="AB29" i="3"/>
  <c r="AB25" i="3"/>
  <c r="AB21" i="3"/>
  <c r="AB16" i="3"/>
  <c r="AB15" i="3"/>
  <c r="AB10" i="3"/>
  <c r="AB7" i="3"/>
  <c r="Y7" i="3"/>
  <c r="Y8" i="3"/>
  <c r="Y9" i="3"/>
  <c r="Y10" i="3"/>
  <c r="Y11" i="3"/>
  <c r="Y12" i="3"/>
  <c r="Y13" i="3"/>
  <c r="Y15" i="3"/>
  <c r="Y16" i="3"/>
  <c r="Y17" i="3"/>
  <c r="Y21" i="3"/>
  <c r="Y22" i="3"/>
  <c r="Y25" i="3"/>
  <c r="Y27" i="3"/>
  <c r="Y28" i="3"/>
  <c r="Y29" i="3"/>
  <c r="Y30" i="3"/>
  <c r="Y31" i="3"/>
  <c r="Y33" i="3"/>
  <c r="Y34" i="3"/>
  <c r="Y35" i="3"/>
  <c r="Y38" i="3"/>
  <c r="Y40" i="3"/>
  <c r="Y41" i="3"/>
  <c r="Y43" i="3"/>
  <c r="Y6" i="3"/>
  <c r="V6" i="3"/>
  <c r="V7" i="3"/>
  <c r="V8" i="3"/>
  <c r="V9" i="3"/>
  <c r="V10" i="3"/>
  <c r="V11" i="3"/>
  <c r="V12" i="3"/>
  <c r="V13" i="3"/>
  <c r="V15" i="3"/>
  <c r="V16" i="3"/>
  <c r="V17" i="3"/>
  <c r="V19" i="3"/>
  <c r="V20" i="3"/>
  <c r="V21" i="3"/>
  <c r="V22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5" i="3"/>
  <c r="S26" i="3"/>
  <c r="S27" i="3"/>
  <c r="S28" i="3"/>
  <c r="S29" i="3"/>
  <c r="S30" i="3"/>
  <c r="S31" i="3"/>
  <c r="S33" i="3"/>
  <c r="S34" i="3"/>
  <c r="S35" i="3"/>
  <c r="S36" i="3"/>
  <c r="S37" i="3"/>
  <c r="S38" i="3"/>
  <c r="S39" i="3"/>
  <c r="S40" i="3"/>
  <c r="S41" i="3"/>
  <c r="S42" i="3"/>
  <c r="S43" i="3"/>
  <c r="S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" i="3"/>
  <c r="G5" i="3"/>
  <c r="G6" i="3"/>
  <c r="G7" i="3"/>
  <c r="G8" i="3"/>
  <c r="G9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9" i="3"/>
  <c r="G40" i="3"/>
  <c r="G41" i="3"/>
  <c r="G42" i="3"/>
  <c r="G4" i="3"/>
  <c r="D5" i="3"/>
  <c r="D6" i="3"/>
  <c r="D7" i="3"/>
  <c r="D8" i="3"/>
  <c r="D9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5" i="3"/>
  <c r="D26" i="3"/>
  <c r="D27" i="3"/>
  <c r="D28" i="3"/>
  <c r="D29" i="3"/>
  <c r="D30" i="3"/>
  <c r="D31" i="3"/>
  <c r="D32" i="3"/>
  <c r="D34" i="3"/>
  <c r="D35" i="3"/>
  <c r="D36" i="3"/>
  <c r="D37" i="3"/>
  <c r="D39" i="3"/>
  <c r="D40" i="3"/>
  <c r="D41" i="3"/>
  <c r="D42" i="3"/>
  <c r="D4" i="3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47" i="11"/>
  <c r="E5" i="11"/>
  <c r="E6" i="11"/>
  <c r="E7" i="11"/>
  <c r="E8" i="11"/>
  <c r="E9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4" i="11"/>
  <c r="E35" i="11"/>
  <c r="E36" i="11"/>
  <c r="E37" i="11"/>
  <c r="E38" i="11"/>
  <c r="E39" i="11"/>
  <c r="E40" i="11"/>
  <c r="E41" i="11"/>
  <c r="E4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utente</author>
  </authors>
  <commentList>
    <comment ref="F2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utente: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utente</author>
  </authors>
  <commentList>
    <comment ref="F2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utente: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<sst xmlns="http://schemas.openxmlformats.org/spreadsheetml/2006/main" count="4850" uniqueCount="910">
  <si>
    <t>s20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</si>
  <si>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</si>
  <si>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</si>
  <si>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</si>
  <si>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</si>
  <si>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</si>
  <si>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</si>
  <si>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</si>
  <si>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</si>
  <si>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</si>
  <si>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</si>
  <si>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</si>
  <si>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</si>
  <si>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</si>
  <si>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</si>
  <si>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</si>
  <si>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</si>
  <si>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</si>
  <si>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</si>
  <si>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</si>
  <si>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</si>
  <si>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</si>
  <si>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</si>
  <si>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</si>
  <si>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</si>
  <si>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</si>
  <si>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</si>
  <si>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</si>
  <si>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</si>
  <si>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</si>
  <si>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</si>
  <si>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</si>
  <si>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</si>
  <si>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</si>
  <si>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</si>
  <si>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</si>
  <si>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</si>
  <si>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</si>
  <si>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</si>
  <si>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</si>
  <si>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</si>
  <si>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</si>
  <si>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</si>
  <si>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</si>
  <si>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</si>
  <si>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</si>
  <si>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</si>
  <si>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</si>
  <si>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</si>
  <si>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</si>
  <si>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</si>
  <si>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time from t0 [h.m]</t>
  </si>
  <si>
    <t>t0 [data ora]</t>
  </si>
  <si>
    <t>TnT</t>
  </si>
  <si>
    <t>s = STEMI</t>
  </si>
  <si>
    <t>n = NSTEMI</t>
  </si>
  <si>
    <t>t0 = tempo inizio</t>
  </si>
  <si>
    <t>a = acquisizione TnT</t>
  </si>
  <si>
    <r>
      <t xml:space="preserve">TnT </t>
    </r>
    <r>
      <rPr>
        <b/>
        <sz val="11"/>
        <color rgb="FF00B0F0"/>
        <rFont val="Calibri"/>
        <family val="2"/>
        <scheme val="minor"/>
      </rPr>
      <t>NSTEMI</t>
    </r>
  </si>
  <si>
    <r>
      <t xml:space="preserve">TnT </t>
    </r>
    <r>
      <rPr>
        <b/>
        <sz val="11"/>
        <color rgb="FF92D050"/>
        <rFont val="Calibri"/>
        <family val="2"/>
        <scheme val="minor"/>
      </rPr>
      <t>STEMI</t>
    </r>
  </si>
  <si>
    <t>time [hh.mm]</t>
  </si>
  <si>
    <r>
      <t>time</t>
    </r>
    <r>
      <rPr>
        <b/>
        <sz val="11"/>
        <color rgb="FF92D050"/>
        <rFont val="Calibri"/>
        <family val="2"/>
        <scheme val="minor"/>
      </rPr>
      <t xml:space="preserve"> STEMI</t>
    </r>
  </si>
  <si>
    <r>
      <t xml:space="preserve">time </t>
    </r>
    <r>
      <rPr>
        <b/>
        <sz val="11"/>
        <color rgb="FF00B0F0"/>
        <rFont val="Calibri"/>
        <family val="2"/>
        <scheme val="minor"/>
      </rPr>
      <t>NSTEMI</t>
    </r>
  </si>
  <si>
    <t>3,060 11:45 29/11/2014</t>
  </si>
  <si>
    <t>8,990 19:51 28/11/2014</t>
  </si>
  <si>
    <t>14,740 15:40 28/11/2014</t>
  </si>
  <si>
    <t>IVA</t>
  </si>
  <si>
    <t>160/100</t>
  </si>
  <si>
    <t>iva</t>
  </si>
  <si>
    <t>28/11/2014_12:35</t>
  </si>
  <si>
    <t>28/11/2014 ORE 3:00</t>
  </si>
  <si>
    <t>0,524 09:40 30/12/2014</t>
  </si>
  <si>
    <t>2,880 09:15 29/12/2014</t>
  </si>
  <si>
    <t>5,490 08:55 28/12/2014</t>
  </si>
  <si>
    <t>5,970 09:29 27/11/2014</t>
  </si>
  <si>
    <t>4,410 10:10 26/12/2014</t>
  </si>
  <si>
    <t>5,190 10:49 25/11/2014</t>
  </si>
  <si>
    <t>11,430 23:34 24/11/2014</t>
  </si>
  <si>
    <t>0,776 18:32 24/11/2014</t>
  </si>
  <si>
    <t>140/70</t>
  </si>
  <si>
    <t>24/11/2014_16:41</t>
  </si>
  <si>
    <t>24/11/2014 ore 10:00</t>
  </si>
  <si>
    <t>3,400 10:06 04/12/2014</t>
  </si>
  <si>
    <t>4,960 09:35 03/12/2014</t>
  </si>
  <si>
    <t>5,960 17:46 02/12/2014</t>
  </si>
  <si>
    <t>7,200 09:57 02/12/2014</t>
  </si>
  <si>
    <t>9,920 11:08 01/12/2014</t>
  </si>
  <si>
    <t>9,180 11:14 30/11/2014</t>
  </si>
  <si>
    <t>9,680 10:15 29/11/2014</t>
  </si>
  <si>
    <t>11,870 09:56 28/11/2014</t>
  </si>
  <si>
    <t>23,670 10:49 27/11/2014</t>
  </si>
  <si>
    <t>35,320 00:52 26/11/2014</t>
  </si>
  <si>
    <t>26,410 21:30 25/11/2014</t>
  </si>
  <si>
    <t xml:space="preserve">IVA </t>
  </si>
  <si>
    <t>135/65</t>
  </si>
  <si>
    <t>IVA e CDx</t>
  </si>
  <si>
    <t>25/11/2014_19:10</t>
  </si>
  <si>
    <t>25/11/2014 ore 15:00</t>
  </si>
  <si>
    <t>0,390 09:30 25/11/2014</t>
  </si>
  <si>
    <t>0,501 09:09 24/11/2014</t>
  </si>
  <si>
    <t>0,679 09:26 23/11/2014</t>
  </si>
  <si>
    <t>0,588 10:11 22/11/2014</t>
  </si>
  <si>
    <t>0,550 22:41 21/11/2014</t>
  </si>
  <si>
    <t>0,333 16:36 21/11/2014</t>
  </si>
  <si>
    <t>125/70</t>
  </si>
  <si>
    <t>21/11/201_12:20</t>
  </si>
  <si>
    <t>0,170 09:47 24/11/2014</t>
  </si>
  <si>
    <t>0,271 08:27 23/11/2014</t>
  </si>
  <si>
    <t>0,367 09:27 22/11/20014</t>
  </si>
  <si>
    <t>0,522 10:11 21/11/2004</t>
  </si>
  <si>
    <t>0,547 09:04 20/11/2014</t>
  </si>
  <si>
    <t>0,55 00:22 20/11/2014</t>
  </si>
  <si>
    <t>0,857 15:19 19/11/2014</t>
  </si>
  <si>
    <t>CDx</t>
  </si>
  <si>
    <t>135/80</t>
  </si>
  <si>
    <t>20/11/2014_16:15</t>
  </si>
  <si>
    <t>1,600 09.30 27/11/2014</t>
  </si>
  <si>
    <t>1,500 09:09 26/11/2014</t>
  </si>
  <si>
    <t>1,170 09.00 25/11/2014</t>
  </si>
  <si>
    <t>3,060 09:26 24/11/2014</t>
  </si>
  <si>
    <t>4,780 00:02 23/11/2014</t>
  </si>
  <si>
    <t>1,860 20:10 22/11/2014</t>
  </si>
  <si>
    <t>110/65</t>
  </si>
  <si>
    <t>22/11/2014_18:05</t>
  </si>
  <si>
    <t>0,03 11:07 26/10/2014</t>
  </si>
  <si>
    <t>0,048 09:48 25/10/2014</t>
  </si>
  <si>
    <t>0,065 10:30 24/10/2014</t>
  </si>
  <si>
    <t>0,076 08:50 23/10/2014</t>
  </si>
  <si>
    <t>0,093 08:47 22/10/20014</t>
  </si>
  <si>
    <t>0,243 10:34 21/10/2014</t>
  </si>
  <si>
    <t>0,356 03:14 21/10/2014</t>
  </si>
  <si>
    <t>0,37 21:37 20/10/2014</t>
  </si>
  <si>
    <t>100/50</t>
  </si>
  <si>
    <t>20/10/2014_20:30</t>
  </si>
  <si>
    <t>0,848 09:14 19/10/2014</t>
  </si>
  <si>
    <t>1,21 09:02 18/10/2014</t>
  </si>
  <si>
    <t>1,7 08:59 17/10/2014</t>
  </si>
  <si>
    <t>1,91 21:22 16/10/2014</t>
  </si>
  <si>
    <t>2,5 09:45 16/10/2014</t>
  </si>
  <si>
    <t>2,36 18:08 15/10/2014</t>
  </si>
  <si>
    <t>2,18 09:30 15/10/2014</t>
  </si>
  <si>
    <t>2,27 10:36 14/10/2014</t>
  </si>
  <si>
    <t>2,82 09:04 13/10/2014</t>
  </si>
  <si>
    <t>9,12 06:56 12/10/2014</t>
  </si>
  <si>
    <t>10,83 23:01 11/10/2014</t>
  </si>
  <si>
    <t>120/60</t>
  </si>
  <si>
    <t>IVA-MO</t>
  </si>
  <si>
    <t>11/10/2014_21:00</t>
  </si>
  <si>
    <t>2,5 10:27 19/10/2014</t>
  </si>
  <si>
    <t>3,77 10:15 19/10/2014</t>
  </si>
  <si>
    <t>4,72 10:26 18/10/2014</t>
  </si>
  <si>
    <t>4,68 10:20 17/10/2014</t>
  </si>
  <si>
    <t>4,76 09:45 16/10/2014</t>
  </si>
  <si>
    <t>4,97 09:05 15/10/2014</t>
  </si>
  <si>
    <t>6,71 09:54 14/10/2014</t>
  </si>
  <si>
    <t>11,07 10:37 13/10/2014</t>
  </si>
  <si>
    <t>17,76 22:59 12/10/2014</t>
  </si>
  <si>
    <t>3,81 15:54 12/10//2014</t>
  </si>
  <si>
    <t>nessuna</t>
  </si>
  <si>
    <t>nessuno</t>
  </si>
  <si>
    <t>160/75</t>
  </si>
  <si>
    <t>12/10/2014_18:30</t>
  </si>
  <si>
    <t>0,624 11:07 26/10/2014</t>
  </si>
  <si>
    <t>0,67 08:19 25/10/2014</t>
  </si>
  <si>
    <t>0,497 10:56 24/10/2014</t>
  </si>
  <si>
    <t>1,34 18:27 23/10/2014</t>
  </si>
  <si>
    <t>2,52 10:00 23/10/2014</t>
  </si>
  <si>
    <t>0,482 19:20 22/10/2014</t>
  </si>
  <si>
    <t>160/70</t>
  </si>
  <si>
    <t>23/10/2014_9:50</t>
  </si>
  <si>
    <t>0,774 10:16 12/10/2014</t>
  </si>
  <si>
    <t>1,5 09:07 11/10/2014</t>
  </si>
  <si>
    <t>2,17 10:05 10/10/2014</t>
  </si>
  <si>
    <t>2,46 09:48 10/10/2014</t>
  </si>
  <si>
    <t>2,85 08:35 09/10/2014</t>
  </si>
  <si>
    <t>4 10:03 08/10/2014</t>
  </si>
  <si>
    <t>8,64 18:27 07/10/2014</t>
  </si>
  <si>
    <t>6,68 14:15 07/10/2014</t>
  </si>
  <si>
    <t>08/10/2014_10:20</t>
  </si>
  <si>
    <t>1,92 10:16 14/10/2014</t>
  </si>
  <si>
    <t>2,74 09:07 13/10/2014</t>
  </si>
  <si>
    <t>3,06 10:05 12/10/2014</t>
  </si>
  <si>
    <t>2,75 11:42 11/10/2014</t>
  </si>
  <si>
    <t>3,33 09:07 10/10/2014</t>
  </si>
  <si>
    <t>4,13 17:18 09/10/2014</t>
  </si>
  <si>
    <t xml:space="preserve"> 4,22 11:19 09/10/2014</t>
  </si>
  <si>
    <t>5,9 18:20 08/10/2014</t>
  </si>
  <si>
    <t>150/100</t>
  </si>
  <si>
    <t>09/10/2014_10:10</t>
  </si>
  <si>
    <t>0,216 09:34 05/03/2014</t>
  </si>
  <si>
    <t xml:space="preserve"> 0,359 09:43 04/03/2014</t>
  </si>
  <si>
    <t>0,336 09:09 03/03/2014</t>
  </si>
  <si>
    <t>0,317 09:30 02/03/2014</t>
  </si>
  <si>
    <t>0,356 09:42 01/03/2014</t>
  </si>
  <si>
    <t>0,568 12:06 28/02/2014</t>
  </si>
  <si>
    <t>0,626 10:00 28/02/2014</t>
  </si>
  <si>
    <t>0,303 03:32 28/02/2014</t>
  </si>
  <si>
    <t>130/80</t>
  </si>
  <si>
    <t>01/03/2014_01:50</t>
  </si>
  <si>
    <t>28/02/2014 ore 00:35</t>
  </si>
  <si>
    <t>1,41 09:52 28/01/2014</t>
  </si>
  <si>
    <t>2,01 10:05 27/01/2014</t>
  </si>
  <si>
    <t>2,49 09:42 26/01/2014</t>
  </si>
  <si>
    <t>2,19 19:12 25/01/2014</t>
  </si>
  <si>
    <t>2,63 09:45 25/01/2014</t>
  </si>
  <si>
    <t>2,4 08:20 24/01/2014</t>
  </si>
  <si>
    <t>2,72 10:59 23/01/2014</t>
  </si>
  <si>
    <t>5,6 09:41 22/01/2014</t>
  </si>
  <si>
    <t>6,3 18:30 21/09/2014</t>
  </si>
  <si>
    <t>3,01 12:45 21/09/2014</t>
  </si>
  <si>
    <t>21/09/2014_10:10</t>
  </si>
  <si>
    <t>21/09/2014 orew 21:09</t>
  </si>
  <si>
    <t>0,661 10:30 03/02/2014</t>
  </si>
  <si>
    <t>0,948 10:10 02/02/2014</t>
  </si>
  <si>
    <t>1,03 18:12 01/02/2014</t>
  </si>
  <si>
    <t>1,12 09:08 01/02/2014</t>
  </si>
  <si>
    <t>1,02 10:17 31/01/2014</t>
  </si>
  <si>
    <t>1,42 09:30 30/01/2014</t>
  </si>
  <si>
    <t>1,64 19:30 29/01/2014</t>
  </si>
  <si>
    <t>1,83 13:58 29/01/2014</t>
  </si>
  <si>
    <t>30/096/2014_9:40</t>
  </si>
  <si>
    <t>0,183 09:57 29/01/2014</t>
  </si>
  <si>
    <t>0,193 17:09 28/01/2014</t>
  </si>
  <si>
    <t>0,188 10:42 28/01/2014</t>
  </si>
  <si>
    <t>0,28 10:30 27/01/2014</t>
  </si>
  <si>
    <t>0,342 08:43 26/01/2014</t>
  </si>
  <si>
    <t>0,673 10:13 25/01/2014</t>
  </si>
  <si>
    <t>1,19 01:07 24/01/2014</t>
  </si>
  <si>
    <t>0,707 12:13 23/01/2014</t>
  </si>
  <si>
    <t>Cdx</t>
  </si>
  <si>
    <t>125/65</t>
  </si>
  <si>
    <t>23/01/2014_12:00</t>
  </si>
  <si>
    <t>23/01/2014 ore 6:00</t>
  </si>
  <si>
    <t>2,84 09:45 25/09/2014</t>
  </si>
  <si>
    <t>4,08 08:19 24/09/2014</t>
  </si>
  <si>
    <t>4,33 10:58 23/09/2014</t>
  </si>
  <si>
    <t>4,04 19:36 22/09/2014</t>
  </si>
  <si>
    <t>3,94 09:41 22/09/2014</t>
  </si>
  <si>
    <t>3,6 18:20 21/09/2014</t>
  </si>
  <si>
    <t>4,2 10:20 21/09/2014</t>
  </si>
  <si>
    <t>5 22:09 20/09/2014</t>
  </si>
  <si>
    <t>5,71 17:05 20/09/2014</t>
  </si>
  <si>
    <t>0,44 06:01 20/09/2014</t>
  </si>
  <si>
    <t>132/75</t>
  </si>
  <si>
    <t>20/09/2014_5:00</t>
  </si>
  <si>
    <t>20/09/2014 ore 3:00</t>
  </si>
  <si>
    <t>0,599 09:47 29/09/2014</t>
  </si>
  <si>
    <t>0,944 09:23 28/09/2014</t>
  </si>
  <si>
    <t>1,21 09:42 27/09/2014</t>
  </si>
  <si>
    <t>1,27 09:42 26/09/2014</t>
  </si>
  <si>
    <t>1,11 09:46 25/09/2014</t>
  </si>
  <si>
    <t>2,01 08:37 24/09/2014</t>
  </si>
  <si>
    <t>7,41 19:43 23/09/2014</t>
  </si>
  <si>
    <t>17,79 16:27 23/09/2014</t>
  </si>
  <si>
    <t>1_3</t>
  </si>
  <si>
    <t>140/90</t>
  </si>
  <si>
    <t>23/09/2014_10:20</t>
  </si>
  <si>
    <t>23/09/2014 ore 02:00</t>
  </si>
  <si>
    <t>1,38 9:55 07/10/2014</t>
  </si>
  <si>
    <t>1,27 10:27 06/10/2014</t>
  </si>
  <si>
    <t>1,46 9:50 05/10/2014</t>
  </si>
  <si>
    <t>1,67 18:33 04/10/2014</t>
  </si>
  <si>
    <t>1,96 12:12 04/10/2014</t>
  </si>
  <si>
    <t>2,2 18:14 03/10/2014</t>
  </si>
  <si>
    <t>105/75</t>
  </si>
  <si>
    <t>04/10/2014_10:00</t>
  </si>
  <si>
    <t>03/10/2014 ore 13</t>
  </si>
  <si>
    <t>0,541 09:13 07/10/2014</t>
  </si>
  <si>
    <t>0,886 10:03</t>
  </si>
  <si>
    <t>1,26 09:51 06/10/2014</t>
  </si>
  <si>
    <t>1,22 09:55 05/10/2014</t>
  </si>
  <si>
    <t>0,982 17:11 04/10/2014</t>
  </si>
  <si>
    <t>1,09 10:17 04/10/2014</t>
  </si>
  <si>
    <t>1,43 11:08 04/10/2014</t>
  </si>
  <si>
    <t>IVA_IID</t>
  </si>
  <si>
    <t>06/10/2014_6:00</t>
  </si>
  <si>
    <t>04/10/2014 ore 4,00</t>
  </si>
  <si>
    <t>SODIO</t>
  </si>
  <si>
    <t>TnThs MIRE 11</t>
  </si>
  <si>
    <t>EMATOCRITO</t>
  </si>
  <si>
    <t>TnThs MIRE 10</t>
  </si>
  <si>
    <t>TnThs MIRE 9</t>
  </si>
  <si>
    <t>TnThs MIRE 8</t>
  </si>
  <si>
    <t>TnThs MIRE 7</t>
  </si>
  <si>
    <t>TnThs MIRE 6</t>
  </si>
  <si>
    <t>TnThs MIRE 5</t>
  </si>
  <si>
    <t>TnThs MIRE 4</t>
  </si>
  <si>
    <t>TnThs MIRE 3</t>
  </si>
  <si>
    <t>TnThs MIRE 2</t>
  </si>
  <si>
    <t>TnThs MIRE 1</t>
  </si>
  <si>
    <t>(0 nessuna; 1 ASA, 2 altro antiaggregante, 3 statina)</t>
  </si>
  <si>
    <r>
      <t>Globuli</t>
    </r>
    <r>
      <rPr>
        <sz val="12"/>
        <color indexed="8"/>
        <rFont val="Calibri"/>
        <family val="2"/>
      </rPr>
      <t>_</t>
    </r>
    <r>
      <rPr>
        <sz val="12"/>
        <color indexed="8"/>
        <rFont val="Calibri"/>
        <family val="2"/>
      </rPr>
      <t>Rossi</t>
    </r>
  </si>
  <si>
    <t>Emoglobina</t>
  </si>
  <si>
    <r>
      <t>Pregresso</t>
    </r>
    <r>
      <rPr>
        <sz val="12"/>
        <color indexed="8"/>
        <rFont val="Calibri"/>
        <family val="2"/>
      </rPr>
      <t>_</t>
    </r>
    <r>
      <rPr>
        <sz val="12"/>
        <color indexed="8"/>
        <rFont val="Calibri"/>
        <family val="2"/>
      </rPr>
      <t>IMA</t>
    </r>
  </si>
  <si>
    <t xml:space="preserve">         IA</t>
  </si>
  <si>
    <t>Obesità</t>
  </si>
  <si>
    <t>Fumo</t>
  </si>
  <si>
    <t>Familiarità</t>
  </si>
  <si>
    <t>Dislipidemia</t>
  </si>
  <si>
    <t xml:space="preserve">Diabete </t>
  </si>
  <si>
    <t>timi_iniziale</t>
  </si>
  <si>
    <t>Stenosi_culprit</t>
  </si>
  <si>
    <t>Vaso_culprit</t>
  </si>
  <si>
    <t>Frazione di eiezione (FE)</t>
  </si>
  <si>
    <t>Spessore parietale miocardio(SIV)</t>
  </si>
  <si>
    <t>FC bpm</t>
  </si>
  <si>
    <t>PA mmHg</t>
  </si>
  <si>
    <t>Vaso culprit</t>
  </si>
  <si>
    <t xml:space="preserve"> (0 nessuna, 1 efficace,2 inefficace(Rescue)</t>
  </si>
  <si>
    <t>data_ora</t>
  </si>
  <si>
    <t>Rivascolarizzazione(1=SI, 2=No)</t>
  </si>
  <si>
    <t>Data ospedalizzazione</t>
  </si>
  <si>
    <t>Primo contatto medico</t>
  </si>
  <si>
    <t xml:space="preserve">Data evento </t>
  </si>
  <si>
    <t>Cognome-nome</t>
  </si>
  <si>
    <r>
      <t xml:space="preserve">                                   </t>
    </r>
    <r>
      <rPr>
        <b/>
        <sz val="20"/>
        <color indexed="8"/>
        <rFont val="Calibri"/>
        <family val="2"/>
      </rPr>
      <t xml:space="preserve"> TERAPIA</t>
    </r>
  </si>
  <si>
    <r>
      <t xml:space="preserve">                                                       </t>
    </r>
    <r>
      <rPr>
        <b/>
        <sz val="16"/>
        <color indexed="8"/>
        <rFont val="Calibri"/>
      </rPr>
      <t>PARAMETRI LABORATORIO</t>
    </r>
  </si>
  <si>
    <t xml:space="preserve">             FATTORI DI RISCHIO</t>
  </si>
  <si>
    <t xml:space="preserve">                       </t>
  </si>
  <si>
    <t xml:space="preserve">               TROMBOLISI</t>
  </si>
  <si>
    <t xml:space="preserve">                            DATI PROCEDURA E RICOVERO</t>
  </si>
  <si>
    <t>PAT ID</t>
  </si>
  <si>
    <t>0,161 10:16 27/11/2014</t>
  </si>
  <si>
    <t>0,180 09:30 26/11/2014</t>
  </si>
  <si>
    <t>0,144 09:09 25/+11/2014</t>
  </si>
  <si>
    <t>0,095 09:00 24/11/2014</t>
  </si>
  <si>
    <t>0,101 18:30 23/11/2014</t>
  </si>
  <si>
    <t>140/80</t>
  </si>
  <si>
    <t>25/11/2014_10:20</t>
  </si>
  <si>
    <t>0,163 08:26 24/11/2014</t>
  </si>
  <si>
    <t>0,262 09:26 23/11/2014</t>
  </si>
  <si>
    <t>0,379 09:36 22/11/20147</t>
  </si>
  <si>
    <t>0,327 08:43 21/11/2014</t>
  </si>
  <si>
    <t>0,326 09:50 20/11/2014</t>
  </si>
  <si>
    <t>0,359 17:46 19/11/2014</t>
  </si>
  <si>
    <t>160/90</t>
  </si>
  <si>
    <t>20/11/2014_10:45</t>
  </si>
  <si>
    <t>0,024 11:35 03/12/2014</t>
  </si>
  <si>
    <t>0,028 09:29 02/12/2014</t>
  </si>
  <si>
    <t>0,022 22:37 01/12/2014</t>
  </si>
  <si>
    <t>0,006 11:40 01/12/2014</t>
  </si>
  <si>
    <t>Cx e CDx</t>
  </si>
  <si>
    <t>01/12/2014_ 13:00:00</t>
  </si>
  <si>
    <t>0,773 17:34 03/12/2014</t>
  </si>
  <si>
    <t>0,700 10:27 03/12/2014</t>
  </si>
  <si>
    <t>0,786 09:30 02/12/2014</t>
  </si>
  <si>
    <t>0,923 12:24 01/12/2014</t>
  </si>
  <si>
    <t>1,360 16:17 30/11/2014</t>
  </si>
  <si>
    <t>0,452 10:31 30/11/2014</t>
  </si>
  <si>
    <t>0,210 02:38 30/11/2014</t>
  </si>
  <si>
    <t>140/85</t>
  </si>
  <si>
    <t>01/12/2014_9:30</t>
  </si>
  <si>
    <t>0,058 10:17 20/102014</t>
  </si>
  <si>
    <t>0,083 09:52 19/10/2014</t>
  </si>
  <si>
    <t>0,163 09:57 18/10/2014</t>
  </si>
  <si>
    <t>0,295 09.43 18/10/2014</t>
  </si>
  <si>
    <t>0,326 18:13 17/10/2014</t>
  </si>
  <si>
    <t>1_2_3</t>
  </si>
  <si>
    <t>190/80</t>
  </si>
  <si>
    <t>17/10/2014_17:20</t>
  </si>
  <si>
    <t>0,156 11:06 26/10/2014</t>
  </si>
  <si>
    <t>0,194 08:44 25/10/2014</t>
  </si>
  <si>
    <t>0,132 18:12 24/10/2014</t>
  </si>
  <si>
    <t>0,177 08:31 24/10/2014</t>
  </si>
  <si>
    <t>0,15 09:53 23/10/2014</t>
  </si>
  <si>
    <t>0,127 08:47 22/10/2014</t>
  </si>
  <si>
    <t>0,012 18.31 21/10/2014</t>
  </si>
  <si>
    <t>0,12 10:17 21/10/2014</t>
  </si>
  <si>
    <t>0,208 10:06 20/10/2014</t>
  </si>
  <si>
    <t>0,185 23:27 19/10/2014</t>
  </si>
  <si>
    <t>150/80</t>
  </si>
  <si>
    <t>IVA-CDX</t>
  </si>
  <si>
    <t>21/10/2014_10:30</t>
  </si>
  <si>
    <t>1,46 10:07 30/09/2014</t>
  </si>
  <si>
    <t>1,2 20:54 29/09/2014</t>
  </si>
  <si>
    <t>1,29 09:52 29/09/2014</t>
  </si>
  <si>
    <t>0,853 09:23 28/09/2014</t>
  </si>
  <si>
    <t>0,73 10:50 27/09/2014</t>
  </si>
  <si>
    <t>0,689 09:42 26/09/2014</t>
  </si>
  <si>
    <t>0,39 17:34 25/09/2014</t>
  </si>
  <si>
    <t>25/09/2014_8:00</t>
  </si>
  <si>
    <t>0,199 09:53 19/01/+2014</t>
  </si>
  <si>
    <t>0,987 10:29 18/01/2014</t>
  </si>
  <si>
    <t>1,93 09:17 17/01/2014</t>
  </si>
  <si>
    <t>2,82 10:45 16/01/2014</t>
  </si>
  <si>
    <t>2,97 10:29 05/01/2014</t>
  </si>
  <si>
    <t>1,79 10:03 14/+01/2014</t>
  </si>
  <si>
    <t>1,6 09:09 13/01/2014</t>
  </si>
  <si>
    <t>2,2 17:15 12/01/2014</t>
  </si>
  <si>
    <t>2,260 10:21 11/01/2014</t>
  </si>
  <si>
    <t>130/70</t>
  </si>
  <si>
    <t>11/01/2014_9:40</t>
  </si>
  <si>
    <t>0,099 09:32 02/10/+2014</t>
  </si>
  <si>
    <t>0,117 09:31 01/10/2014</t>
  </si>
  <si>
    <t>0,157 13:21 30/09/2014</t>
  </si>
  <si>
    <t>01/10/2014_9:30</t>
  </si>
  <si>
    <t>0,046 09.55 07/10/2014</t>
  </si>
  <si>
    <t>0,145 10:18 06/10/2014</t>
  </si>
  <si>
    <t>0,198 17:09 05/10/2014</t>
  </si>
  <si>
    <t>120/58</t>
  </si>
  <si>
    <t>06/10/2014_11:40</t>
  </si>
  <si>
    <t>1,8 10:29 05/10/2014</t>
  </si>
  <si>
    <t>1,79 10:51 04/*10/2014</t>
  </si>
  <si>
    <t>2,45 09:09 03/10/2014</t>
  </si>
  <si>
    <t>2,76 10:18 02/10/2014</t>
  </si>
  <si>
    <t>2,75 09:30 01/10/2014</t>
  </si>
  <si>
    <t>2,55 09:01 30/09/2014</t>
  </si>
  <si>
    <t>2,04 12:20 29/09/2014</t>
  </si>
  <si>
    <t>2,69 09:2928/09/2014</t>
  </si>
  <si>
    <t>2,91 18:19 27/09/2014</t>
  </si>
  <si>
    <t>103/67</t>
  </si>
  <si>
    <t>CDx-Cx</t>
  </si>
  <si>
    <t>29/909/2014_10:15</t>
  </si>
  <si>
    <t>0,133 09:52 20/10/2014</t>
  </si>
  <si>
    <t>0,186 09:24 19/10/2014</t>
  </si>
  <si>
    <t>0,238 09:01 18/10/2014</t>
  </si>
  <si>
    <t>0,25 21:10 17/10/2014</t>
  </si>
  <si>
    <t>0,21 09:17 17/10/2014</t>
  </si>
  <si>
    <t>0,263 21:21 16/10/2014</t>
  </si>
  <si>
    <t>0,189 13:18 16/10/2014</t>
  </si>
  <si>
    <t>Cx-IMO</t>
  </si>
  <si>
    <t>16/10/2014_12:00</t>
  </si>
  <si>
    <t>0,016 09:45 23/10/2014</t>
  </si>
  <si>
    <t>0,015 17:07 22/10/2014</t>
  </si>
  <si>
    <t>0,013 08:47 22/10/2014</t>
  </si>
  <si>
    <t>0,014 06:05 22/10/2014</t>
  </si>
  <si>
    <t>165/75</t>
  </si>
  <si>
    <t>22/10/2014_06:00</t>
  </si>
  <si>
    <t>0,96 08:19 20/10/2014</t>
  </si>
  <si>
    <t>1,21 22:51 19/10/2014</t>
  </si>
  <si>
    <t>1,57 08:30 19/10/2014</t>
  </si>
  <si>
    <t>1,86 08:50 18/10/2014</t>
  </si>
  <si>
    <t>1,84 17:07 17/10/2014</t>
  </si>
  <si>
    <t>1,590 08:47 17/10/+2014</t>
  </si>
  <si>
    <t>1,44 00:54 17/10/2014</t>
  </si>
  <si>
    <t>145/95</t>
  </si>
  <si>
    <t>CDx-IVA-Cx</t>
  </si>
  <si>
    <t>29/10/2014_8:00</t>
  </si>
  <si>
    <t>2,64 10:33 21/10/2014</t>
  </si>
  <si>
    <t>2,98 09:52 20/10/2014</t>
  </si>
  <si>
    <t xml:space="preserve"> 3,35 10:29 19/10/2014</t>
  </si>
  <si>
    <t>3,9 09:43 18/10/2014</t>
  </si>
  <si>
    <t>5,69 21:12 17/10/2014</t>
  </si>
  <si>
    <t>9,67 12:51 17/10/2014</t>
  </si>
  <si>
    <t>4,29 09:55 17/10/2004</t>
  </si>
  <si>
    <t>100/60</t>
  </si>
  <si>
    <t>Cx</t>
  </si>
  <si>
    <t>17/10/2014_5:25</t>
  </si>
  <si>
    <t>0,372 11:40 24/09/2014</t>
  </si>
  <si>
    <t>0,798 09:59 23/09/2014</t>
  </si>
  <si>
    <t>1,51 09:33 22/09/2014</t>
  </si>
  <si>
    <t>2,13 09:23 21/09/2014</t>
  </si>
  <si>
    <t>2,15 11:30 20/09/2014</t>
  </si>
  <si>
    <t>1,55 10:22 19/09/2014</t>
  </si>
  <si>
    <t>0,682 11:02 18/09/2014</t>
  </si>
  <si>
    <t>0,97 18:17 17/09/2014</t>
  </si>
  <si>
    <t>CX-IVA-CDx</t>
  </si>
  <si>
    <t>19/09/2014 ore 13:30</t>
  </si>
  <si>
    <t>0,158 10:05 28/03/2014</t>
  </si>
  <si>
    <t>0,16 23:27 27/03/2014</t>
  </si>
  <si>
    <t>0,084 12:39 27/03/2014</t>
  </si>
  <si>
    <t>27/03/2014 ore 11:45</t>
  </si>
  <si>
    <t>1,74 09:15 14/10/2014</t>
  </si>
  <si>
    <t>1,84 22:20 13/10/2014</t>
  </si>
  <si>
    <t>1,77 09:07 13/10/2014</t>
  </si>
  <si>
    <t>1,53 10:04 12/10/2014</t>
  </si>
  <si>
    <t>1,6 19:45 11/10/2014</t>
  </si>
  <si>
    <t>2,27 06:58 11/10/2014</t>
  </si>
  <si>
    <t>0,895 17:15 10/10/2014</t>
  </si>
  <si>
    <t>125/69</t>
  </si>
  <si>
    <t>10/10/2014 ore 22</t>
  </si>
  <si>
    <t>10/10/2014 ore 9:30</t>
  </si>
  <si>
    <t>0,377 09:15 13/10/2014</t>
  </si>
  <si>
    <t xml:space="preserve"> </t>
  </si>
  <si>
    <t>0,318 10:37 13/10/2014</t>
  </si>
  <si>
    <t>0,308 22:47 12/11/2014</t>
  </si>
  <si>
    <t>0,252 11.47 12/10/2014</t>
  </si>
  <si>
    <t>0,266 10:04 12/10/2014</t>
  </si>
  <si>
    <t>0,133 18:45 11/10/2014</t>
  </si>
  <si>
    <t>0,073 15:33 11/10/2014</t>
  </si>
  <si>
    <t>0,042 10:05 11/10/2014</t>
  </si>
  <si>
    <t>100/68</t>
  </si>
  <si>
    <t>0,268 10:02 08/10/2014</t>
  </si>
  <si>
    <t>0,289 09:07 07/10/2014</t>
  </si>
  <si>
    <t>0,287 10:04 06/10/2014</t>
  </si>
  <si>
    <t>0,304 20:13 05/10/2014</t>
  </si>
  <si>
    <t>0,211 09:48 05/10/2014</t>
  </si>
  <si>
    <t>0,039 16:21 04/10/2014</t>
  </si>
  <si>
    <t>0,04 08:43 04/10/2014</t>
  </si>
  <si>
    <t>0,083 14:01 03/10/2014</t>
  </si>
  <si>
    <t>168/80</t>
  </si>
  <si>
    <t>Globuli Rossi</t>
  </si>
  <si>
    <t>Pregresso IMA</t>
  </si>
  <si>
    <t>PA mHg</t>
  </si>
  <si>
    <t>Area Ischemica (Coro Gensini Score)</t>
  </si>
  <si>
    <t>Data rivascolarizzazione</t>
  </si>
  <si>
    <r>
      <t xml:space="preserve">                                  </t>
    </r>
    <r>
      <rPr>
        <b/>
        <sz val="12"/>
        <color indexed="8"/>
        <rFont val="Calibri"/>
        <family val="2"/>
      </rPr>
      <t xml:space="preserve"> </t>
    </r>
    <r>
      <rPr>
        <b/>
        <sz val="16"/>
        <color indexed="8"/>
        <rFont val="Calibri"/>
      </rPr>
      <t>TERAPIA</t>
    </r>
  </si>
  <si>
    <r>
      <t xml:space="preserve">Ematocrito </t>
    </r>
    <r>
      <rPr>
        <b/>
        <sz val="11"/>
        <color rgb="FF00B0F0"/>
        <rFont val="Calibri"/>
        <family val="2"/>
        <scheme val="minor"/>
      </rPr>
      <t>NSTEMI</t>
    </r>
  </si>
  <si>
    <r>
      <t xml:space="preserve">Ematocrito </t>
    </r>
    <r>
      <rPr>
        <b/>
        <sz val="11"/>
        <color rgb="FF92D050"/>
        <rFont val="Calibri"/>
        <family val="2"/>
        <scheme val="minor"/>
      </rPr>
      <t>STEMI</t>
    </r>
  </si>
  <si>
    <r>
      <t xml:space="preserve">Sodio </t>
    </r>
    <r>
      <rPr>
        <b/>
        <sz val="11"/>
        <color rgb="FF00B0F0"/>
        <rFont val="Calibri"/>
        <family val="2"/>
        <scheme val="minor"/>
      </rPr>
      <t>NSTEMI</t>
    </r>
  </si>
  <si>
    <r>
      <t xml:space="preserve">Sodio </t>
    </r>
    <r>
      <rPr>
        <b/>
        <sz val="11"/>
        <color rgb="FF92D050"/>
        <rFont val="Calibri"/>
        <family val="2"/>
        <scheme val="minor"/>
      </rPr>
      <t>STEMI</t>
    </r>
  </si>
  <si>
    <t>rivascolarizzazione</t>
  </si>
  <si>
    <t>2,34 17:47 29/09/2014</t>
  </si>
  <si>
    <t>0,082 10:56 06/10/2014</t>
  </si>
  <si>
    <t>0,616 09:30 23/11/2014</t>
  </si>
  <si>
    <t>?</t>
  </si>
  <si>
    <t>14/02/2015 ore 4:00</t>
  </si>
  <si>
    <t>14/02/2015_19:00</t>
  </si>
  <si>
    <t>120/70</t>
  </si>
  <si>
    <t>4,040 00:32 14/02/2015</t>
  </si>
  <si>
    <t>5,270 11:34 14/02/2015</t>
  </si>
  <si>
    <t>2,420 10:51 15/20/2015</t>
  </si>
  <si>
    <t>5,97 10:39 16/02/2015</t>
  </si>
  <si>
    <t>0,752 09:37 17/02/2015</t>
  </si>
  <si>
    <t>03/02/2015 ore 17:00</t>
  </si>
  <si>
    <t>04/02/2015_8:00</t>
  </si>
  <si>
    <t>140/100</t>
  </si>
  <si>
    <t>1,340 09:57 04/02/2015</t>
  </si>
  <si>
    <t>3,110 17:03 04/02/2015</t>
  </si>
  <si>
    <t>2,670 08:57 05/02/2015</t>
  </si>
  <si>
    <t>2,780 09:59 06/02/2015</t>
  </si>
  <si>
    <t>2,900 10:03 07/02/2015</t>
  </si>
  <si>
    <t>2,130 10:21 08/02/2015</t>
  </si>
  <si>
    <t>0,969 10:11 09/02/2015</t>
  </si>
  <si>
    <t>0,658 16:52 09/02/2015</t>
  </si>
  <si>
    <t>0,483 09:20 10/02/2015</t>
  </si>
  <si>
    <t>0,268 10:39 11/02/2015</t>
  </si>
  <si>
    <t>0,189 10:15 12/02/2015</t>
  </si>
  <si>
    <t>0,118 10:52 13/02/2015</t>
  </si>
  <si>
    <t>06/02/2015 ore 10:00</t>
  </si>
  <si>
    <t>06/02/2015_16:30</t>
  </si>
  <si>
    <t>0,088 18:36 06/02/2015</t>
  </si>
  <si>
    <t>0,069 23:24 06/02/2015</t>
  </si>
  <si>
    <t>5,73 10:43 07/02/2015</t>
  </si>
  <si>
    <t>0,069 10:21 08/02/2015</t>
  </si>
  <si>
    <t>0,076 10:07 09/02/2015</t>
  </si>
  <si>
    <t>0,066 09:20 10/02/2015</t>
  </si>
  <si>
    <t>0,041 10:29 11/02/2015</t>
  </si>
  <si>
    <t>05/02/2015 ore 21:00</t>
  </si>
  <si>
    <t>06/02/2015_01:00</t>
  </si>
  <si>
    <t>200/100</t>
  </si>
  <si>
    <t>0,699 01:56 06/02/2015</t>
  </si>
  <si>
    <t>6,340 10:54 06/02/2015</t>
  </si>
  <si>
    <t>8,800 18:36 06/02/2015</t>
  </si>
  <si>
    <t>7,800 10:03 07/02/2015</t>
  </si>
  <si>
    <t>10,310 10:21 08/02/2015</t>
  </si>
  <si>
    <t>9,100 09:59 09/02/2015</t>
  </si>
  <si>
    <t>9,380 22:36 09/02/2015</t>
  </si>
  <si>
    <t>8,510 09:20 10/02/2015</t>
  </si>
  <si>
    <t>06/02/2015 ore 11:00</t>
  </si>
  <si>
    <t>15,130 18:36 06/02/2015</t>
  </si>
  <si>
    <t>24,390 23:38 06/02/2015</t>
  </si>
  <si>
    <t>21,440 10:43 07/02/2015</t>
  </si>
  <si>
    <t>10,590 10:21 08/02/2015</t>
  </si>
  <si>
    <t>8,730 09:59 09/02/2015</t>
  </si>
  <si>
    <t>7,280 10:28 10/02/2015</t>
  </si>
  <si>
    <t>6,220 17:37 10/02/2015</t>
  </si>
  <si>
    <t>5,880 10:03 11/02/2015</t>
  </si>
  <si>
    <t>5,320 10:15 12/02/2015</t>
  </si>
  <si>
    <t>4,010 11:15 13/02/2015</t>
  </si>
  <si>
    <t>06/02/2015 ore 16:00</t>
  </si>
  <si>
    <t>06/02/2015_20:40</t>
  </si>
  <si>
    <t>111/71</t>
  </si>
  <si>
    <t>1,540 21:52 06/02/2015</t>
  </si>
  <si>
    <t>2,470 23:49 06/02/2015</t>
  </si>
  <si>
    <t>2,510 10:43 07/02/2015</t>
  </si>
  <si>
    <t>1,370 10:01 08/02/2015</t>
  </si>
  <si>
    <t>1,070 09:52 09/02/2015</t>
  </si>
  <si>
    <t>1,020 10:22 11/02/2015</t>
  </si>
  <si>
    <t>23/02/2015 ore 11:00</t>
  </si>
  <si>
    <t>24/02/2015_15:50</t>
  </si>
  <si>
    <t>116/75</t>
  </si>
  <si>
    <t>2,560 18:39 24/02/2015</t>
  </si>
  <si>
    <t>2,550 23:27 24/02/2015</t>
  </si>
  <si>
    <t>2,200 12:31 25/02/2015</t>
  </si>
  <si>
    <t>1,740 10:42 26/02/2015</t>
  </si>
  <si>
    <t>0,812 12:03 26/02/2015</t>
  </si>
  <si>
    <t>24/02/2015 ore 08:00</t>
  </si>
  <si>
    <t>24/02/2015_24:15</t>
  </si>
  <si>
    <t>135/55</t>
  </si>
  <si>
    <t>0,176 00:23 24/02/2015</t>
  </si>
  <si>
    <t>5,280 19:14 25/02/2015</t>
  </si>
  <si>
    <t>4,970 10:42 26/02/2015</t>
  </si>
  <si>
    <t>3,580 13:47 27/02/2015</t>
  </si>
  <si>
    <t>4,270 11:05 28/02/2015</t>
  </si>
  <si>
    <t>4,100 10:28 01/03/2015</t>
  </si>
  <si>
    <t>2,760 12:22 02/03/2015</t>
  </si>
  <si>
    <t>2,020 09:36 03/03/2015</t>
  </si>
  <si>
    <t>1,440 10:49 04/03/2015</t>
  </si>
  <si>
    <t>27/03/2015 ore 16:00</t>
  </si>
  <si>
    <t>28/03/2015_18:45</t>
  </si>
  <si>
    <t>100/65</t>
  </si>
  <si>
    <t>13 01:12 28/03/2015</t>
  </si>
  <si>
    <t>2,420 13:27 28/03/2015</t>
  </si>
  <si>
    <t>12,67 08:51 29/03/2015</t>
  </si>
  <si>
    <t>8,940 12:14 30/03/2015</t>
  </si>
  <si>
    <t>9,760 10:33 31/03/2015</t>
  </si>
  <si>
    <t>8,220 09:31 01/04/2015</t>
  </si>
  <si>
    <t>8,220 10:29 01/04/2015</t>
  </si>
  <si>
    <t>6,660 19:46 01/04/2015</t>
  </si>
  <si>
    <t>5,110 10:25 02/04/2015</t>
  </si>
  <si>
    <t>2,100 09:52 03/04/2015</t>
  </si>
  <si>
    <t>0,758 13:34 04/04/2015</t>
  </si>
  <si>
    <t>25/02/2015 ore 19:30</t>
  </si>
  <si>
    <t>25/02/2015_23:40</t>
  </si>
  <si>
    <t>125/85</t>
  </si>
  <si>
    <t>0,148 22:01 25/02/2015</t>
  </si>
  <si>
    <t>0,365 12:21 26/02/2015</t>
  </si>
  <si>
    <t>0,188 10:11 27/02/2015</t>
  </si>
  <si>
    <t>0,186 16:59 27/02/2015</t>
  </si>
  <si>
    <t>0,235 13:27 28/02/2015</t>
  </si>
  <si>
    <t>0,240 09:28 01/03/2015</t>
  </si>
  <si>
    <t>0,159 11:05 02/03/2015</t>
  </si>
  <si>
    <t>0,080 10:25 03/03/2015</t>
  </si>
  <si>
    <t>28/03/2015 ore 13</t>
  </si>
  <si>
    <t>28/03/2015_17:30</t>
  </si>
  <si>
    <t>115/75</t>
  </si>
  <si>
    <t>0,683 19:11 28/03/2015</t>
  </si>
  <si>
    <t>1,5 00:51 28/03/2015</t>
  </si>
  <si>
    <t>1,620 08:51 29/03/2015</t>
  </si>
  <si>
    <t>1,130 11:00 30/03/2015</t>
  </si>
  <si>
    <t>1,280 19:50 31/03/2015</t>
  </si>
  <si>
    <t>1,290 09:31 01/04/2015</t>
  </si>
  <si>
    <t>1,190 10:07 02/04/2015</t>
  </si>
  <si>
    <t>03/01/2015 ore 10:00</t>
  </si>
  <si>
    <t>07/01/2015_13:40</t>
  </si>
  <si>
    <t>0,935 16:23 07/01/2015</t>
  </si>
  <si>
    <t>0,950 22:22 07/01/2015</t>
  </si>
  <si>
    <t>0,648 10:31 08/01/2015</t>
  </si>
  <si>
    <t>0,429 22:36 08/01/2015</t>
  </si>
  <si>
    <t>0,352 09:17 09/01/2015</t>
  </si>
  <si>
    <t>0,245 10:44 10/01/2015</t>
  </si>
  <si>
    <t>0,167 11:35 11/01/2015</t>
  </si>
  <si>
    <t>26/03/2015 ore 20:30</t>
  </si>
  <si>
    <t>27/03/2015_09:30</t>
  </si>
  <si>
    <t>130/60</t>
  </si>
  <si>
    <t>0,158 00:33 26/03/2015</t>
  </si>
  <si>
    <t>0,138 10:37 27/03/2015</t>
  </si>
  <si>
    <t>0,105 17:07 27/03/2015</t>
  </si>
  <si>
    <t>0,078 09:46 28/03/2015</t>
  </si>
  <si>
    <t>0,055 08:32 29/03/2015</t>
  </si>
  <si>
    <t>0,041 10:23 30/03/2015</t>
  </si>
  <si>
    <t>0,029 10:39 31/03/2015</t>
  </si>
  <si>
    <t>0,032 10:23 01/04/2015</t>
  </si>
  <si>
    <t>20/03/2015_10:40</t>
  </si>
  <si>
    <t>CDx, IIMO</t>
  </si>
  <si>
    <t>140/60</t>
  </si>
  <si>
    <t>0,331 12:44 20/03/2015</t>
  </si>
  <si>
    <t>1,460 17:05 20/03/2015</t>
  </si>
  <si>
    <t>1,440 09:37 21/03/2015</t>
  </si>
  <si>
    <t>1,520 10:52 22/03/2015</t>
  </si>
  <si>
    <t>1,980 11:14 23/03/2015</t>
  </si>
  <si>
    <t>1,650 10:13 24/03/2015</t>
  </si>
  <si>
    <t>1,020 09:49 25/03/2015</t>
  </si>
  <si>
    <t>02/04/2015 ore 10:00</t>
  </si>
  <si>
    <t>02/04/2015_13:40</t>
  </si>
  <si>
    <t>16,150 16:46 02/04/2015</t>
  </si>
  <si>
    <t>15,7 23:08 02/04/2015</t>
  </si>
  <si>
    <t>9,9 10:30 03/04/2015</t>
  </si>
  <si>
    <t>5,510 10:14 04/04/2015</t>
  </si>
  <si>
    <t>4,520 12:03 05/04/2015</t>
  </si>
  <si>
    <t>4,350 09:29 06/04/2015</t>
  </si>
  <si>
    <t>3,210 09:05 07/04/2015</t>
  </si>
  <si>
    <t>2,120 09:20 08/04/2015</t>
  </si>
  <si>
    <t>01/04/2015_05:00</t>
  </si>
  <si>
    <t>0,239 07:20 01/04/2015</t>
  </si>
  <si>
    <t>0,234 12:30 01/04/2015</t>
  </si>
  <si>
    <t>0,236 16:55 01/04/2015</t>
  </si>
  <si>
    <t>0,250 22:36 01/04/2015</t>
  </si>
  <si>
    <t>0,221 10:07 02/04/2015</t>
  </si>
  <si>
    <t>0,154 09:22 03/04/2015</t>
  </si>
  <si>
    <t xml:space="preserve">0,151 10:14 04/04/2015 </t>
  </si>
  <si>
    <t>0,168 10:53 05/04/2015</t>
  </si>
  <si>
    <t>0,126 10:26 06/04/2015</t>
  </si>
  <si>
    <t>0,078 09:46 07/04/2015</t>
  </si>
  <si>
    <t>02/04/2015 ore 15:00</t>
  </si>
  <si>
    <t>02/04/2015_20:25</t>
  </si>
  <si>
    <t>120/50</t>
  </si>
  <si>
    <t>0,206 22:36 02/04/2015</t>
  </si>
  <si>
    <t>0,803 02:20 03/04/2015</t>
  </si>
  <si>
    <t>1,050 09:44 03/04/2015</t>
  </si>
  <si>
    <t>0,488 10:14 04/04/2015</t>
  </si>
  <si>
    <t>0,504 10:53 05/04/2015</t>
  </si>
  <si>
    <t>0,620 10:16 06/04/2015</t>
  </si>
  <si>
    <t>0,428 09:34 07/04/2015</t>
  </si>
  <si>
    <t>11/03/2015_13:50</t>
  </si>
  <si>
    <t>IVA, Cx</t>
  </si>
  <si>
    <t>110/80</t>
  </si>
  <si>
    <t>15,999 19:44 11/03/2015</t>
  </si>
  <si>
    <t>26,150 10:34 12/03/2015</t>
  </si>
  <si>
    <t>12,8 12:33 13/03/2015</t>
  </si>
  <si>
    <t>17,510 11:28 14/03/2015</t>
  </si>
  <si>
    <t>9,690 10:53 15/03/2015</t>
  </si>
  <si>
    <t>18,580 13:39 16/03/2015</t>
  </si>
  <si>
    <t>13,730 11:30 17/03/2015</t>
  </si>
  <si>
    <t>9,460 09:10 18/03/2015</t>
  </si>
  <si>
    <t>Paziente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</si>
  <si>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</si>
  <si>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</si>
  <si>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</si>
  <si>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</si>
  <si>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</si>
  <si>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</si>
  <si>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</si>
  <si>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</si>
  <si>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</si>
  <si>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</si>
  <si>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</si>
  <si>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</si>
  <si>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</si>
  <si>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</si>
  <si>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</si>
  <si>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</si>
  <si>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</si>
  <si>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</si>
  <si>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</si>
  <si>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</si>
  <si>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117/78</t>
  </si>
  <si>
    <t>0,067 14:32 13/02/2015</t>
  </si>
  <si>
    <t>0,060 19:49 13/02/2015</t>
  </si>
  <si>
    <t>0,052 09:52 14/02/2015</t>
  </si>
  <si>
    <t>0,034 10:51 15/02/2015</t>
  </si>
  <si>
    <t>0,028 10:28 16/02/2015</t>
  </si>
  <si>
    <t>160/80</t>
  </si>
  <si>
    <t>0,343 14:46 10/02/2015</t>
  </si>
  <si>
    <t>0,430 17:39 10/02/2015</t>
  </si>
  <si>
    <t>0,481 10:03 11/02/2015</t>
  </si>
  <si>
    <t>0,472 10:30 12/02/2015</t>
  </si>
  <si>
    <t>0,356 10:08 13/02/2015</t>
  </si>
  <si>
    <t>0,279 09:15 14/02/2015</t>
  </si>
  <si>
    <t>0,203 09:47 15/02/2015</t>
  </si>
  <si>
    <t>0,117 10:28 16/02/2015</t>
  </si>
  <si>
    <t>135/70</t>
  </si>
  <si>
    <t>0,102 13:58 06/02/2015</t>
  </si>
  <si>
    <t>0,099 09:45 07/02/2015</t>
  </si>
  <si>
    <t>0,059 10:01 08/02/2016</t>
  </si>
  <si>
    <t>0,046 10:11 09/02/2015</t>
  </si>
  <si>
    <t>13/02/2015_12:00</t>
  </si>
  <si>
    <t>114/64</t>
  </si>
  <si>
    <t>1; 2; 3</t>
  </si>
  <si>
    <t>3,530 12:04 12/02/2015</t>
  </si>
  <si>
    <t>3,900 09:55 13/02/2015</t>
  </si>
  <si>
    <t>3,860 19:49 13/02/2015</t>
  </si>
  <si>
    <t>4,120 09:41 14/02/2015</t>
  </si>
  <si>
    <t>3,910 10:25 15/02/2015</t>
  </si>
  <si>
    <t>27/02/2015_15:55</t>
  </si>
  <si>
    <t>IVA, MO</t>
  </si>
  <si>
    <t>170/90</t>
  </si>
  <si>
    <t>0,660 23:29 27/02/2015</t>
  </si>
  <si>
    <t>0,567 11:05 28/02/2015</t>
  </si>
  <si>
    <t>0,687 09:48 01/03/2015</t>
  </si>
  <si>
    <t>0,566 12:22 02/03/2015</t>
  </si>
  <si>
    <t>0,539 10:25 03/03/2015</t>
  </si>
  <si>
    <t>03/04/2015_22:20</t>
  </si>
  <si>
    <t>graft</t>
  </si>
  <si>
    <t>125/60</t>
  </si>
  <si>
    <t>0,499 23:38 03/04/2015</t>
  </si>
  <si>
    <t>1,060 07:52 04/04/2015</t>
  </si>
  <si>
    <t>1,230 13:21 04/04/2015</t>
  </si>
  <si>
    <t>1,010 10:53 05/04/2015</t>
  </si>
  <si>
    <t>6,23 18:37 05/04/2015</t>
  </si>
  <si>
    <t>1,130 09:29 06/04/2015</t>
  </si>
  <si>
    <t>1,380 09:46 07/04/2015</t>
  </si>
  <si>
    <t>0,636 09:34 08/04/2015</t>
  </si>
  <si>
    <t>27/02/2015_10:30</t>
  </si>
  <si>
    <t>IMO</t>
  </si>
  <si>
    <t>115/65</t>
  </si>
  <si>
    <t>9,920 13:23 27/02/2015</t>
  </si>
  <si>
    <t>8,820 17:21 27/02/2015</t>
  </si>
  <si>
    <t>2,950 11:43 28/02/2015</t>
  </si>
  <si>
    <t>2,930 10:28 01/03/2015</t>
  </si>
  <si>
    <t>3,020 12:22 02/03/2015</t>
  </si>
  <si>
    <t>2,9 09:48 03/03/2015</t>
  </si>
  <si>
    <t>2,140 10:05 04/03/2015</t>
  </si>
  <si>
    <t>1,680 09:48 05/03/2015</t>
  </si>
  <si>
    <t>05/03/2015_09:15</t>
  </si>
  <si>
    <t>0,795 17:33 04/03/2015</t>
  </si>
  <si>
    <t>0,724 13:23 05/03/2015</t>
  </si>
  <si>
    <t>0,753 16:39 05/03/2015</t>
  </si>
  <si>
    <t xml:space="preserve">0,912 09:53 06/03/2015 </t>
  </si>
  <si>
    <t>1,080 10:24 07/03/2015</t>
  </si>
  <si>
    <t>0,884 10:11 08/03/2015</t>
  </si>
  <si>
    <t>1,090 10:25 10/03/2015</t>
  </si>
  <si>
    <t>06/03/2015-14:00</t>
  </si>
  <si>
    <t>06/03/2015_15:30</t>
  </si>
  <si>
    <t>120/78</t>
  </si>
  <si>
    <t>0,464 17:22 06/03/2015</t>
  </si>
  <si>
    <t>2,030 22:17 06/03/2015</t>
  </si>
  <si>
    <t>2,7 10:45 07/03/2015</t>
  </si>
  <si>
    <t>2,280 10:36 08/03/2015</t>
  </si>
  <si>
    <t>2,390 09:24 09/03/2015</t>
  </si>
  <si>
    <t>2,230 09:04 10/03/2015</t>
  </si>
  <si>
    <t>1,470 10:33 11/03/2015</t>
  </si>
  <si>
    <t>09/04/2015_13</t>
  </si>
  <si>
    <t>150/60</t>
  </si>
  <si>
    <t>0,083 14:14 09/04/2015</t>
  </si>
  <si>
    <t>0,132 17:50 09/04/2015</t>
  </si>
  <si>
    <t>0,457 23:20 09/04/2015</t>
  </si>
  <si>
    <t>0,823 10:21 10/04/2015</t>
  </si>
  <si>
    <t>0,682 09:22 11/04/2015</t>
  </si>
  <si>
    <t>0,740 11:17 12/04/2015</t>
  </si>
  <si>
    <t>0,841 09:41 13/04/2015</t>
  </si>
  <si>
    <t>07/04/2015_10:10</t>
  </si>
  <si>
    <t>120/85</t>
  </si>
  <si>
    <t>0,188 15:01 07/04/2015</t>
  </si>
  <si>
    <t>0,246 21:50 07/04/2015</t>
  </si>
  <si>
    <t>0,237 09:20 08/04/2015</t>
  </si>
  <si>
    <t>0,237 09:30 09/04/2015</t>
  </si>
  <si>
    <t>0,190 17:50 09/04/2015</t>
  </si>
  <si>
    <t>0,348 09:53 10/04/2015</t>
  </si>
  <si>
    <t>0,361 09:22 11/04/2015</t>
  </si>
  <si>
    <t>0,335 10:06 12/04/2015</t>
  </si>
  <si>
    <t>09/03/2015_09:15</t>
  </si>
  <si>
    <t>0,289 19:57 08/03/2015</t>
  </si>
  <si>
    <t>0,586 10:05 09/03/2015</t>
  </si>
  <si>
    <t>1,030 16:46 09/03/2015</t>
  </si>
  <si>
    <t>0,756 09:04 10/03/2015</t>
  </si>
  <si>
    <t>0,878 10:54 11/03/2015</t>
  </si>
  <si>
    <t>PL</t>
  </si>
  <si>
    <t>125/80</t>
  </si>
  <si>
    <t>8,490 18:01 23/03/2015</t>
  </si>
  <si>
    <t>2,300 23:03 23/03/2015</t>
  </si>
  <si>
    <t>1,4 11:03 24/03/2015</t>
  </si>
  <si>
    <t>1,470 09:21 25/03/2015</t>
  </si>
  <si>
    <t>07/02/2015_10:00</t>
  </si>
  <si>
    <t>112/65</t>
  </si>
  <si>
    <t>0,318 11:45 07/02/2015</t>
  </si>
  <si>
    <t>1,520 19:16 07/02/2015</t>
  </si>
  <si>
    <t>1,750 09:55 08/02/2015</t>
  </si>
  <si>
    <t>1,680 10:11 09/02/2015</t>
  </si>
  <si>
    <t>2,220 09:20 10/02/2015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</si>
  <si>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</si>
  <si>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</si>
  <si>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</si>
  <si>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</si>
  <si>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</si>
  <si>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</si>
  <si>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</si>
  <si>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</si>
  <si>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</si>
  <si>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</si>
  <si>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</si>
  <si>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</si>
  <si>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</si>
  <si>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</si>
  <si>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</si>
  <si>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</si>
  <si>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</si>
  <si>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</si>
  <si>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</si>
  <si>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</si>
  <si>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0,243 17:01 27/02/2015</t>
  </si>
  <si>
    <t>4,410 10:10 26/11/2014</t>
  </si>
  <si>
    <t>5,490 08:55 28/11/2014</t>
  </si>
  <si>
    <t>0,524 09:40 30/11/2014</t>
  </si>
  <si>
    <t>1,210 09:20 12/02/2015</t>
  </si>
  <si>
    <t>1,080 18:44 10/02/2015</t>
  </si>
  <si>
    <t>a12</t>
  </si>
  <si>
    <t>TnThs MIRE 12</t>
  </si>
  <si>
    <t>Si/No</t>
  </si>
  <si>
    <t>No</t>
  </si>
  <si>
    <t>Si</t>
  </si>
  <si>
    <t>data evento</t>
  </si>
  <si>
    <t>note</t>
  </si>
  <si>
    <t>2,880 09:15 29/11/2014</t>
  </si>
  <si>
    <t>evento</t>
  </si>
  <si>
    <t>SOTTRAZIONE TRA DUE ACQUISIZIONI CONSECUTIVE PER INDIVIDUARE IL MINIMO INTERVALLO DI BINNING</t>
  </si>
  <si>
    <t>CONVERSIONE DELLE DISTANZE TEMPORALI DAL MOMENTO DELL'INFARTO DI  IN DECIMALI</t>
  </si>
  <si>
    <t>min. range</t>
  </si>
  <si>
    <t>CONVERSIONE DELLE DISTANZE TEMPORALI DAL MOMENTO DELL'INFARTO IN DECIMALI</t>
  </si>
  <si>
    <t>PAZIENTE 1</t>
  </si>
  <si>
    <t>Tempi</t>
  </si>
  <si>
    <t>Acquisizioni</t>
  </si>
  <si>
    <t xml:space="preserve">Rivascolarizzazione : </t>
  </si>
  <si>
    <t>Trombolisi</t>
  </si>
  <si>
    <t>PAZIENTE 2</t>
  </si>
  <si>
    <t>PAZIENTE 3</t>
  </si>
  <si>
    <t>PAZIENTE 4</t>
  </si>
  <si>
    <t>PAZIENTE 5</t>
  </si>
  <si>
    <t>PAZIENTE 8</t>
  </si>
  <si>
    <t>PAZIENTE 19</t>
  </si>
  <si>
    <t>PAZIENTE 22</t>
  </si>
  <si>
    <t>SI</t>
  </si>
  <si>
    <t>PAZIENTE 23</t>
  </si>
  <si>
    <t>NO</t>
  </si>
  <si>
    <t>PAZIENTE 24</t>
  </si>
  <si>
    <t>PAZIENTE 28</t>
  </si>
  <si>
    <t>PAZIENTE 29</t>
  </si>
  <si>
    <t>PAZIENTE 31</t>
  </si>
  <si>
    <t>PAZIENTE 32</t>
  </si>
  <si>
    <t>PAZIENTE 33</t>
  </si>
  <si>
    <t>PAZIENTE 34</t>
  </si>
  <si>
    <t>PAZIENTE 37</t>
  </si>
  <si>
    <t xml:space="preserve"> s1 s2 s3 s4 s5 s8 s18 s19 s22 s23 s24 s27 s28 s29  s31 s32 s33 s34  s37 s39</t>
  </si>
  <si>
    <t>PAZIENTE 39</t>
  </si>
  <si>
    <t>PAZIENTI STEMI ANALIZZATI</t>
  </si>
  <si>
    <t>0,0573 --&gt; 5,73</t>
  </si>
  <si>
    <t>Presenta outliers al tempo 21:27:00 dall'infarto</t>
  </si>
  <si>
    <t>Presenta outliers al tempo 24:43:00 dall'infarto</t>
  </si>
  <si>
    <t>12,42 --&gt; 2,42</t>
  </si>
  <si>
    <t>20/09/2014 orew 21:09</t>
  </si>
  <si>
    <t>13/02/2015 ore 4:00</t>
  </si>
  <si>
    <t>25/02/2015_00:23</t>
  </si>
  <si>
    <t>26/03/2015_09:30</t>
  </si>
  <si>
    <t>PAZIENTI CON VALORI TEMPORALI MODIFICATI</t>
  </si>
  <si>
    <t>PAZIENTI CON VALORI TEMPORALI CORRETI(MODIFICATI RISPETTO AI VALORI ORIGINALI)</t>
  </si>
  <si>
    <t>Inef</t>
  </si>
  <si>
    <t>PAZIENTE 18</t>
  </si>
  <si>
    <t>PAZIENTE 13</t>
  </si>
  <si>
    <t xml:space="preserve"> IRC 0 = No, 1 =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</si>
</sst>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;@"/>
    <numFmt numFmtId="165" formatCode="[h]:mm:ss;@"/>
    <numFmt numFmtId="166" formatCode="0.00_ ;\-0.00\ "/>
  </numFmts>
  <fonts count="2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Calibri"/>
      <family val="2"/>
      <charset val="136"/>
    </font>
    <font>
      <sz val="12"/>
      <name val="Calibri"/>
    </font>
    <font>
      <b/>
      <sz val="20"/>
      <color indexed="8"/>
      <name val="Calibri"/>
      <family val="2"/>
    </font>
    <font>
      <sz val="16"/>
      <color indexed="8"/>
      <name val="Calibri"/>
    </font>
    <font>
      <b/>
      <sz val="16"/>
      <color indexed="8"/>
      <name val="Calibri"/>
    </font>
    <font>
      <sz val="28"/>
      <color indexed="8"/>
      <name val="Calibri"/>
    </font>
    <font>
      <b/>
      <sz val="16"/>
      <name val="Calibri"/>
      <family val="2"/>
    </font>
    <font>
      <b/>
      <sz val="12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1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99">
    <xf numFmtId="0" fontId="0" fillId="0" borderId="0" xfId="0"/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9" borderId="7" xfId="0" applyFont="1" applyFill="1" applyBorder="1"/>
    <xf numFmtId="0" fontId="0" fillId="9" borderId="1" xfId="0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9" borderId="1" xfId="0" applyFill="1" applyBorder="1"/>
    <xf numFmtId="0" fontId="0" fillId="9" borderId="7" xfId="0" applyFill="1" applyBorder="1" applyAlignment="1">
      <alignment horizontal="center"/>
    </xf>
    <xf numFmtId="0" fontId="0" fillId="9" borderId="7" xfId="0" applyFill="1" applyBorder="1"/>
    <xf numFmtId="0" fontId="0" fillId="9" borderId="8" xfId="0" applyFill="1" applyBorder="1"/>
    <xf numFmtId="0" fontId="0" fillId="9" borderId="5" xfId="0" applyFill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2" fillId="0" borderId="0" xfId="0" applyNumberFormat="1" applyFont="1"/>
    <xf numFmtId="0" fontId="0" fillId="0" borderId="1" xfId="0" applyBorder="1"/>
    <xf numFmtId="165" fontId="0" fillId="0" borderId="1" xfId="0" applyNumberFormat="1" applyBorder="1"/>
    <xf numFmtId="0" fontId="3" fillId="0" borderId="1" xfId="0" applyFont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165" fontId="2" fillId="12" borderId="9" xfId="0" applyNumberFormat="1" applyFont="1" applyFill="1" applyBorder="1" applyAlignment="1">
      <alignment horizontal="center"/>
    </xf>
    <xf numFmtId="165" fontId="7" fillId="12" borderId="9" xfId="0" applyNumberFormat="1" applyFont="1" applyFill="1" applyBorder="1" applyAlignment="1">
      <alignment horizontal="center"/>
    </xf>
    <xf numFmtId="165" fontId="2" fillId="12" borderId="10" xfId="0" applyNumberFormat="1" applyFont="1" applyFill="1" applyBorder="1" applyAlignment="1">
      <alignment horizontal="center"/>
    </xf>
    <xf numFmtId="165" fontId="2" fillId="11" borderId="1" xfId="0" applyNumberFormat="1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7" borderId="1" xfId="0" applyNumberFormat="1" applyFill="1" applyBorder="1"/>
    <xf numFmtId="164" fontId="9" fillId="9" borderId="1" xfId="0" applyNumberFormat="1" applyFont="1" applyFill="1" applyBorder="1" applyAlignment="1">
      <alignment horizontal="center"/>
    </xf>
    <xf numFmtId="165" fontId="9" fillId="9" borderId="1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5" fontId="0" fillId="10" borderId="1" xfId="0" applyNumberFormat="1" applyFill="1" applyBorder="1"/>
    <xf numFmtId="0" fontId="9" fillId="10" borderId="1" xfId="0" applyFont="1" applyFill="1" applyBorder="1" applyAlignment="1">
      <alignment horizontal="center"/>
    </xf>
    <xf numFmtId="14" fontId="0" fillId="0" borderId="0" xfId="0" applyNumberFormat="1"/>
    <xf numFmtId="0" fontId="1" fillId="13" borderId="0" xfId="1" applyFill="1"/>
    <xf numFmtId="14" fontId="1" fillId="13" borderId="0" xfId="1" applyNumberFormat="1" applyFill="1"/>
    <xf numFmtId="0" fontId="10" fillId="13" borderId="0" xfId="1" applyFont="1" applyFill="1"/>
    <xf numFmtId="0" fontId="11" fillId="13" borderId="0" xfId="1" applyFont="1" applyFill="1"/>
    <xf numFmtId="0" fontId="12" fillId="13" borderId="0" xfId="1" applyFont="1" applyFill="1"/>
    <xf numFmtId="0" fontId="0" fillId="13" borderId="0" xfId="0" applyFill="1"/>
    <xf numFmtId="0" fontId="14" fillId="13" borderId="0" xfId="1" applyFont="1" applyFill="1"/>
    <xf numFmtId="0" fontId="16" fillId="13" borderId="0" xfId="1" applyFont="1" applyFill="1"/>
    <xf numFmtId="0" fontId="15" fillId="13" borderId="0" xfId="1" applyFont="1" applyFill="1"/>
    <xf numFmtId="0" fontId="17" fillId="13" borderId="0" xfId="1" applyFont="1" applyFill="1" applyAlignment="1">
      <alignment horizontal="center"/>
    </xf>
    <xf numFmtId="0" fontId="1" fillId="13" borderId="0" xfId="1" applyFill="1" applyAlignment="1">
      <alignment horizontal="center"/>
    </xf>
    <xf numFmtId="22" fontId="0" fillId="0" borderId="0" xfId="0" applyNumberFormat="1"/>
    <xf numFmtId="16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164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1" fillId="0" borderId="0" xfId="0" applyFont="1" applyAlignment="1">
      <alignment horizontal="center"/>
    </xf>
    <xf numFmtId="0" fontId="0" fillId="3" borderId="0" xfId="0" applyFill="1"/>
    <xf numFmtId="164" fontId="0" fillId="0" borderId="11" xfId="0" applyNumberFormat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22" fontId="0" fillId="10" borderId="1" xfId="0" applyNumberFormat="1" applyFill="1" applyBorder="1" applyAlignment="1">
      <alignment horizontal="center"/>
    </xf>
    <xf numFmtId="0" fontId="0" fillId="9" borderId="0" xfId="0" applyFill="1"/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164" fontId="3" fillId="9" borderId="1" xfId="0" applyNumberFormat="1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1" xfId="0" applyFill="1" applyBorder="1"/>
    <xf numFmtId="0" fontId="0" fillId="9" borderId="12" xfId="0" applyFill="1" applyBorder="1"/>
    <xf numFmtId="0" fontId="3" fillId="9" borderId="11" xfId="0" applyFont="1" applyFill="1" applyBorder="1"/>
    <xf numFmtId="0" fontId="3" fillId="9" borderId="12" xfId="0" applyFont="1" applyFill="1" applyBorder="1"/>
    <xf numFmtId="0" fontId="3" fillId="9" borderId="1" xfId="0" applyFont="1" applyFill="1" applyBorder="1"/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3" fillId="10" borderId="1" xfId="0" applyFont="1" applyFill="1" applyBorder="1"/>
    <xf numFmtId="165" fontId="0" fillId="10" borderId="1" xfId="0" applyNumberFormat="1" applyFill="1" applyBorder="1" applyAlignment="1">
      <alignment horizontal="center"/>
    </xf>
    <xf numFmtId="165" fontId="3" fillId="10" borderId="1" xfId="0" applyNumberFormat="1" applyFont="1" applyFill="1" applyBorder="1" applyAlignment="1">
      <alignment horizontal="center"/>
    </xf>
    <xf numFmtId="165" fontId="3" fillId="10" borderId="1" xfId="0" applyNumberFormat="1" applyFont="1" applyFill="1" applyBorder="1"/>
    <xf numFmtId="0" fontId="0" fillId="10" borderId="0" xfId="0" applyFill="1"/>
    <xf numFmtId="165" fontId="0" fillId="10" borderId="0" xfId="0" applyNumberFormat="1" applyFill="1"/>
    <xf numFmtId="0" fontId="22" fillId="3" borderId="1" xfId="0" applyFont="1" applyFill="1" applyBorder="1" applyAlignment="1">
      <alignment horizontal="center"/>
    </xf>
    <xf numFmtId="14" fontId="0" fillId="0" borderId="1" xfId="0" applyNumberFormat="1" applyBorder="1"/>
    <xf numFmtId="22" fontId="0" fillId="0" borderId="1" xfId="0" applyNumberFormat="1" applyBorder="1"/>
    <xf numFmtId="0" fontId="0" fillId="14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7" fillId="3" borderId="3" xfId="0" applyFont="1" applyFill="1" applyBorder="1" applyAlignment="1">
      <alignment horizontal="center"/>
    </xf>
    <xf numFmtId="2" fontId="0" fillId="0" borderId="1" xfId="0" applyNumberFormat="1" applyBorder="1"/>
    <xf numFmtId="2" fontId="0" fillId="10" borderId="1" xfId="0" applyNumberFormat="1" applyFill="1" applyBorder="1"/>
    <xf numFmtId="2" fontId="0" fillId="7" borderId="1" xfId="0" applyNumberFormat="1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2" fontId="3" fillId="10" borderId="1" xfId="0" applyNumberFormat="1" applyFont="1" applyFill="1" applyBorder="1" applyAlignment="1">
      <alignment horizontal="center"/>
    </xf>
    <xf numFmtId="2" fontId="3" fillId="10" borderId="1" xfId="0" applyNumberFormat="1" applyFont="1" applyFill="1" applyBorder="1"/>
    <xf numFmtId="2" fontId="0" fillId="0" borderId="1" xfId="0" applyNumberFormat="1" applyBorder="1" applyAlignment="1">
      <alignment horizontal="center"/>
    </xf>
    <xf numFmtId="2" fontId="0" fillId="10" borderId="0" xfId="0" applyNumberFormat="1" applyFill="1"/>
    <xf numFmtId="2" fontId="21" fillId="7" borderId="1" xfId="0" applyNumberFormat="1" applyFont="1" applyFill="1" applyBorder="1" applyAlignment="1">
      <alignment horizontal="center"/>
    </xf>
    <xf numFmtId="2" fontId="0" fillId="10" borderId="0" xfId="0" applyNumberFormat="1" applyFill="1" applyAlignment="1">
      <alignment horizontal="center"/>
    </xf>
    <xf numFmtId="2" fontId="7" fillId="15" borderId="1" xfId="0" applyNumberFormat="1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7" borderId="13" xfId="0" applyFill="1" applyBorder="1" applyAlignment="1">
      <alignment horizontal="center"/>
    </xf>
    <xf numFmtId="0" fontId="0" fillId="16" borderId="0" xfId="0" applyFill="1"/>
    <xf numFmtId="0" fontId="0" fillId="17" borderId="0" xfId="0" applyFill="1"/>
    <xf numFmtId="165" fontId="0" fillId="7" borderId="13" xfId="0" applyNumberFormat="1" applyFill="1" applyBorder="1" applyAlignment="1">
      <alignment horizontal="center"/>
    </xf>
    <xf numFmtId="0" fontId="0" fillId="18" borderId="0" xfId="0" applyFill="1"/>
    <xf numFmtId="0" fontId="9" fillId="0" borderId="0" xfId="0" applyFont="1"/>
    <xf numFmtId="14" fontId="9" fillId="0" borderId="0" xfId="0" applyNumberFormat="1" applyFont="1"/>
    <xf numFmtId="165" fontId="0" fillId="19" borderId="1" xfId="0" applyNumberFormat="1" applyFill="1" applyBorder="1" applyAlignment="1">
      <alignment horizontal="center"/>
    </xf>
    <xf numFmtId="165" fontId="3" fillId="19" borderId="1" xfId="0" applyNumberFormat="1" applyFont="1" applyFill="1" applyBorder="1"/>
    <xf numFmtId="165" fontId="0" fillId="19" borderId="1" xfId="0" applyNumberFormat="1" applyFill="1" applyBorder="1"/>
    <xf numFmtId="165" fontId="0" fillId="19" borderId="0" xfId="0" applyNumberFormat="1" applyFill="1"/>
    <xf numFmtId="165" fontId="2" fillId="19" borderId="1" xfId="0" applyNumberFormat="1" applyFont="1" applyFill="1" applyBorder="1" applyAlignment="1">
      <alignment horizontal="center"/>
    </xf>
    <xf numFmtId="2" fontId="0" fillId="19" borderId="1" xfId="0" applyNumberFormat="1" applyFill="1" applyBorder="1" applyAlignment="1">
      <alignment horizontal="center"/>
    </xf>
    <xf numFmtId="2" fontId="3" fillId="19" borderId="1" xfId="0" applyNumberFormat="1" applyFont="1" applyFill="1" applyBorder="1"/>
    <xf numFmtId="2" fontId="0" fillId="19" borderId="1" xfId="0" applyNumberFormat="1" applyFill="1" applyBorder="1"/>
    <xf numFmtId="0" fontId="0" fillId="19" borderId="0" xfId="0" applyFill="1"/>
    <xf numFmtId="0" fontId="0" fillId="19" borderId="1" xfId="0" applyFill="1" applyBorder="1" applyAlignment="1">
      <alignment horizontal="center"/>
    </xf>
    <xf numFmtId="2" fontId="21" fillId="19" borderId="1" xfId="0" applyNumberFormat="1" applyFont="1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164" fontId="0" fillId="19" borderId="1" xfId="0" applyNumberFormat="1" applyFill="1" applyBorder="1" applyAlignment="1">
      <alignment horizontal="center"/>
    </xf>
    <xf numFmtId="22" fontId="0" fillId="19" borderId="1" xfId="0" applyNumberFormat="1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164" fontId="3" fillId="19" borderId="1" xfId="0" applyNumberFormat="1" applyFont="1" applyFill="1" applyBorder="1" applyAlignment="1">
      <alignment horizontal="center"/>
    </xf>
    <xf numFmtId="0" fontId="3" fillId="19" borderId="11" xfId="0" applyFont="1" applyFill="1" applyBorder="1" applyAlignment="1">
      <alignment horizontal="center"/>
    </xf>
    <xf numFmtId="0" fontId="3" fillId="19" borderId="11" xfId="0" applyFont="1" applyFill="1" applyBorder="1"/>
    <xf numFmtId="0" fontId="0" fillId="19" borderId="1" xfId="0" applyFill="1" applyBorder="1"/>
    <xf numFmtId="0" fontId="3" fillId="19" borderId="1" xfId="0" applyFont="1" applyFill="1" applyBorder="1"/>
    <xf numFmtId="0" fontId="3" fillId="19" borderId="1" xfId="0" applyFont="1" applyFill="1" applyBorder="1" applyAlignment="1">
      <alignment horizontal="center"/>
    </xf>
    <xf numFmtId="0" fontId="9" fillId="19" borderId="0" xfId="0" applyFont="1" applyFill="1" applyAlignment="1">
      <alignment horizontal="center"/>
    </xf>
    <xf numFmtId="0" fontId="9" fillId="19" borderId="0" xfId="0" applyFont="1" applyFill="1"/>
    <xf numFmtId="14" fontId="9" fillId="19" borderId="0" xfId="0" applyNumberFormat="1" applyFont="1" applyFill="1"/>
    <xf numFmtId="22" fontId="9" fillId="19" borderId="0" xfId="0" applyNumberFormat="1" applyFont="1" applyFill="1"/>
    <xf numFmtId="2" fontId="9" fillId="19" borderId="0" xfId="0" applyNumberFormat="1" applyFont="1" applyFill="1"/>
    <xf numFmtId="165" fontId="3" fillId="19" borderId="1" xfId="0" applyNumberFormat="1" applyFont="1" applyFill="1" applyBorder="1" applyAlignment="1">
      <alignment horizontal="center"/>
    </xf>
    <xf numFmtId="0" fontId="0" fillId="19" borderId="5" xfId="0" applyFill="1" applyBorder="1"/>
    <xf numFmtId="14" fontId="0" fillId="19" borderId="1" xfId="0" applyNumberFormat="1" applyFill="1" applyBorder="1" applyAlignment="1">
      <alignment horizontal="center"/>
    </xf>
    <xf numFmtId="164" fontId="0" fillId="19" borderId="0" xfId="0" applyNumberFormat="1" applyFill="1" applyAlignment="1">
      <alignment horizontal="center"/>
    </xf>
    <xf numFmtId="16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22" fontId="0" fillId="19" borderId="0" xfId="0" applyNumberFormat="1" applyFill="1" applyAlignment="1">
      <alignment horizontal="center"/>
    </xf>
    <xf numFmtId="22" fontId="0" fillId="19" borderId="1" xfId="0" applyNumberFormat="1" applyFill="1" applyBorder="1"/>
    <xf numFmtId="22" fontId="0" fillId="19" borderId="0" xfId="0" applyNumberFormat="1" applyFill="1"/>
    <xf numFmtId="14" fontId="0" fillId="19" borderId="0" xfId="0" applyNumberFormat="1" applyFill="1"/>
    <xf numFmtId="2" fontId="3" fillId="19" borderId="1" xfId="0" applyNumberFormat="1" applyFont="1" applyFill="1" applyBorder="1" applyAlignment="1">
      <alignment horizontal="center"/>
    </xf>
    <xf numFmtId="2" fontId="2" fillId="19" borderId="1" xfId="0" applyNumberFormat="1" applyFont="1" applyFill="1" applyBorder="1" applyAlignment="1">
      <alignment horizontal="center"/>
    </xf>
    <xf numFmtId="2" fontId="0" fillId="19" borderId="0" xfId="0" applyNumberFormat="1" applyFill="1" applyAlignment="1">
      <alignment horizontal="center"/>
    </xf>
    <xf numFmtId="2" fontId="2" fillId="19" borderId="0" xfId="0" applyNumberFormat="1" applyFont="1" applyFill="1" applyAlignment="1">
      <alignment horizontal="center"/>
    </xf>
    <xf numFmtId="0" fontId="15" fillId="3" borderId="0" xfId="1" applyFont="1" applyFill="1"/>
    <xf numFmtId="0" fontId="1" fillId="3" borderId="0" xfId="1" applyFill="1"/>
    <xf numFmtId="0" fontId="9" fillId="3" borderId="0" xfId="0" applyFont="1" applyFill="1"/>
    <xf numFmtId="0" fontId="16" fillId="3" borderId="0" xfId="1" applyFont="1" applyFill="1"/>
    <xf numFmtId="0" fontId="10" fillId="3" borderId="0" xfId="1" applyFont="1" applyFill="1"/>
    <xf numFmtId="14" fontId="0" fillId="3" borderId="0" xfId="0" applyNumberFormat="1" applyFill="1"/>
    <xf numFmtId="0" fontId="14" fillId="3" borderId="0" xfId="1" applyFont="1" applyFill="1"/>
    <xf numFmtId="0" fontId="11" fillId="3" borderId="0" xfId="1" applyFont="1" applyFill="1"/>
    <xf numFmtId="0" fontId="12" fillId="18" borderId="0" xfId="1" applyFont="1" applyFill="1"/>
    <xf numFmtId="14" fontId="0" fillId="18" borderId="0" xfId="0" applyNumberFormat="1" applyFill="1"/>
    <xf numFmtId="0" fontId="9" fillId="18" borderId="0" xfId="0" applyFont="1" applyFill="1"/>
    <xf numFmtId="22" fontId="9" fillId="18" borderId="0" xfId="0" applyNumberFormat="1" applyFont="1" applyFill="1"/>
    <xf numFmtId="14" fontId="9" fillId="18" borderId="0" xfId="0" applyNumberFormat="1" applyFont="1" applyFill="1"/>
    <xf numFmtId="0" fontId="17" fillId="18" borderId="0" xfId="1" applyFont="1" applyFill="1" applyAlignment="1">
      <alignment horizontal="center"/>
    </xf>
    <xf numFmtId="0" fontId="11" fillId="18" borderId="0" xfId="1" applyFont="1" applyFill="1"/>
    <xf numFmtId="2" fontId="9" fillId="3" borderId="0" xfId="0" applyNumberFormat="1" applyFont="1" applyFill="1"/>
    <xf numFmtId="166" fontId="0" fillId="0" borderId="0" xfId="0" applyNumberFormat="1"/>
    <xf numFmtId="0" fontId="17" fillId="13" borderId="0" xfId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0" borderId="1" xfId="0" applyFont="1" applyBorder="1"/>
    <xf numFmtId="0" fontId="2" fillId="19" borderId="0" xfId="0" applyFont="1" applyFill="1" applyAlignment="1">
      <alignment horizontal="center"/>
    </xf>
  </cellXfs>
  <cellStyles count="4">
    <cellStyle name="Collegamento ipertestuale" xfId="2" builtinId="8" hidden="1"/>
    <cellStyle name="Collegamento ipertestuale visitato" xfId="3" builtinId="9" hidden="1"/>
    <cellStyle name="Normale" xfId="0" builtinId="0"/>
    <cellStyle name="Normale 2" xfId="1" xr:uid="{00000000-0005-0000-0000-000003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2360560021381096E-2"/>
          <c:y val="0.18560185185185199"/>
          <c:w val="0.896307847289324"/>
          <c:h val="0.70005431612715097"/>
        </c:manualLayout>
      </c:layout>
      <c:lineChart>
        <c:grouping val="stacked"/>
        <c:varyColors val="0"/>
        <c:ser>
          <c:idx val="0"/>
          <c:order val="0"/>
          <c:tx>
            <c:strRef>
              <c:f>STEMI_ANALIZZATI!$A$3</c:f>
              <c:strCache>
                <c:ptCount val="1"/>
                <c:pt idx="0">
                  <c:v>PAZIENTE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STEMI_ANALIZZATI!$C$3:$I$3</c:f>
              <c:numCache>
                <c:formatCode>[h]:mm:ss;@</c:formatCode>
                <c:ptCount val="7"/>
                <c:pt idx="0">
                  <c:v>0.29722222222335404</c:v>
                </c:pt>
                <c:pt idx="1">
                  <c:v>1.2618055555576575</c:v>
                </c:pt>
                <c:pt idx="2">
                  <c:v>1.5493055555562023</c:v>
                </c:pt>
                <c:pt idx="3">
                  <c:v>2.2465277777810115</c:v>
                </c:pt>
                <c:pt idx="4">
                  <c:v>3.2437500000014552</c:v>
                </c:pt>
                <c:pt idx="5">
                  <c:v>4.2520833333328483</c:v>
                </c:pt>
                <c:pt idx="6">
                  <c:v>5.2173611111138598</c:v>
                </c:pt>
              </c:numCache>
            </c:numRef>
          </c:cat>
          <c:val>
            <c:numRef>
              <c:f>STEMI_ANALIZZATI!$C$4:$I$4</c:f>
              <c:numCache>
                <c:formatCode>General</c:formatCode>
                <c:ptCount val="7"/>
                <c:pt idx="0">
                  <c:v>1.43</c:v>
                </c:pt>
                <c:pt idx="1">
                  <c:v>1.0900000000000001</c:v>
                </c:pt>
                <c:pt idx="2">
                  <c:v>0.98199999999999998</c:v>
                </c:pt>
                <c:pt idx="3">
                  <c:v>1.22</c:v>
                </c:pt>
                <c:pt idx="4">
                  <c:v>1.26</c:v>
                </c:pt>
                <c:pt idx="5">
                  <c:v>0.88600000000000001</c:v>
                </c:pt>
                <c:pt idx="6">
                  <c:v>0.54100000000000004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D-4C52-8BD1-DDE2BF49B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375248"/>
        <c:axId val="2139367168"/>
      </c:lineChart>
      <c:catAx>
        <c:axId val="213937524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9367168"/>
        <c:crosses val="autoZero"/>
        <c:auto val="1"/>
        <c:lblAlgn val="ctr"/>
        <c:lblOffset val="100"/>
        <c:noMultiLvlLbl val="0"/>
      </c:catAx>
      <c:valAx>
        <c:axId val="21393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937524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STEMI_ANALIZZATI!$A$173</c:f>
              <c:strCache>
                <c:ptCount val="1"/>
                <c:pt idx="0">
                  <c:v>PAZIENTE 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STEMI_ANALIZZATI!$C$173:$J$173</c:f>
              <c:numCache>
                <c:formatCode>[h]:mm:ss;@</c:formatCode>
                <c:ptCount val="8"/>
                <c:pt idx="0">
                  <c:v>0.20555555555620231</c:v>
                </c:pt>
                <c:pt idx="1">
                  <c:v>0.57916666667006211</c:v>
                </c:pt>
                <c:pt idx="2">
                  <c:v>0.90000000000145519</c:v>
                </c:pt>
                <c:pt idx="3">
                  <c:v>1.5437499999970896</c:v>
                </c:pt>
                <c:pt idx="4">
                  <c:v>2.5562500000014552</c:v>
                </c:pt>
                <c:pt idx="5">
                  <c:v>3.5409722222248092</c:v>
                </c:pt>
                <c:pt idx="6">
                  <c:v>4.0666666666656965</c:v>
                </c:pt>
                <c:pt idx="7">
                  <c:v>4.5138888888905058</c:v>
                </c:pt>
              </c:numCache>
            </c:numRef>
          </c:cat>
          <c:val>
            <c:numRef>
              <c:f>STEMI_ANALIZZATI!$C$174:$J$174</c:f>
              <c:numCache>
                <c:formatCode>General</c:formatCode>
                <c:ptCount val="8"/>
                <c:pt idx="0">
                  <c:v>0.69899999999999995</c:v>
                </c:pt>
                <c:pt idx="1">
                  <c:v>6.34</c:v>
                </c:pt>
                <c:pt idx="2">
                  <c:v>8.8000000000000007</c:v>
                </c:pt>
                <c:pt idx="3">
                  <c:v>7.8</c:v>
                </c:pt>
                <c:pt idx="4">
                  <c:v>10.31</c:v>
                </c:pt>
                <c:pt idx="5">
                  <c:v>9.1</c:v>
                </c:pt>
                <c:pt idx="6">
                  <c:v>9.3800000000000008</c:v>
                </c:pt>
                <c:pt idx="7">
                  <c:v>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1-44F1-BDE6-5CEABFB12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054240"/>
        <c:axId val="2116051072"/>
      </c:lineChart>
      <c:catAx>
        <c:axId val="2116054240"/>
        <c:scaling>
          <c:orientation val="minMax"/>
        </c:scaling>
        <c:delete val="0"/>
        <c:axPos val="b"/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6051072"/>
        <c:crosses val="autoZero"/>
        <c:auto val="1"/>
        <c:lblAlgn val="ctr"/>
        <c:lblOffset val="100"/>
        <c:noMultiLvlLbl val="0"/>
      </c:catAx>
      <c:valAx>
        <c:axId val="21160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60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STEMI_ANALIZZATI!$N$2</c:f>
              <c:strCache>
                <c:ptCount val="1"/>
                <c:pt idx="0">
                  <c:v>PAZIENTE 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STEMI_ANALIZZATI!$P$2:$W$2</c:f>
              <c:numCache>
                <c:formatCode>[h]:mm:ss;@</c:formatCode>
                <c:ptCount val="8"/>
                <c:pt idx="0">
                  <c:v>0.24444444444816327</c:v>
                </c:pt>
                <c:pt idx="1">
                  <c:v>0.32569444444379769</c:v>
                </c:pt>
                <c:pt idx="2">
                  <c:v>0.77986111111385981</c:v>
                </c:pt>
                <c:pt idx="3">
                  <c:v>1.7506944444467081</c:v>
                </c:pt>
                <c:pt idx="4">
                  <c:v>2.7444444444481633</c:v>
                </c:pt>
                <c:pt idx="5">
                  <c:v>4.1138888888890506</c:v>
                </c:pt>
                <c:pt idx="6">
                  <c:v>4.765277777776646</c:v>
                </c:pt>
                <c:pt idx="7">
                  <c:v>5.7222222222262644</c:v>
                </c:pt>
              </c:numCache>
            </c:numRef>
          </c:cat>
          <c:val>
            <c:numRef>
              <c:f>STEMI_ANALIZZATI!$P$3:$W$3</c:f>
              <c:numCache>
                <c:formatCode>General</c:formatCode>
                <c:ptCount val="8"/>
                <c:pt idx="0">
                  <c:v>1.54</c:v>
                </c:pt>
                <c:pt idx="1">
                  <c:v>2.4700000000000002</c:v>
                </c:pt>
                <c:pt idx="2">
                  <c:v>2.5099999999999998</c:v>
                </c:pt>
                <c:pt idx="3">
                  <c:v>1.37</c:v>
                </c:pt>
                <c:pt idx="4">
                  <c:v>1.07</c:v>
                </c:pt>
                <c:pt idx="5">
                  <c:v>1.08</c:v>
                </c:pt>
                <c:pt idx="6">
                  <c:v>1.02</c:v>
                </c:pt>
                <c:pt idx="7">
                  <c:v>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9-4F28-812D-6909B8D5F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739728"/>
        <c:axId val="2146742880"/>
      </c:lineChart>
      <c:catAx>
        <c:axId val="2146739728"/>
        <c:scaling>
          <c:orientation val="minMax"/>
        </c:scaling>
        <c:delete val="0"/>
        <c:axPos val="b"/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6742880"/>
        <c:crosses val="autoZero"/>
        <c:auto val="1"/>
        <c:lblAlgn val="ctr"/>
        <c:lblOffset val="100"/>
        <c:noMultiLvlLbl val="0"/>
      </c:catAx>
      <c:valAx>
        <c:axId val="21467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673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8117891513561"/>
          <c:y val="3.7037037037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STEMI_ANALIZZATI!$N$21</c:f>
              <c:strCache>
                <c:ptCount val="1"/>
                <c:pt idx="0">
                  <c:v>PAZIENTE 29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STEMI_ANALIZZATI!$P$21:$T$21</c:f>
              <c:numCache>
                <c:formatCode>[h]:mm:ss;@</c:formatCode>
                <c:ptCount val="5"/>
                <c:pt idx="0">
                  <c:v>1.3187499999985448</c:v>
                </c:pt>
                <c:pt idx="1">
                  <c:v>1.5187499999956344</c:v>
                </c:pt>
                <c:pt idx="2">
                  <c:v>2.0631944444394321</c:v>
                </c:pt>
                <c:pt idx="3">
                  <c:v>2.9874999999956344</c:v>
                </c:pt>
                <c:pt idx="4">
                  <c:v>3.0437499999970896</c:v>
                </c:pt>
              </c:numCache>
            </c:numRef>
          </c:cat>
          <c:val>
            <c:numRef>
              <c:f>STEMI_ANALIZZATI!$P$22:$T$22</c:f>
              <c:numCache>
                <c:formatCode>General</c:formatCode>
                <c:ptCount val="5"/>
                <c:pt idx="0">
                  <c:v>2.56</c:v>
                </c:pt>
                <c:pt idx="1">
                  <c:v>2.5499999999999998</c:v>
                </c:pt>
                <c:pt idx="2">
                  <c:v>2.2000000000000002</c:v>
                </c:pt>
                <c:pt idx="3">
                  <c:v>1.74</c:v>
                </c:pt>
                <c:pt idx="4">
                  <c:v>0.81200000000000006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4-45A3-9CA4-C3066073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771232"/>
        <c:axId val="2146774448"/>
      </c:lineChart>
      <c:catAx>
        <c:axId val="2146771232"/>
        <c:scaling>
          <c:orientation val="minMax"/>
        </c:scaling>
        <c:delete val="0"/>
        <c:axPos val="b"/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6774448"/>
        <c:crosses val="autoZero"/>
        <c:auto val="1"/>
        <c:lblAlgn val="ctr"/>
        <c:lblOffset val="100"/>
        <c:noMultiLvlLbl val="0"/>
      </c:catAx>
      <c:valAx>
        <c:axId val="21467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677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STEMI_ANALIZZATI!$N$39</c:f>
              <c:strCache>
                <c:ptCount val="1"/>
                <c:pt idx="0">
                  <c:v>PAZIENTE 31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STEMI_ANALIZZATI!$P$39:$Z$39</c:f>
              <c:numCache>
                <c:formatCode>[h]:mm:ss;@</c:formatCode>
                <c:ptCount val="11"/>
                <c:pt idx="0">
                  <c:v>0.38333333333866904</c:v>
                </c:pt>
                <c:pt idx="1">
                  <c:v>0.89375000000291038</c:v>
                </c:pt>
                <c:pt idx="2">
                  <c:v>1.7020833333372138</c:v>
                </c:pt>
                <c:pt idx="3">
                  <c:v>2.8430555555605679</c:v>
                </c:pt>
                <c:pt idx="4">
                  <c:v>3.7729166666686069</c:v>
                </c:pt>
                <c:pt idx="5">
                  <c:v>4.7298611111109494</c:v>
                </c:pt>
                <c:pt idx="6">
                  <c:v>4.7701388888890506</c:v>
                </c:pt>
                <c:pt idx="7">
                  <c:v>5.1569444444467081</c:v>
                </c:pt>
                <c:pt idx="8">
                  <c:v>5.7673611111167702</c:v>
                </c:pt>
                <c:pt idx="9">
                  <c:v>6.7444444444481633</c:v>
                </c:pt>
                <c:pt idx="10">
                  <c:v>7.898611111115315</c:v>
                </c:pt>
              </c:numCache>
            </c:numRef>
          </c:cat>
          <c:val>
            <c:numRef>
              <c:f>STEMI_ANALIZZATI!$P$40:$Z$40</c:f>
              <c:numCache>
                <c:formatCode>General</c:formatCode>
                <c:ptCount val="11"/>
                <c:pt idx="0">
                  <c:v>13</c:v>
                </c:pt>
                <c:pt idx="1">
                  <c:v>12.42</c:v>
                </c:pt>
                <c:pt idx="2">
                  <c:v>12.67</c:v>
                </c:pt>
                <c:pt idx="3">
                  <c:v>8.94</c:v>
                </c:pt>
                <c:pt idx="4">
                  <c:v>9.76</c:v>
                </c:pt>
                <c:pt idx="5">
                  <c:v>8.2200000000000006</c:v>
                </c:pt>
                <c:pt idx="6">
                  <c:v>8.2200000000000006</c:v>
                </c:pt>
                <c:pt idx="7">
                  <c:v>6.66</c:v>
                </c:pt>
                <c:pt idx="8">
                  <c:v>5.1100000000000003</c:v>
                </c:pt>
                <c:pt idx="9">
                  <c:v>2.1</c:v>
                </c:pt>
                <c:pt idx="10">
                  <c:v>0.75800000000000001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2-4307-9E8F-CEA3B3E7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803840"/>
        <c:axId val="2146807056"/>
      </c:lineChart>
      <c:catAx>
        <c:axId val="2146803840"/>
        <c:scaling>
          <c:orientation val="minMax"/>
        </c:scaling>
        <c:delete val="0"/>
        <c:axPos val="b"/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6807056"/>
        <c:crosses val="autoZero"/>
        <c:auto val="1"/>
        <c:lblAlgn val="ctr"/>
        <c:lblOffset val="100"/>
        <c:noMultiLvlLbl val="0"/>
      </c:catAx>
      <c:valAx>
        <c:axId val="21468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680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STEMI_ANALIZZATI!$N$58</c:f>
              <c:strCache>
                <c:ptCount val="1"/>
                <c:pt idx="0">
                  <c:v>PAZIENTE 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STEMI_ANALIZZATI!$P$58:$W$58</c:f>
              <c:numCache>
                <c:formatCode>[h]:mm:ss;@</c:formatCode>
                <c:ptCount val="8"/>
                <c:pt idx="0">
                  <c:v>0.10486111111094942</c:v>
                </c:pt>
                <c:pt idx="1">
                  <c:v>0.70208333332993789</c:v>
                </c:pt>
                <c:pt idx="2">
                  <c:v>1.6118055555562023</c:v>
                </c:pt>
                <c:pt idx="3">
                  <c:v>1.8951388888890506</c:v>
                </c:pt>
                <c:pt idx="4">
                  <c:v>2.7479166666671517</c:v>
                </c:pt>
                <c:pt idx="5">
                  <c:v>3.5819444444423425</c:v>
                </c:pt>
                <c:pt idx="6">
                  <c:v>4.6493055555547471</c:v>
                </c:pt>
                <c:pt idx="7">
                  <c:v>5.6215277777810115</c:v>
                </c:pt>
              </c:numCache>
            </c:numRef>
          </c:cat>
          <c:val>
            <c:numRef>
              <c:f>STEMI_ANALIZZATI!$P$59:$W$59</c:f>
              <c:numCache>
                <c:formatCode>General</c:formatCode>
                <c:ptCount val="8"/>
                <c:pt idx="0">
                  <c:v>0.14799999999999999</c:v>
                </c:pt>
                <c:pt idx="1">
                  <c:v>0.36499999999999999</c:v>
                </c:pt>
                <c:pt idx="2">
                  <c:v>0.188</c:v>
                </c:pt>
                <c:pt idx="3">
                  <c:v>0.186</c:v>
                </c:pt>
                <c:pt idx="4">
                  <c:v>0.23499999999999999</c:v>
                </c:pt>
                <c:pt idx="5">
                  <c:v>0.24</c:v>
                </c:pt>
                <c:pt idx="6">
                  <c:v>0.159</c:v>
                </c:pt>
                <c:pt idx="7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0-498A-A4F2-D19F29A50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836992"/>
        <c:axId val="2146840208"/>
      </c:lineChart>
      <c:catAx>
        <c:axId val="2146836992"/>
        <c:scaling>
          <c:orientation val="minMax"/>
        </c:scaling>
        <c:delete val="0"/>
        <c:axPos val="b"/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6840208"/>
        <c:crosses val="autoZero"/>
        <c:auto val="1"/>
        <c:lblAlgn val="ctr"/>
        <c:lblOffset val="100"/>
        <c:noMultiLvlLbl val="0"/>
      </c:catAx>
      <c:valAx>
        <c:axId val="21468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683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STEMI_ANALIZZATI!$N$76</c:f>
              <c:strCache>
                <c:ptCount val="1"/>
                <c:pt idx="0">
                  <c:v>PAZIENTE 33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STEMI_ANALIZZATI!$P$76:$V$76</c:f>
              <c:numCache>
                <c:formatCode>[h]:mm:ss;@</c:formatCode>
                <c:ptCount val="7"/>
                <c:pt idx="0">
                  <c:v>0.25763888889196096</c:v>
                </c:pt>
                <c:pt idx="1">
                  <c:v>0.49375000000145519</c:v>
                </c:pt>
                <c:pt idx="2">
                  <c:v>0.82708333333721384</c:v>
                </c:pt>
                <c:pt idx="3">
                  <c:v>1.9166666666715173</c:v>
                </c:pt>
                <c:pt idx="4">
                  <c:v>3.2847222222262644</c:v>
                </c:pt>
                <c:pt idx="5">
                  <c:v>3.8548611111109494</c:v>
                </c:pt>
                <c:pt idx="6">
                  <c:v>4.8798611111124046</c:v>
                </c:pt>
              </c:numCache>
            </c:numRef>
          </c:cat>
          <c:val>
            <c:numRef>
              <c:f>STEMI_ANALIZZATI!$P$77:$V$77</c:f>
              <c:numCache>
                <c:formatCode>General</c:formatCode>
                <c:ptCount val="7"/>
                <c:pt idx="0">
                  <c:v>0.68300000000000005</c:v>
                </c:pt>
                <c:pt idx="1">
                  <c:v>1.5</c:v>
                </c:pt>
                <c:pt idx="2">
                  <c:v>1.62</c:v>
                </c:pt>
                <c:pt idx="3">
                  <c:v>1.1299999999999999</c:v>
                </c:pt>
                <c:pt idx="4">
                  <c:v>1.28</c:v>
                </c:pt>
                <c:pt idx="5">
                  <c:v>1.29</c:v>
                </c:pt>
                <c:pt idx="6">
                  <c:v>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3-41AD-8CD3-09163008D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869632"/>
        <c:axId val="2146872848"/>
      </c:lineChart>
      <c:catAx>
        <c:axId val="2146869632"/>
        <c:scaling>
          <c:orientation val="minMax"/>
        </c:scaling>
        <c:delete val="0"/>
        <c:axPos val="b"/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6872848"/>
        <c:crosses val="autoZero"/>
        <c:auto val="1"/>
        <c:lblAlgn val="ctr"/>
        <c:lblOffset val="100"/>
        <c:noMultiLvlLbl val="0"/>
      </c:catAx>
      <c:valAx>
        <c:axId val="21468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686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STEMI_ANALIZZATI!$N$94</c:f>
              <c:strCache>
                <c:ptCount val="1"/>
                <c:pt idx="0">
                  <c:v>PAZIENTE 34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STEMI_ANALIZZATI!$P$94:$V$94</c:f>
              <c:numCache>
                <c:formatCode>[h]:mm:ss;@</c:formatCode>
                <c:ptCount val="7"/>
                <c:pt idx="0">
                  <c:v>4.265972222223354</c:v>
                </c:pt>
                <c:pt idx="1">
                  <c:v>4.515277777776646</c:v>
                </c:pt>
                <c:pt idx="2">
                  <c:v>5.0215277777824667</c:v>
                </c:pt>
                <c:pt idx="3">
                  <c:v>5.5250000000014552</c:v>
                </c:pt>
                <c:pt idx="4">
                  <c:v>5.9701388888934162</c:v>
                </c:pt>
                <c:pt idx="5">
                  <c:v>7.0305555555605679</c:v>
                </c:pt>
                <c:pt idx="6">
                  <c:v>8.0659722222262644</c:v>
                </c:pt>
              </c:numCache>
            </c:numRef>
          </c:cat>
          <c:val>
            <c:numRef>
              <c:f>STEMI_ANALIZZATI!$P$95:$V$95</c:f>
              <c:numCache>
                <c:formatCode>General</c:formatCode>
                <c:ptCount val="7"/>
                <c:pt idx="0">
                  <c:v>0.93500000000000005</c:v>
                </c:pt>
                <c:pt idx="1">
                  <c:v>0.95</c:v>
                </c:pt>
                <c:pt idx="2">
                  <c:v>0.64800000000000002</c:v>
                </c:pt>
                <c:pt idx="3">
                  <c:v>0.42899999999999999</c:v>
                </c:pt>
                <c:pt idx="4">
                  <c:v>0.35199999999999998</c:v>
                </c:pt>
                <c:pt idx="5">
                  <c:v>0.245</c:v>
                </c:pt>
                <c:pt idx="6">
                  <c:v>0.16700000000000001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E-4012-AF3B-470ECEC2B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02240"/>
        <c:axId val="2146905456"/>
      </c:lineChart>
      <c:catAx>
        <c:axId val="2146902240"/>
        <c:scaling>
          <c:orientation val="minMax"/>
        </c:scaling>
        <c:delete val="0"/>
        <c:axPos val="b"/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6905456"/>
        <c:crosses val="autoZero"/>
        <c:auto val="1"/>
        <c:lblAlgn val="ctr"/>
        <c:lblOffset val="100"/>
        <c:noMultiLvlLbl val="0"/>
      </c:catAx>
      <c:valAx>
        <c:axId val="21469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690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STEMI_ANALIZZATI!$N$112</c:f>
              <c:strCache>
                <c:ptCount val="1"/>
                <c:pt idx="0">
                  <c:v>PAZIENTE 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STEMI_ANALIZZATI!$P$112:$Y$112</c:f>
              <c:numCache>
                <c:formatCode>[h]:mm:ss;@</c:formatCode>
                <c:ptCount val="10"/>
                <c:pt idx="0">
                  <c:v>0.28194444444670808</c:v>
                </c:pt>
                <c:pt idx="1">
                  <c:v>0.54722222222335404</c:v>
                </c:pt>
                <c:pt idx="2">
                  <c:v>1.0208333333357587</c:v>
                </c:pt>
                <c:pt idx="3">
                  <c:v>2.0097222222248092</c:v>
                </c:pt>
                <c:pt idx="4">
                  <c:v>3.0854166666686069</c:v>
                </c:pt>
                <c:pt idx="5">
                  <c:v>3.9784722222248092</c:v>
                </c:pt>
                <c:pt idx="6">
                  <c:v>4.9618055555547471</c:v>
                </c:pt>
                <c:pt idx="7">
                  <c:v>5.9722222222262644</c:v>
                </c:pt>
              </c:numCache>
            </c:numRef>
          </c:cat>
          <c:val>
            <c:numRef>
              <c:f>STEMI_ANALIZZATI!$P$113:$Y$113</c:f>
              <c:numCache>
                <c:formatCode>General</c:formatCode>
                <c:ptCount val="10"/>
                <c:pt idx="0">
                  <c:v>16.149999999999999</c:v>
                </c:pt>
                <c:pt idx="1">
                  <c:v>15.7</c:v>
                </c:pt>
                <c:pt idx="2">
                  <c:v>9.9</c:v>
                </c:pt>
                <c:pt idx="3">
                  <c:v>5.51</c:v>
                </c:pt>
                <c:pt idx="4">
                  <c:v>4.5199999999999996</c:v>
                </c:pt>
                <c:pt idx="5">
                  <c:v>4.3499999999999996</c:v>
                </c:pt>
                <c:pt idx="6">
                  <c:v>3.21</c:v>
                </c:pt>
                <c:pt idx="7">
                  <c:v>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F-4355-8154-F5DA53243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045184"/>
        <c:axId val="2146048400"/>
      </c:lineChart>
      <c:catAx>
        <c:axId val="2146045184"/>
        <c:scaling>
          <c:orientation val="minMax"/>
        </c:scaling>
        <c:delete val="0"/>
        <c:axPos val="b"/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6048400"/>
        <c:crosses val="autoZero"/>
        <c:auto val="1"/>
        <c:lblAlgn val="ctr"/>
        <c:lblOffset val="100"/>
        <c:noMultiLvlLbl val="0"/>
      </c:catAx>
      <c:valAx>
        <c:axId val="21460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60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STEMI_ANALIZZATI!$Y$2</c:f>
              <c:strCache>
                <c:ptCount val="1"/>
                <c:pt idx="0">
                  <c:v>PAZIENTE 39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STEMI_ANALIZZATI!$AA$2:$AG$2</c:f>
              <c:numCache>
                <c:formatCode>[h]:mm:ss;@</c:formatCode>
                <c:ptCount val="7"/>
                <c:pt idx="0">
                  <c:v>0.31666666666569654</c:v>
                </c:pt>
                <c:pt idx="1">
                  <c:v>0.47222222221898846</c:v>
                </c:pt>
                <c:pt idx="2">
                  <c:v>0.78055555555329192</c:v>
                </c:pt>
                <c:pt idx="3">
                  <c:v>1.8013888888890506</c:v>
                </c:pt>
                <c:pt idx="4">
                  <c:v>2.828472222223354</c:v>
                </c:pt>
                <c:pt idx="5">
                  <c:v>3.8027777777751908</c:v>
                </c:pt>
                <c:pt idx="6">
                  <c:v>4.773611111108039</c:v>
                </c:pt>
              </c:numCache>
            </c:numRef>
          </c:cat>
          <c:val>
            <c:numRef>
              <c:f>STEMI_ANALIZZATI!$AA$3:$AG$3</c:f>
              <c:numCache>
                <c:formatCode>General</c:formatCode>
                <c:ptCount val="7"/>
                <c:pt idx="0">
                  <c:v>0.20599999999999999</c:v>
                </c:pt>
                <c:pt idx="1">
                  <c:v>0.80300000000000005</c:v>
                </c:pt>
                <c:pt idx="2">
                  <c:v>1.05</c:v>
                </c:pt>
                <c:pt idx="3">
                  <c:v>0.48799999999999999</c:v>
                </c:pt>
                <c:pt idx="4">
                  <c:v>0.504</c:v>
                </c:pt>
                <c:pt idx="5">
                  <c:v>0.62</c:v>
                </c:pt>
                <c:pt idx="6">
                  <c:v>0.42799999999999999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9-41A0-BCE3-6D0228B83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084592"/>
        <c:axId val="2146087744"/>
      </c:lineChart>
      <c:catAx>
        <c:axId val="2146084592"/>
        <c:scaling>
          <c:orientation val="minMax"/>
        </c:scaling>
        <c:delete val="0"/>
        <c:axPos val="b"/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6087744"/>
        <c:crosses val="autoZero"/>
        <c:auto val="1"/>
        <c:lblAlgn val="ctr"/>
        <c:lblOffset val="100"/>
        <c:noMultiLvlLbl val="0"/>
      </c:catAx>
      <c:valAx>
        <c:axId val="21460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608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STEMI_ANALIZZATI!$Q$135:$AA$135</c:f>
              <c:numCache>
                <c:formatCode>General</c:formatCode>
                <c:ptCount val="11"/>
                <c:pt idx="0">
                  <c:v>10.83</c:v>
                </c:pt>
                <c:pt idx="1">
                  <c:v>9.1199999999999992</c:v>
                </c:pt>
                <c:pt idx="2">
                  <c:v>2.82</c:v>
                </c:pt>
                <c:pt idx="3">
                  <c:v>2.27</c:v>
                </c:pt>
                <c:pt idx="4">
                  <c:v>2.1800000000000002</c:v>
                </c:pt>
                <c:pt idx="5">
                  <c:v>2.36</c:v>
                </c:pt>
                <c:pt idx="6">
                  <c:v>2.5</c:v>
                </c:pt>
                <c:pt idx="7">
                  <c:v>1.91</c:v>
                </c:pt>
                <c:pt idx="8">
                  <c:v>1.7</c:v>
                </c:pt>
                <c:pt idx="9">
                  <c:v>1.21</c:v>
                </c:pt>
                <c:pt idx="10">
                  <c:v>0.84799999999999998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8-4D89-8C85-55178C164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115248"/>
        <c:axId val="2146120736"/>
      </c:lineChart>
      <c:catAx>
        <c:axId val="214611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6120736"/>
        <c:crosses val="autoZero"/>
        <c:auto val="1"/>
        <c:lblAlgn val="ctr"/>
        <c:lblOffset val="100"/>
        <c:noMultiLvlLbl val="0"/>
      </c:catAx>
      <c:valAx>
        <c:axId val="21461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611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STEMI_ANALIZZATI!$A$21</c:f>
              <c:strCache>
                <c:ptCount val="1"/>
                <c:pt idx="0">
                  <c:v>PAZIENTE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STEMI_ANALIZZATI!$C$21:$H$21</c:f>
              <c:numCache>
                <c:formatCode>[h]:mm:ss;@</c:formatCode>
                <c:ptCount val="6"/>
                <c:pt idx="0">
                  <c:v>0.21805555556056788</c:v>
                </c:pt>
                <c:pt idx="1">
                  <c:v>0.96666666666715173</c:v>
                </c:pt>
                <c:pt idx="2">
                  <c:v>1.2312500000043656</c:v>
                </c:pt>
                <c:pt idx="3">
                  <c:v>1.8680555555547471</c:v>
                </c:pt>
                <c:pt idx="4">
                  <c:v>2.8937500000029104</c:v>
                </c:pt>
                <c:pt idx="5">
                  <c:v>3.8715277777810115</c:v>
                </c:pt>
              </c:numCache>
            </c:numRef>
          </c:cat>
          <c:val>
            <c:numRef>
              <c:f>STEMI_ANALIZZATI!$C$22:$H$22</c:f>
              <c:numCache>
                <c:formatCode>General</c:formatCode>
                <c:ptCount val="6"/>
                <c:pt idx="0">
                  <c:v>2.2000000000000002</c:v>
                </c:pt>
                <c:pt idx="1">
                  <c:v>1.96</c:v>
                </c:pt>
                <c:pt idx="2">
                  <c:v>1.67</c:v>
                </c:pt>
                <c:pt idx="3">
                  <c:v>1.46</c:v>
                </c:pt>
                <c:pt idx="4">
                  <c:v>1.27</c:v>
                </c:pt>
                <c:pt idx="5">
                  <c:v>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8-4A79-975D-343AF80E3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325760"/>
        <c:axId val="2116322608"/>
      </c:lineChart>
      <c:catAx>
        <c:axId val="2116325760"/>
        <c:scaling>
          <c:orientation val="minMax"/>
        </c:scaling>
        <c:delete val="0"/>
        <c:axPos val="b"/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6322608"/>
        <c:crosses val="autoZero"/>
        <c:auto val="1"/>
        <c:lblAlgn val="ctr"/>
        <c:lblOffset val="100"/>
        <c:noMultiLvlLbl val="0"/>
      </c:catAx>
      <c:valAx>
        <c:axId val="21163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632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Paziente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STEMI_ANALIZZATI!$Z$24:$AJ$24</c:f>
              <c:numCache>
                <c:formatCode>[h]:mm:ss;@</c:formatCode>
                <c:ptCount val="11"/>
                <c:pt idx="0">
                  <c:v>0.25208333333284827</c:v>
                </c:pt>
                <c:pt idx="1">
                  <c:v>0.41111111111240461</c:v>
                </c:pt>
                <c:pt idx="2">
                  <c:v>1.8256944444437977</c:v>
                </c:pt>
                <c:pt idx="3">
                  <c:v>2.788888888891961</c:v>
                </c:pt>
                <c:pt idx="4">
                  <c:v>3.8020833333357587</c:v>
                </c:pt>
                <c:pt idx="5">
                  <c:v>4.8430555555532919</c:v>
                </c:pt>
                <c:pt idx="6">
                  <c:v>5.8388888888875954</c:v>
                </c:pt>
                <c:pt idx="7">
                  <c:v>6.7895833333313931</c:v>
                </c:pt>
                <c:pt idx="8">
                  <c:v>7.1152777777751908</c:v>
                </c:pt>
                <c:pt idx="9">
                  <c:v>7.7743055555547471</c:v>
                </c:pt>
                <c:pt idx="10">
                  <c:v>8.7958333333299379</c:v>
                </c:pt>
              </c:numCache>
            </c:numRef>
          </c:cat>
          <c:val>
            <c:numRef>
              <c:f>STEMI_ANALIZZATI!$Z$23:$AJ$23</c:f>
              <c:numCache>
                <c:formatCode>General</c:formatCode>
                <c:ptCount val="11"/>
                <c:pt idx="0">
                  <c:v>26.41</c:v>
                </c:pt>
                <c:pt idx="1">
                  <c:v>35.32</c:v>
                </c:pt>
                <c:pt idx="2">
                  <c:v>23.67</c:v>
                </c:pt>
                <c:pt idx="3">
                  <c:v>11.87</c:v>
                </c:pt>
                <c:pt idx="4">
                  <c:v>9.68</c:v>
                </c:pt>
                <c:pt idx="5">
                  <c:v>9.18</c:v>
                </c:pt>
                <c:pt idx="6">
                  <c:v>9.92</c:v>
                </c:pt>
                <c:pt idx="7">
                  <c:v>7.2</c:v>
                </c:pt>
                <c:pt idx="8">
                  <c:v>5.96</c:v>
                </c:pt>
                <c:pt idx="9">
                  <c:v>4.96</c:v>
                </c:pt>
                <c:pt idx="10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E-4C47-A229-2F5AC5AA9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146848"/>
        <c:axId val="2146152896"/>
      </c:lineChart>
      <c:catAx>
        <c:axId val="2146146848"/>
        <c:scaling>
          <c:orientation val="minMax"/>
        </c:scaling>
        <c:delete val="0"/>
        <c:axPos val="b"/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6152896"/>
        <c:crosses val="autoZero"/>
        <c:auto val="1"/>
        <c:lblAlgn val="ctr"/>
        <c:lblOffset val="100"/>
        <c:noMultiLvlLbl val="0"/>
      </c:catAx>
      <c:valAx>
        <c:axId val="21461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614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STEMI_ANALIZZATI!$AD$48:$AN$48</c:f>
              <c:numCache>
                <c:formatCode>[h]:mm:ss;@</c:formatCode>
                <c:ptCount val="11"/>
                <c:pt idx="0">
                  <c:v>0.95902777777519077</c:v>
                </c:pt>
                <c:pt idx="1">
                  <c:v>1.288888888891961</c:v>
                </c:pt>
                <c:pt idx="2">
                  <c:v>2.3777777777795563</c:v>
                </c:pt>
                <c:pt idx="3">
                  <c:v>3.4416666666656965</c:v>
                </c:pt>
                <c:pt idx="4">
                  <c:v>4.3958333333357587</c:v>
                </c:pt>
                <c:pt idx="5">
                  <c:v>4.7555555555591127</c:v>
                </c:pt>
                <c:pt idx="6">
                  <c:v>5.40625</c:v>
                </c:pt>
                <c:pt idx="7">
                  <c:v>5.890277777776646</c:v>
                </c:pt>
                <c:pt idx="8">
                  <c:v>6.3743055555532919</c:v>
                </c:pt>
                <c:pt idx="9">
                  <c:v>7.3763888888861402</c:v>
                </c:pt>
                <c:pt idx="10">
                  <c:v>8.3847222222248092</c:v>
                </c:pt>
              </c:numCache>
            </c:numRef>
          </c:cat>
          <c:val>
            <c:numRef>
              <c:f>STEMI_ANALIZZATI!$AD$47:$AN$47</c:f>
              <c:numCache>
                <c:formatCode>General</c:formatCode>
                <c:ptCount val="11"/>
                <c:pt idx="0">
                  <c:v>10.83</c:v>
                </c:pt>
                <c:pt idx="1">
                  <c:v>9.1199999999999992</c:v>
                </c:pt>
                <c:pt idx="2">
                  <c:v>2.82</c:v>
                </c:pt>
                <c:pt idx="3">
                  <c:v>2.27</c:v>
                </c:pt>
                <c:pt idx="4">
                  <c:v>2.1800000000000002</c:v>
                </c:pt>
                <c:pt idx="5">
                  <c:v>2.36</c:v>
                </c:pt>
                <c:pt idx="6">
                  <c:v>2.5</c:v>
                </c:pt>
                <c:pt idx="7">
                  <c:v>1.91</c:v>
                </c:pt>
                <c:pt idx="8">
                  <c:v>1.7</c:v>
                </c:pt>
                <c:pt idx="9">
                  <c:v>1.21</c:v>
                </c:pt>
                <c:pt idx="10">
                  <c:v>0.84799999999999998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B-42E5-B3E4-D52880DFB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023568"/>
        <c:axId val="2122029648"/>
      </c:lineChart>
      <c:catAx>
        <c:axId val="2122023568"/>
        <c:scaling>
          <c:orientation val="minMax"/>
        </c:scaling>
        <c:delete val="0"/>
        <c:axPos val="b"/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2029648"/>
        <c:crosses val="autoZero"/>
        <c:auto val="1"/>
        <c:lblAlgn val="ctr"/>
        <c:lblOffset val="100"/>
        <c:noMultiLvlLbl val="0"/>
      </c:catAx>
      <c:valAx>
        <c:axId val="21220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202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874465314001998"/>
          <c:y val="6.7720090293453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'ScriptDati Sodio'!$B$7:$I$7</c:f>
              <c:numCache>
                <c:formatCode>[h]:mm:ss;@</c:formatCode>
                <c:ptCount val="8"/>
                <c:pt idx="0">
                  <c:v>0.60208333333139308</c:v>
                </c:pt>
                <c:pt idx="1">
                  <c:v>0.7381944444423425</c:v>
                </c:pt>
                <c:pt idx="2">
                  <c:v>1.2756944444408873</c:v>
                </c:pt>
                <c:pt idx="3">
                  <c:v>2.3236111111109494</c:v>
                </c:pt>
                <c:pt idx="4">
                  <c:v>3.3208333333313931</c:v>
                </c:pt>
                <c:pt idx="5">
                  <c:v>4.3208333333313931</c:v>
                </c:pt>
                <c:pt idx="6">
                  <c:v>5.3076388888875954</c:v>
                </c:pt>
                <c:pt idx="7">
                  <c:v>6.3243055555503815</c:v>
                </c:pt>
              </c:numCache>
            </c:numRef>
          </c:cat>
          <c:val>
            <c:numRef>
              <c:f>'ScriptDati Sodio'!$P$7:$W$7</c:f>
              <c:numCache>
                <c:formatCode>General</c:formatCode>
                <c:ptCount val="8"/>
                <c:pt idx="0">
                  <c:v>134</c:v>
                </c:pt>
                <c:pt idx="1">
                  <c:v>136</c:v>
                </c:pt>
                <c:pt idx="2">
                  <c:v>140</c:v>
                </c:pt>
                <c:pt idx="3">
                  <c:v>140</c:v>
                </c:pt>
                <c:pt idx="4">
                  <c:v>144</c:v>
                </c:pt>
                <c:pt idx="5">
                  <c:v>143</c:v>
                </c:pt>
                <c:pt idx="6">
                  <c:v>140</c:v>
                </c:pt>
                <c:pt idx="7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5-48C8-AAB4-EB4419E8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284160"/>
        <c:axId val="2139278256"/>
      </c:lineChart>
      <c:catAx>
        <c:axId val="2139284160"/>
        <c:scaling>
          <c:orientation val="minMax"/>
        </c:scaling>
        <c:delete val="0"/>
        <c:axPos val="b"/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9278256"/>
        <c:crosses val="autoZero"/>
        <c:auto val="1"/>
        <c:lblAlgn val="ctr"/>
        <c:lblOffset val="100"/>
        <c:noMultiLvlLbl val="0"/>
      </c:catAx>
      <c:valAx>
        <c:axId val="21392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928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4115309475994E-2"/>
          <c:y val="0.136979354824042"/>
          <c:w val="0.93982473402751998"/>
          <c:h val="0.71332624904187902"/>
        </c:manualLayout>
      </c:layout>
      <c:lineChart>
        <c:grouping val="standard"/>
        <c:varyColors val="0"/>
        <c:ser>
          <c:idx val="0"/>
          <c:order val="0"/>
          <c:tx>
            <c:strRef>
              <c:f>'comparison TnT vs time'!$AC$44</c:f>
              <c:strCache>
                <c:ptCount val="1"/>
                <c:pt idx="0">
                  <c:v>s40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'comparison TnT vs time'!$P$44:$W$44</c:f>
              <c:numCache>
                <c:formatCode>0.00</c:formatCode>
                <c:ptCount val="8"/>
                <c:pt idx="0">
                  <c:v>28.266666666604578</c:v>
                </c:pt>
                <c:pt idx="1">
                  <c:v>34.56666666666667</c:v>
                </c:pt>
                <c:pt idx="2">
                  <c:v>60.55</c:v>
                </c:pt>
                <c:pt idx="3">
                  <c:v>83.466666666666669</c:v>
                </c:pt>
                <c:pt idx="4">
                  <c:v>106.88333333333334</c:v>
                </c:pt>
                <c:pt idx="5">
                  <c:v>133.65</c:v>
                </c:pt>
                <c:pt idx="6">
                  <c:v>155.5</c:v>
                </c:pt>
                <c:pt idx="7">
                  <c:v>177.16666666666666</c:v>
                </c:pt>
              </c:numCache>
            </c:numRef>
          </c:cat>
          <c:val>
            <c:numRef>
              <c:f>'comparison TnT vs time'!$AD$44:$AK$44</c:f>
              <c:numCache>
                <c:formatCode>General</c:formatCode>
                <c:ptCount val="8"/>
                <c:pt idx="0">
                  <c:v>15.999000000000001</c:v>
                </c:pt>
                <c:pt idx="1">
                  <c:v>26.15</c:v>
                </c:pt>
                <c:pt idx="2">
                  <c:v>12.8</c:v>
                </c:pt>
                <c:pt idx="3">
                  <c:v>17.510000000000002</c:v>
                </c:pt>
                <c:pt idx="4">
                  <c:v>9.69</c:v>
                </c:pt>
                <c:pt idx="5">
                  <c:v>18.579999999999998</c:v>
                </c:pt>
                <c:pt idx="6">
                  <c:v>13.73</c:v>
                </c:pt>
                <c:pt idx="7">
                  <c:v>9.4600000000000009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A-4FC5-99ED-C88A9508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035312"/>
        <c:axId val="2147038464"/>
      </c:lineChart>
      <c:catAx>
        <c:axId val="214703531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7038464"/>
        <c:crosses val="autoZero"/>
        <c:auto val="1"/>
        <c:lblAlgn val="ctr"/>
        <c:lblOffset val="100"/>
        <c:noMultiLvlLbl val="0"/>
      </c:catAx>
      <c:valAx>
        <c:axId val="21470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703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STEMI_ANALIZZATI!$A$40</c:f>
              <c:strCache>
                <c:ptCount val="1"/>
                <c:pt idx="0">
                  <c:v>PAZIENTE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STEMI_ANALIZZATI!$C$40:$J$40</c:f>
              <c:numCache>
                <c:formatCode>[h]:mm:ss;@</c:formatCode>
                <c:ptCount val="8"/>
                <c:pt idx="0">
                  <c:v>0.60208333333139308</c:v>
                </c:pt>
                <c:pt idx="1">
                  <c:v>0.7381944444423425</c:v>
                </c:pt>
                <c:pt idx="2">
                  <c:v>1.2756944444408873</c:v>
                </c:pt>
                <c:pt idx="3">
                  <c:v>2.3236111111109494</c:v>
                </c:pt>
                <c:pt idx="4">
                  <c:v>3.3208333333313931</c:v>
                </c:pt>
                <c:pt idx="5">
                  <c:v>4.3208333333313931</c:v>
                </c:pt>
                <c:pt idx="6">
                  <c:v>5.3076388888875954</c:v>
                </c:pt>
                <c:pt idx="7">
                  <c:v>6.3243055555503815</c:v>
                </c:pt>
              </c:numCache>
            </c:numRef>
          </c:cat>
          <c:val>
            <c:numRef>
              <c:f>STEMI_ANALIZZATI!$C$41:$J$41</c:f>
              <c:numCache>
                <c:formatCode>General</c:formatCode>
                <c:ptCount val="8"/>
                <c:pt idx="0">
                  <c:v>17.79</c:v>
                </c:pt>
                <c:pt idx="1">
                  <c:v>7.41</c:v>
                </c:pt>
                <c:pt idx="2">
                  <c:v>2.0099999999999998</c:v>
                </c:pt>
                <c:pt idx="3">
                  <c:v>1.1100000000000001</c:v>
                </c:pt>
                <c:pt idx="4">
                  <c:v>1.27</c:v>
                </c:pt>
                <c:pt idx="5">
                  <c:v>1.21</c:v>
                </c:pt>
                <c:pt idx="6">
                  <c:v>0.94399999999999995</c:v>
                </c:pt>
                <c:pt idx="7">
                  <c:v>0.59899999999999998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8-4E8D-A28C-C6EB6D85D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87360"/>
        <c:axId val="2116284192"/>
      </c:lineChart>
      <c:catAx>
        <c:axId val="2116287360"/>
        <c:scaling>
          <c:orientation val="minMax"/>
        </c:scaling>
        <c:delete val="0"/>
        <c:axPos val="b"/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6284192"/>
        <c:crosses val="autoZero"/>
        <c:auto val="1"/>
        <c:lblAlgn val="ctr"/>
        <c:lblOffset val="100"/>
        <c:noMultiLvlLbl val="0"/>
      </c:catAx>
      <c:valAx>
        <c:axId val="21162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628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192038495188096E-2"/>
          <c:y val="0.167083333333333"/>
          <c:w val="0.90858573928259001"/>
          <c:h val="0.70005431612715097"/>
        </c:manualLayout>
      </c:layout>
      <c:lineChart>
        <c:grouping val="stacked"/>
        <c:varyColors val="0"/>
        <c:ser>
          <c:idx val="0"/>
          <c:order val="0"/>
          <c:tx>
            <c:strRef>
              <c:f>STEMI_ANALIZZATI!$A$58</c:f>
              <c:strCache>
                <c:ptCount val="1"/>
                <c:pt idx="0">
                  <c:v>PAZIENTE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STEMI_ANALIZZATI!$C$58:$L$58</c:f>
              <c:numCache>
                <c:formatCode>[h]:mm:ss;@</c:formatCode>
                <c:ptCount val="10"/>
                <c:pt idx="0">
                  <c:v>0.12569444444670808</c:v>
                </c:pt>
                <c:pt idx="1">
                  <c:v>0.58680555555474712</c:v>
                </c:pt>
                <c:pt idx="2">
                  <c:v>0.79791666667006211</c:v>
                </c:pt>
                <c:pt idx="3">
                  <c:v>1.3055555555547471</c:v>
                </c:pt>
                <c:pt idx="4">
                  <c:v>1.6388888888905058</c:v>
                </c:pt>
                <c:pt idx="5">
                  <c:v>2.2784722222204437</c:v>
                </c:pt>
                <c:pt idx="6">
                  <c:v>2.6916666666656965</c:v>
                </c:pt>
                <c:pt idx="7">
                  <c:v>3.3319444444423425</c:v>
                </c:pt>
                <c:pt idx="8">
                  <c:v>4.2215277777795563</c:v>
                </c:pt>
                <c:pt idx="9">
                  <c:v>5.28125</c:v>
                </c:pt>
              </c:numCache>
            </c:numRef>
          </c:cat>
          <c:val>
            <c:numRef>
              <c:f>STEMI_ANALIZZATI!$C$59:$L$59</c:f>
              <c:numCache>
                <c:formatCode>General</c:formatCode>
                <c:ptCount val="10"/>
                <c:pt idx="0">
                  <c:v>0.44</c:v>
                </c:pt>
                <c:pt idx="1">
                  <c:v>5.71</c:v>
                </c:pt>
                <c:pt idx="2">
                  <c:v>5</c:v>
                </c:pt>
                <c:pt idx="3">
                  <c:v>4.2</c:v>
                </c:pt>
                <c:pt idx="4">
                  <c:v>3.6</c:v>
                </c:pt>
                <c:pt idx="5">
                  <c:v>3.94</c:v>
                </c:pt>
                <c:pt idx="6">
                  <c:v>4.04</c:v>
                </c:pt>
                <c:pt idx="7">
                  <c:v>4.33</c:v>
                </c:pt>
                <c:pt idx="8">
                  <c:v>4.08</c:v>
                </c:pt>
                <c:pt idx="9">
                  <c:v>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B-4E1E-A852-DC7CB999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53424"/>
        <c:axId val="2116250256"/>
      </c:lineChart>
      <c:catAx>
        <c:axId val="2116253424"/>
        <c:scaling>
          <c:orientation val="minMax"/>
        </c:scaling>
        <c:delete val="0"/>
        <c:axPos val="b"/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6250256"/>
        <c:crosses val="autoZero"/>
        <c:auto val="1"/>
        <c:lblAlgn val="ctr"/>
        <c:lblOffset val="100"/>
        <c:noMultiLvlLbl val="0"/>
      </c:catAx>
      <c:valAx>
        <c:axId val="21162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625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978455818022698"/>
          <c:y val="6.0185185185185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STEMI_ANALIZZATI!$A$77</c:f>
              <c:strCache>
                <c:ptCount val="1"/>
                <c:pt idx="0">
                  <c:v>PAZIENTE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STEMI_ANALIZZATI!$C$77:$J$77</c:f>
              <c:numCache>
                <c:formatCode>[h]:mm:ss;@</c:formatCode>
                <c:ptCount val="8"/>
                <c:pt idx="0">
                  <c:v>0.25902777777810115</c:v>
                </c:pt>
                <c:pt idx="1">
                  <c:v>0.79652777777664596</c:v>
                </c:pt>
                <c:pt idx="2">
                  <c:v>2.1756944444423425</c:v>
                </c:pt>
                <c:pt idx="3">
                  <c:v>3.1131944444423425</c:v>
                </c:pt>
                <c:pt idx="4">
                  <c:v>4.1875</c:v>
                </c:pt>
                <c:pt idx="5">
                  <c:v>5.1958333333313931</c:v>
                </c:pt>
                <c:pt idx="6">
                  <c:v>5.4645833333343035</c:v>
                </c:pt>
                <c:pt idx="7">
                  <c:v>6.1645833333313931</c:v>
                </c:pt>
              </c:numCache>
            </c:numRef>
          </c:cat>
          <c:val>
            <c:numRef>
              <c:f>STEMI_ANALIZZATI!$C$78:$J$78</c:f>
              <c:numCache>
                <c:formatCode>General</c:formatCode>
                <c:ptCount val="8"/>
                <c:pt idx="0">
                  <c:v>0.70699999999999996</c:v>
                </c:pt>
                <c:pt idx="1">
                  <c:v>1.19</c:v>
                </c:pt>
                <c:pt idx="2">
                  <c:v>0.67300000000000004</c:v>
                </c:pt>
                <c:pt idx="3">
                  <c:v>0.34200000000000003</c:v>
                </c:pt>
                <c:pt idx="4">
                  <c:v>0.28000000000000003</c:v>
                </c:pt>
                <c:pt idx="5">
                  <c:v>0.188</c:v>
                </c:pt>
                <c:pt idx="6">
                  <c:v>0.193</c:v>
                </c:pt>
                <c:pt idx="7">
                  <c:v>0.183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A-4E7F-8CC0-F1279C638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19856"/>
        <c:axId val="2116216688"/>
      </c:lineChart>
      <c:catAx>
        <c:axId val="2116219856"/>
        <c:scaling>
          <c:orientation val="minMax"/>
        </c:scaling>
        <c:delete val="0"/>
        <c:axPos val="b"/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6216688"/>
        <c:crosses val="autoZero"/>
        <c:auto val="1"/>
        <c:lblAlgn val="ctr"/>
        <c:lblOffset val="100"/>
        <c:noMultiLvlLbl val="0"/>
      </c:catAx>
      <c:valAx>
        <c:axId val="2116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621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STEMI_ANALIZZATI!$A$95</c:f>
              <c:strCache>
                <c:ptCount val="1"/>
                <c:pt idx="0">
                  <c:v>PAZIENTE 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STEMI_ANALIZZATI!$C$95:$J$95</c:f>
              <c:numCache>
                <c:formatCode>[h]:mm:ss;@</c:formatCode>
                <c:ptCount val="8"/>
                <c:pt idx="0">
                  <c:v>0.12291666666715173</c:v>
                </c:pt>
                <c:pt idx="1">
                  <c:v>0.39236111110949423</c:v>
                </c:pt>
                <c:pt idx="2">
                  <c:v>0.47986111111094942</c:v>
                </c:pt>
                <c:pt idx="3">
                  <c:v>1.3798611111124046</c:v>
                </c:pt>
                <c:pt idx="4">
                  <c:v>2.3715277777810115</c:v>
                </c:pt>
                <c:pt idx="5">
                  <c:v>3.3569444444437977</c:v>
                </c:pt>
                <c:pt idx="6">
                  <c:v>4.3805555555591127</c:v>
                </c:pt>
                <c:pt idx="7">
                  <c:v>5.3743055555532919</c:v>
                </c:pt>
              </c:numCache>
            </c:numRef>
          </c:cat>
          <c:val>
            <c:numRef>
              <c:f>STEMI_ANALIZZATI!$C$96:$J$96</c:f>
              <c:numCache>
                <c:formatCode>General</c:formatCode>
                <c:ptCount val="8"/>
                <c:pt idx="0">
                  <c:v>0.30299999999999999</c:v>
                </c:pt>
                <c:pt idx="1">
                  <c:v>0.626</c:v>
                </c:pt>
                <c:pt idx="2">
                  <c:v>0.56799999999999995</c:v>
                </c:pt>
                <c:pt idx="3">
                  <c:v>0.35599999999999998</c:v>
                </c:pt>
                <c:pt idx="4">
                  <c:v>0.317</c:v>
                </c:pt>
                <c:pt idx="5">
                  <c:v>0.33600000000000002</c:v>
                </c:pt>
                <c:pt idx="6">
                  <c:v>0.35899999999999999</c:v>
                </c:pt>
                <c:pt idx="7">
                  <c:v>0.216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D-426B-A125-1721FE402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85536"/>
        <c:axId val="2116182368"/>
      </c:lineChart>
      <c:catAx>
        <c:axId val="2116185536"/>
        <c:scaling>
          <c:orientation val="minMax"/>
        </c:scaling>
        <c:delete val="0"/>
        <c:axPos val="b"/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6182368"/>
        <c:crosses val="autoZero"/>
        <c:auto val="1"/>
        <c:lblAlgn val="ctr"/>
        <c:lblOffset val="100"/>
        <c:noMultiLvlLbl val="0"/>
      </c:catAx>
      <c:valAx>
        <c:axId val="21161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618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STEMI_ANALIZZATI!$A$115</c:f>
              <c:strCache>
                <c:ptCount val="1"/>
                <c:pt idx="0">
                  <c:v>PAZIENTE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STEMI_ANALIZZATI!$C$115:$J$115</c:f>
              <c:numCache>
                <c:formatCode>[h]:mm:ss;@</c:formatCode>
                <c:ptCount val="8"/>
                <c:pt idx="0">
                  <c:v>0.3555555555576575</c:v>
                </c:pt>
                <c:pt idx="1">
                  <c:v>0.56527777777955635</c:v>
                </c:pt>
                <c:pt idx="2">
                  <c:v>1.0340277777795563</c:v>
                </c:pt>
                <c:pt idx="3">
                  <c:v>2.0069444444452529</c:v>
                </c:pt>
                <c:pt idx="4">
                  <c:v>2.9784722222248092</c:v>
                </c:pt>
                <c:pt idx="5">
                  <c:v>3.9548611111167702</c:v>
                </c:pt>
                <c:pt idx="6">
                  <c:v>4.96875</c:v>
                </c:pt>
                <c:pt idx="7">
                  <c:v>5.9861111111167702</c:v>
                </c:pt>
              </c:numCache>
            </c:numRef>
          </c:cat>
          <c:val>
            <c:numRef>
              <c:f>STEMI_ANALIZZATI!$C$116:$J$116</c:f>
              <c:numCache>
                <c:formatCode>General</c:formatCode>
                <c:ptCount val="8"/>
                <c:pt idx="0">
                  <c:v>0.77600000000000002</c:v>
                </c:pt>
                <c:pt idx="1">
                  <c:v>11.43</c:v>
                </c:pt>
                <c:pt idx="2">
                  <c:v>5.19</c:v>
                </c:pt>
                <c:pt idx="3">
                  <c:v>4.41</c:v>
                </c:pt>
                <c:pt idx="4">
                  <c:v>5.97</c:v>
                </c:pt>
                <c:pt idx="5">
                  <c:v>5.49</c:v>
                </c:pt>
                <c:pt idx="6">
                  <c:v>2.88</c:v>
                </c:pt>
                <c:pt idx="7">
                  <c:v>0.52400000000000002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A-456F-A44C-48BFD8D4B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51680"/>
        <c:axId val="2116148512"/>
      </c:lineChart>
      <c:catAx>
        <c:axId val="2116151680"/>
        <c:scaling>
          <c:orientation val="minMax"/>
        </c:scaling>
        <c:delete val="0"/>
        <c:axPos val="b"/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6148512"/>
        <c:crosses val="autoZero"/>
        <c:auto val="1"/>
        <c:lblAlgn val="ctr"/>
        <c:lblOffset val="100"/>
        <c:noMultiLvlLbl val="0"/>
      </c:catAx>
      <c:valAx>
        <c:axId val="21161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615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STEMI_ANALIZZATI!$A$134</c:f>
              <c:strCache>
                <c:ptCount val="1"/>
                <c:pt idx="0">
                  <c:v>PAZIENTE 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STEMI_ANALIZZATI!$C$134:$N$134</c:f>
              <c:numCache>
                <c:formatCode>[h]:mm:ss;@</c:formatCode>
                <c:ptCount val="12"/>
                <c:pt idx="0">
                  <c:v>0.70624999999563443</c:v>
                </c:pt>
                <c:pt idx="1">
                  <c:v>1.0020833333328483</c:v>
                </c:pt>
                <c:pt idx="2">
                  <c:v>1.6645833333313931</c:v>
                </c:pt>
                <c:pt idx="3">
                  <c:v>2.7076388888890506</c:v>
                </c:pt>
                <c:pt idx="4">
                  <c:v>3.710416666661331</c:v>
                </c:pt>
                <c:pt idx="5">
                  <c:v>4.7229166666656965</c:v>
                </c:pt>
                <c:pt idx="6">
                  <c:v>5.7159722222204437</c:v>
                </c:pt>
                <c:pt idx="7">
                  <c:v>5.9944444444408873</c:v>
                </c:pt>
                <c:pt idx="8">
                  <c:v>6.6805555555547471</c:v>
                </c:pt>
                <c:pt idx="9">
                  <c:v>7.7354166666627862</c:v>
                </c:pt>
                <c:pt idx="10">
                  <c:v>8.71875</c:v>
                </c:pt>
                <c:pt idx="11">
                  <c:v>9.7444444444408873</c:v>
                </c:pt>
              </c:numCache>
            </c:numRef>
          </c:cat>
          <c:val>
            <c:numRef>
              <c:f>STEMI_ANALIZZATI!$C$135:$N$135</c:f>
              <c:numCache>
                <c:formatCode>General</c:formatCode>
                <c:ptCount val="12"/>
                <c:pt idx="0">
                  <c:v>1.34</c:v>
                </c:pt>
                <c:pt idx="1">
                  <c:v>3.11</c:v>
                </c:pt>
                <c:pt idx="2">
                  <c:v>2.67</c:v>
                </c:pt>
                <c:pt idx="3">
                  <c:v>2.78</c:v>
                </c:pt>
                <c:pt idx="4">
                  <c:v>2.9</c:v>
                </c:pt>
                <c:pt idx="5">
                  <c:v>2.13</c:v>
                </c:pt>
                <c:pt idx="6">
                  <c:v>0.96899999999999997</c:v>
                </c:pt>
                <c:pt idx="7">
                  <c:v>0.65800000000000003</c:v>
                </c:pt>
                <c:pt idx="8">
                  <c:v>0.48299999999999998</c:v>
                </c:pt>
                <c:pt idx="9">
                  <c:v>0.26800000000000002</c:v>
                </c:pt>
                <c:pt idx="10">
                  <c:v>0.189</c:v>
                </c:pt>
                <c:pt idx="11">
                  <c:v>0.11799999999999999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A-4219-AEE4-CE4237F96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18656"/>
        <c:axId val="2116115488"/>
      </c:lineChart>
      <c:catAx>
        <c:axId val="2116118656"/>
        <c:scaling>
          <c:orientation val="minMax"/>
        </c:scaling>
        <c:delete val="0"/>
        <c:axPos val="b"/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6115488"/>
        <c:crosses val="autoZero"/>
        <c:auto val="1"/>
        <c:lblAlgn val="ctr"/>
        <c:lblOffset val="100"/>
        <c:noMultiLvlLbl val="0"/>
      </c:catAx>
      <c:valAx>
        <c:axId val="21161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61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56233595800502"/>
          <c:y val="4.1666666666666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STEMI_ANALIZZATI!$A$154</c:f>
              <c:strCache>
                <c:ptCount val="1"/>
                <c:pt idx="0">
                  <c:v>PAZIENTE 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STEMI_ANALIZZATI!$C$154:$I$154</c:f>
              <c:numCache>
                <c:formatCode>[h]:mm:ss;@</c:formatCode>
                <c:ptCount val="7"/>
                <c:pt idx="0">
                  <c:v>0.35833333333721384</c:v>
                </c:pt>
                <c:pt idx="1">
                  <c:v>0.55833333333430346</c:v>
                </c:pt>
                <c:pt idx="2">
                  <c:v>1.0298611111138598</c:v>
                </c:pt>
                <c:pt idx="3">
                  <c:v>2.0145833333372138</c:v>
                </c:pt>
                <c:pt idx="4">
                  <c:v>3.0048611111124046</c:v>
                </c:pt>
                <c:pt idx="5">
                  <c:v>3.9722222222262644</c:v>
                </c:pt>
                <c:pt idx="6">
                  <c:v>5.0201388888890506</c:v>
                </c:pt>
              </c:numCache>
            </c:numRef>
          </c:cat>
          <c:val>
            <c:numRef>
              <c:f>STEMI_ANALIZZATI!$C$155:$I$155</c:f>
              <c:numCache>
                <c:formatCode>General</c:formatCode>
                <c:ptCount val="7"/>
                <c:pt idx="0">
                  <c:v>8.7999999999999995E-2</c:v>
                </c:pt>
                <c:pt idx="1">
                  <c:v>6.9000000000000006E-2</c:v>
                </c:pt>
                <c:pt idx="2">
                  <c:v>5.7299999999999997E-2</c:v>
                </c:pt>
                <c:pt idx="3">
                  <c:v>6.9000000000000006E-2</c:v>
                </c:pt>
                <c:pt idx="4">
                  <c:v>7.5999999999999998E-2</c:v>
                </c:pt>
                <c:pt idx="5">
                  <c:v>6.6000000000000003E-2</c:v>
                </c:pt>
                <c:pt idx="6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1-4001-B944-41C120FE4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085296"/>
        <c:axId val="2116082128"/>
      </c:lineChart>
      <c:catAx>
        <c:axId val="2116085296"/>
        <c:scaling>
          <c:orientation val="minMax"/>
        </c:scaling>
        <c:delete val="0"/>
        <c:axPos val="b"/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6082128"/>
        <c:crosses val="autoZero"/>
        <c:auto val="1"/>
        <c:lblAlgn val="ctr"/>
        <c:lblOffset val="100"/>
        <c:noMultiLvlLbl val="0"/>
      </c:catAx>
      <c:valAx>
        <c:axId val="21160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608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4</xdr:row>
      <xdr:rowOff>12700</xdr:rowOff>
    </xdr:from>
    <xdr:to>
      <xdr:col>6</xdr:col>
      <xdr:colOff>787400</xdr:colOff>
      <xdr:row>18</xdr:row>
      <xdr:rowOff>88900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22</xdr:row>
      <xdr:rowOff>31750</xdr:rowOff>
    </xdr:from>
    <xdr:to>
      <xdr:col>6</xdr:col>
      <xdr:colOff>787400</xdr:colOff>
      <xdr:row>37</xdr:row>
      <xdr:rowOff>127000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812800</xdr:colOff>
      <xdr:row>41</xdr:row>
      <xdr:rowOff>44450</xdr:rowOff>
    </xdr:from>
    <xdr:to>
      <xdr:col>6</xdr:col>
      <xdr:colOff>787400</xdr:colOff>
      <xdr:row>55</xdr:row>
      <xdr:rowOff>120650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59</xdr:row>
      <xdr:rowOff>19050</xdr:rowOff>
    </xdr:from>
    <xdr:to>
      <xdr:col>8</xdr:col>
      <xdr:colOff>800100</xdr:colOff>
      <xdr:row>74</xdr:row>
      <xdr:rowOff>152400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12700</xdr:colOff>
      <xdr:row>78</xdr:row>
      <xdr:rowOff>57150</xdr:rowOff>
    </xdr:from>
    <xdr:to>
      <xdr:col>7</xdr:col>
      <xdr:colOff>673100</xdr:colOff>
      <xdr:row>92</xdr:row>
      <xdr:rowOff>133350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25400</xdr:colOff>
      <xdr:row>96</xdr:row>
      <xdr:rowOff>57150</xdr:rowOff>
    </xdr:from>
    <xdr:to>
      <xdr:col>7</xdr:col>
      <xdr:colOff>749300</xdr:colOff>
      <xdr:row>112</xdr:row>
      <xdr:rowOff>114300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25400</xdr:colOff>
      <xdr:row>116</xdr:row>
      <xdr:rowOff>57150</xdr:rowOff>
    </xdr:from>
    <xdr:to>
      <xdr:col>7</xdr:col>
      <xdr:colOff>762000</xdr:colOff>
      <xdr:row>132</xdr:row>
      <xdr:rowOff>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135</xdr:row>
      <xdr:rowOff>69850</xdr:rowOff>
    </xdr:from>
    <xdr:to>
      <xdr:col>9</xdr:col>
      <xdr:colOff>1130300</xdr:colOff>
      <xdr:row>151</xdr:row>
      <xdr:rowOff>139700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25400</xdr:colOff>
      <xdr:row>155</xdr:row>
      <xdr:rowOff>82550</xdr:rowOff>
    </xdr:from>
    <xdr:to>
      <xdr:col>7</xdr:col>
      <xdr:colOff>0</xdr:colOff>
      <xdr:row>170</xdr:row>
      <xdr:rowOff>127000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12700</xdr:colOff>
      <xdr:row>174</xdr:row>
      <xdr:rowOff>107950</xdr:rowOff>
    </xdr:from>
    <xdr:to>
      <xdr:col>7</xdr:col>
      <xdr:colOff>419100</xdr:colOff>
      <xdr:row>188</xdr:row>
      <xdr:rowOff>184150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12700</xdr:colOff>
      <xdr:row>3</xdr:row>
      <xdr:rowOff>69850</xdr:rowOff>
    </xdr:from>
    <xdr:to>
      <xdr:col>20</xdr:col>
      <xdr:colOff>0</xdr:colOff>
      <xdr:row>18</xdr:row>
      <xdr:rowOff>177800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800100</xdr:colOff>
      <xdr:row>22</xdr:row>
      <xdr:rowOff>57150</xdr:rowOff>
    </xdr:from>
    <xdr:to>
      <xdr:col>19</xdr:col>
      <xdr:colOff>800100</xdr:colOff>
      <xdr:row>36</xdr:row>
      <xdr:rowOff>133350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40</xdr:row>
      <xdr:rowOff>82550</xdr:rowOff>
    </xdr:from>
    <xdr:to>
      <xdr:col>21</xdr:col>
      <xdr:colOff>736600</xdr:colOff>
      <xdr:row>55</xdr:row>
      <xdr:rowOff>114300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12700</xdr:colOff>
      <xdr:row>59</xdr:row>
      <xdr:rowOff>69850</xdr:rowOff>
    </xdr:from>
    <xdr:to>
      <xdr:col>20</xdr:col>
      <xdr:colOff>812800</xdr:colOff>
      <xdr:row>73</xdr:row>
      <xdr:rowOff>146050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77</xdr:row>
      <xdr:rowOff>95250</xdr:rowOff>
    </xdr:from>
    <xdr:to>
      <xdr:col>20</xdr:col>
      <xdr:colOff>762000</xdr:colOff>
      <xdr:row>91</xdr:row>
      <xdr:rowOff>171450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95</xdr:row>
      <xdr:rowOff>69850</xdr:rowOff>
    </xdr:from>
    <xdr:to>
      <xdr:col>20</xdr:col>
      <xdr:colOff>787400</xdr:colOff>
      <xdr:row>109</xdr:row>
      <xdr:rowOff>146050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25400</xdr:colOff>
      <xdr:row>113</xdr:row>
      <xdr:rowOff>69850</xdr:rowOff>
    </xdr:from>
    <xdr:to>
      <xdr:col>20</xdr:col>
      <xdr:colOff>787400</xdr:colOff>
      <xdr:row>128</xdr:row>
      <xdr:rowOff>165100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749300</xdr:colOff>
      <xdr:row>3</xdr:row>
      <xdr:rowOff>44450</xdr:rowOff>
    </xdr:from>
    <xdr:to>
      <xdr:col>30</xdr:col>
      <xdr:colOff>736600</xdr:colOff>
      <xdr:row>17</xdr:row>
      <xdr:rowOff>120650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622300</xdr:colOff>
      <xdr:row>6</xdr:row>
      <xdr:rowOff>165100</xdr:rowOff>
    </xdr:from>
    <xdr:to>
      <xdr:col>3</xdr:col>
      <xdr:colOff>622300</xdr:colOff>
      <xdr:row>16</xdr:row>
      <xdr:rowOff>152400</xdr:rowOff>
    </xdr:to>
    <xdr:cxnSp macro="">
      <xdr:nvCxnSpPr>
        <xdr:cNvPr id="22" name="Connettore 1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/>
      </xdr:nvCxnSpPr>
      <xdr:spPr>
        <a:xfrm>
          <a:off x="3098800" y="1308100"/>
          <a:ext cx="0" cy="1892300"/>
        </a:xfrm>
        <a:prstGeom prst="line">
          <a:avLst/>
        </a:prstGeom>
        <a:ln>
          <a:solidFill>
            <a:srgbClr val="FF0000">
              <a:alpha val="93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800100</xdr:colOff>
      <xdr:row>136</xdr:row>
      <xdr:rowOff>38100</xdr:rowOff>
    </xdr:from>
    <xdr:to>
      <xdr:col>22</xdr:col>
      <xdr:colOff>469900</xdr:colOff>
      <xdr:row>153</xdr:row>
      <xdr:rowOff>38100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190500</xdr:colOff>
      <xdr:row>25</xdr:row>
      <xdr:rowOff>63500</xdr:rowOff>
    </xdr:from>
    <xdr:to>
      <xdr:col>33</xdr:col>
      <xdr:colOff>774700</xdr:colOff>
      <xdr:row>40</xdr:row>
      <xdr:rowOff>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27</xdr:col>
      <xdr:colOff>723921</xdr:colOff>
      <xdr:row>27</xdr:row>
      <xdr:rowOff>165089</xdr:rowOff>
    </xdr:from>
    <xdr:to>
      <xdr:col>27</xdr:col>
      <xdr:colOff>723921</xdr:colOff>
      <xdr:row>37</xdr:row>
      <xdr:rowOff>152403</xdr:rowOff>
    </xdr:to>
    <xdr:cxnSp macro="">
      <xdr:nvCxnSpPr>
        <xdr:cNvPr id="23" name="Connettore 1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CxnSpPr/>
      </xdr:nvCxnSpPr>
      <xdr:spPr>
        <a:xfrm>
          <a:off x="23634721" y="5308589"/>
          <a:ext cx="0" cy="1892314"/>
        </a:xfrm>
        <a:prstGeom prst="line">
          <a:avLst/>
        </a:prstGeom>
        <a:ln>
          <a:solidFill>
            <a:srgbClr val="FF0000">
              <a:alpha val="93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49</xdr:row>
      <xdr:rowOff>25400</xdr:rowOff>
    </xdr:from>
    <xdr:to>
      <xdr:col>37</xdr:col>
      <xdr:colOff>698500</xdr:colOff>
      <xdr:row>67</xdr:row>
      <xdr:rowOff>12700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29</xdr:col>
      <xdr:colOff>381000</xdr:colOff>
      <xdr:row>53</xdr:row>
      <xdr:rowOff>63500</xdr:rowOff>
    </xdr:from>
    <xdr:to>
      <xdr:col>29</xdr:col>
      <xdr:colOff>381000</xdr:colOff>
      <xdr:row>63</xdr:row>
      <xdr:rowOff>50814</xdr:rowOff>
    </xdr:to>
    <xdr:cxnSp macro="">
      <xdr:nvCxnSpPr>
        <xdr:cNvPr id="25" name="Connettore 1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/>
      </xdr:nvCxnSpPr>
      <xdr:spPr>
        <a:xfrm>
          <a:off x="24942800" y="10160000"/>
          <a:ext cx="0" cy="1892314"/>
        </a:xfrm>
        <a:prstGeom prst="line">
          <a:avLst/>
        </a:prstGeom>
        <a:ln>
          <a:solidFill>
            <a:srgbClr val="FF0000">
              <a:alpha val="93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0.09479</cdr:x>
      <cdr:y>0.19444</cdr:y>
    </cdr:from>
    <cdr:to>
      <cdr:x>0.09479</cdr:x>
      <cdr:y>0.88426</cdr:y>
    </cdr:to>
    <cdr:cxnSp macro="">
      <cdr:nvCxnSpPr>
        <cdr:cNvPr id="2" name="Connettore 1 1">
          <a:extLst xmlns:a="http://schemas.openxmlformats.org/drawingml/2006/main">
            <a:ext uri="{FF2B5EF4-FFF2-40B4-BE49-F238E27FC236}">
              <a16:creationId xmlns:a16="http://schemas.microsoft.com/office/drawing/2014/main" id="{EDEDE554-95B8-40CD-EF97-C36D2214D99D}"/>
            </a:ext>
          </a:extLst>
        </cdr:cNvPr>
        <cdr:cNvCxnSpPr/>
      </cdr:nvCxnSpPr>
      <cdr:spPr>
        <a:xfrm xmlns:a="http://schemas.openxmlformats.org/drawingml/2006/main">
          <a:off x="508000" y="533400"/>
          <a:ext cx="0" cy="18923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>
              <a:alpha val="93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0.09512</cdr:x>
      <cdr:y>0.17345</cdr:y>
    </cdr:from>
    <cdr:to>
      <cdr:x>0.09769</cdr:x>
      <cdr:y>0.89722</cdr:y>
    </cdr:to>
    <cdr:cxnSp macro="">
      <cdr:nvCxnSpPr>
        <cdr:cNvPr id="2" name="Connettore 1 1">
          <a:extLst xmlns:a="http://schemas.openxmlformats.org/drawingml/2006/main">
            <a:ext uri="{FF2B5EF4-FFF2-40B4-BE49-F238E27FC236}">
              <a16:creationId xmlns:a16="http://schemas.microsoft.com/office/drawing/2014/main" id="{D5A4D6CB-6A7E-118B-7C71-9D9307819ED5}"/>
            </a:ext>
          </a:extLst>
        </cdr:cNvPr>
        <cdr:cNvCxnSpPr/>
      </cdr:nvCxnSpPr>
      <cdr:spPr>
        <a:xfrm xmlns:a="http://schemas.openxmlformats.org/drawingml/2006/main">
          <a:off x="469900" y="514350"/>
          <a:ext cx="12700" cy="21463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>
              <a:alpha val="93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0.11282</cdr:x>
      <cdr:y>0.19213</cdr:y>
    </cdr:from>
    <cdr:to>
      <cdr:x>0.11282</cdr:x>
      <cdr:y>0.88889</cdr:y>
    </cdr:to>
    <cdr:cxnSp macro="">
      <cdr:nvCxnSpPr>
        <cdr:cNvPr id="2" name="Connettore 1 1">
          <a:extLst xmlns:a="http://schemas.openxmlformats.org/drawingml/2006/main">
            <a:ext uri="{FF2B5EF4-FFF2-40B4-BE49-F238E27FC236}">
              <a16:creationId xmlns:a16="http://schemas.microsoft.com/office/drawing/2014/main" id="{BCCC5D13-9A3D-5EFF-2E61-C7E7878C4C17}"/>
            </a:ext>
          </a:extLst>
        </cdr:cNvPr>
        <cdr:cNvCxnSpPr/>
      </cdr:nvCxnSpPr>
      <cdr:spPr>
        <a:xfrm xmlns:a="http://schemas.openxmlformats.org/drawingml/2006/main">
          <a:off x="558800" y="527050"/>
          <a:ext cx="0" cy="19113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>
              <a:alpha val="93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0.23002</cdr:x>
      <cdr:y>0.18242</cdr:y>
    </cdr:from>
    <cdr:to>
      <cdr:x>0.23002</cdr:x>
      <cdr:y>0.89451</cdr:y>
    </cdr:to>
    <cdr:cxnSp macro="">
      <cdr:nvCxnSpPr>
        <cdr:cNvPr id="2" name="Connettore 1 1">
          <a:extLst xmlns:a="http://schemas.openxmlformats.org/drawingml/2006/main">
            <a:ext uri="{FF2B5EF4-FFF2-40B4-BE49-F238E27FC236}">
              <a16:creationId xmlns:a16="http://schemas.microsoft.com/office/drawing/2014/main" id="{6CF4ED68-961A-E5CC-0D94-7E56F491A745}"/>
            </a:ext>
          </a:extLst>
        </cdr:cNvPr>
        <cdr:cNvCxnSpPr/>
      </cdr:nvCxnSpPr>
      <cdr:spPr>
        <a:xfrm xmlns:a="http://schemas.openxmlformats.org/drawingml/2006/main">
          <a:off x="1498600" y="527050"/>
          <a:ext cx="0" cy="2057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>
              <a:alpha val="93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0.16998</cdr:x>
      <cdr:y>0.19444</cdr:y>
    </cdr:from>
    <cdr:to>
      <cdr:x>0.16998</cdr:x>
      <cdr:y>0.88426</cdr:y>
    </cdr:to>
    <cdr:cxnSp macro="">
      <cdr:nvCxnSpPr>
        <cdr:cNvPr id="2" name="Connettore 1 1">
          <a:extLst xmlns:a="http://schemas.openxmlformats.org/drawingml/2006/main">
            <a:ext uri="{FF2B5EF4-FFF2-40B4-BE49-F238E27FC236}">
              <a16:creationId xmlns:a16="http://schemas.microsoft.com/office/drawing/2014/main" id="{C2CC9CB4-740C-BF43-4876-B03D0F955EF9}"/>
            </a:ext>
          </a:extLst>
        </cdr:cNvPr>
        <cdr:cNvCxnSpPr/>
      </cdr:nvCxnSpPr>
      <cdr:spPr>
        <a:xfrm xmlns:a="http://schemas.openxmlformats.org/drawingml/2006/main">
          <a:off x="977900" y="533400"/>
          <a:ext cx="0" cy="18923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>
              <a:alpha val="93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0.10667</cdr:x>
      <cdr:y>0.19213</cdr:y>
    </cdr:from>
    <cdr:to>
      <cdr:x>0.10889</cdr:x>
      <cdr:y>0.88889</cdr:y>
    </cdr:to>
    <cdr:cxnSp macro="">
      <cdr:nvCxnSpPr>
        <cdr:cNvPr id="2" name="Connettore 1 1">
          <a:extLst xmlns:a="http://schemas.openxmlformats.org/drawingml/2006/main">
            <a:ext uri="{FF2B5EF4-FFF2-40B4-BE49-F238E27FC236}">
              <a16:creationId xmlns:a16="http://schemas.microsoft.com/office/drawing/2014/main" id="{43857DB8-BF08-D81E-0FBD-CBC22FC2B99E}"/>
            </a:ext>
          </a:extLst>
        </cdr:cNvPr>
        <cdr:cNvCxnSpPr/>
      </cdr:nvCxnSpPr>
      <cdr:spPr>
        <a:xfrm xmlns:a="http://schemas.openxmlformats.org/drawingml/2006/main" flipH="1">
          <a:off x="609600" y="527050"/>
          <a:ext cx="12700" cy="19113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>
              <a:alpha val="93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0.0885</cdr:x>
      <cdr:y>0.19676</cdr:y>
    </cdr:from>
    <cdr:to>
      <cdr:x>0.0885</cdr:x>
      <cdr:y>0.88889</cdr:y>
    </cdr:to>
    <cdr:cxnSp macro="">
      <cdr:nvCxnSpPr>
        <cdr:cNvPr id="2" name="Connettore 1 1">
          <a:extLst xmlns:a="http://schemas.openxmlformats.org/drawingml/2006/main">
            <a:ext uri="{FF2B5EF4-FFF2-40B4-BE49-F238E27FC236}">
              <a16:creationId xmlns:a16="http://schemas.microsoft.com/office/drawing/2014/main" id="{EF151B7B-E6EF-9EA8-AC36-717470DE8D09}"/>
            </a:ext>
          </a:extLst>
        </cdr:cNvPr>
        <cdr:cNvCxnSpPr/>
      </cdr:nvCxnSpPr>
      <cdr:spPr>
        <a:xfrm xmlns:a="http://schemas.openxmlformats.org/drawingml/2006/main">
          <a:off x="508000" y="539750"/>
          <a:ext cx="0" cy="18986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>
              <a:alpha val="93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0.06889</cdr:x>
      <cdr:y>0.17849</cdr:y>
    </cdr:from>
    <cdr:to>
      <cdr:x>0.06889</cdr:x>
      <cdr:y>0.89247</cdr:y>
    </cdr:to>
    <cdr:cxnSp macro="">
      <cdr:nvCxnSpPr>
        <cdr:cNvPr id="2" name="Connettore 1 1">
          <a:extLst xmlns:a="http://schemas.openxmlformats.org/drawingml/2006/main">
            <a:ext uri="{FF2B5EF4-FFF2-40B4-BE49-F238E27FC236}">
              <a16:creationId xmlns:a16="http://schemas.microsoft.com/office/drawing/2014/main" id="{A02A4643-AD31-6ADD-37F6-AF60803E408B}"/>
            </a:ext>
          </a:extLst>
        </cdr:cNvPr>
        <cdr:cNvCxnSpPr/>
      </cdr:nvCxnSpPr>
      <cdr:spPr>
        <a:xfrm xmlns:a="http://schemas.openxmlformats.org/drawingml/2006/main">
          <a:off x="393700" y="527050"/>
          <a:ext cx="0" cy="21082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>
              <a:alpha val="93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0.09692</cdr:x>
      <cdr:y>0.19907</cdr:y>
    </cdr:from>
    <cdr:to>
      <cdr:x>0.09692</cdr:x>
      <cdr:y>0.88889</cdr:y>
    </cdr:to>
    <cdr:cxnSp macro="">
      <cdr:nvCxnSpPr>
        <cdr:cNvPr id="2" name="Connettore 1 1">
          <a:extLst xmlns:a="http://schemas.openxmlformats.org/drawingml/2006/main">
            <a:ext uri="{FF2B5EF4-FFF2-40B4-BE49-F238E27FC236}">
              <a16:creationId xmlns:a16="http://schemas.microsoft.com/office/drawing/2014/main" id="{889EB678-037D-6248-5FD5-EF8070C60A49}"/>
            </a:ext>
          </a:extLst>
        </cdr:cNvPr>
        <cdr:cNvCxnSpPr/>
      </cdr:nvCxnSpPr>
      <cdr:spPr>
        <a:xfrm xmlns:a="http://schemas.openxmlformats.org/drawingml/2006/main">
          <a:off x="558800" y="546100"/>
          <a:ext cx="0" cy="18923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>
              <a:alpha val="93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349250</xdr:colOff>
      <xdr:row>0</xdr:row>
      <xdr:rowOff>31750</xdr:rowOff>
    </xdr:from>
    <xdr:to>
      <xdr:col>30</xdr:col>
      <xdr:colOff>508000</xdr:colOff>
      <xdr:row>14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0.22798</cdr:x>
      <cdr:y>0.17849</cdr:y>
    </cdr:from>
    <cdr:to>
      <cdr:x>0.23057</cdr:x>
      <cdr:y>0.90108</cdr:y>
    </cdr:to>
    <cdr:cxnSp macro="">
      <cdr:nvCxnSpPr>
        <cdr:cNvPr id="2" name="Connettore 1 1">
          <a:extLst xmlns:a="http://schemas.openxmlformats.org/drawingml/2006/main">
            <a:ext uri="{FF2B5EF4-FFF2-40B4-BE49-F238E27FC236}">
              <a16:creationId xmlns:a16="http://schemas.microsoft.com/office/drawing/2014/main" id="{8FA9DD69-E5A4-E4EF-1DD4-A12A7AA9893A}"/>
            </a:ext>
          </a:extLst>
        </cdr:cNvPr>
        <cdr:cNvCxnSpPr/>
      </cdr:nvCxnSpPr>
      <cdr:spPr>
        <a:xfrm xmlns:a="http://schemas.openxmlformats.org/drawingml/2006/main">
          <a:off x="1117600" y="527050"/>
          <a:ext cx="12700" cy="21336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>
              <a:alpha val="93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440265</xdr:colOff>
      <xdr:row>2</xdr:row>
      <xdr:rowOff>33867</xdr:rowOff>
    </xdr:from>
    <xdr:to>
      <xdr:col>53</xdr:col>
      <xdr:colOff>186266</xdr:colOff>
      <xdr:row>21</xdr:row>
      <xdr:rowOff>67732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0.08247</cdr:x>
      <cdr:y>0.18287</cdr:y>
    </cdr:from>
    <cdr:to>
      <cdr:x>0.08505</cdr:x>
      <cdr:y>0.88426</cdr:y>
    </cdr:to>
    <cdr:cxnSp macro="">
      <cdr:nvCxnSpPr>
        <cdr:cNvPr id="2" name="Connettore 1 1">
          <a:extLst xmlns:a="http://schemas.openxmlformats.org/drawingml/2006/main">
            <a:ext uri="{FF2B5EF4-FFF2-40B4-BE49-F238E27FC236}">
              <a16:creationId xmlns:a16="http://schemas.microsoft.com/office/drawing/2014/main" id="{F53C37EC-ACBD-0163-6219-95A50E5F1DA7}"/>
            </a:ext>
          </a:extLst>
        </cdr:cNvPr>
        <cdr:cNvCxnSpPr/>
      </cdr:nvCxnSpPr>
      <cdr:spPr>
        <a:xfrm xmlns:a="http://schemas.openxmlformats.org/drawingml/2006/main" flipH="1">
          <a:off x="406400" y="501650"/>
          <a:ext cx="12700" cy="19240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>
              <a:alpha val="93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0.10039</cdr:x>
      <cdr:y>0.16773</cdr:y>
    </cdr:from>
    <cdr:to>
      <cdr:x>0.10232</cdr:x>
      <cdr:y>0.86412</cdr:y>
    </cdr:to>
    <cdr:cxnSp macro="">
      <cdr:nvCxnSpPr>
        <cdr:cNvPr id="2" name="Connettore 1 1">
          <a:extLst xmlns:a="http://schemas.openxmlformats.org/drawingml/2006/main">
            <a:ext uri="{FF2B5EF4-FFF2-40B4-BE49-F238E27FC236}">
              <a16:creationId xmlns:a16="http://schemas.microsoft.com/office/drawing/2014/main" id="{7FA2F5A4-C621-3247-C5D9-F59C77C3825E}"/>
            </a:ext>
          </a:extLst>
        </cdr:cNvPr>
        <cdr:cNvCxnSpPr/>
      </cdr:nvCxnSpPr>
      <cdr:spPr>
        <a:xfrm xmlns:a="http://schemas.openxmlformats.org/drawingml/2006/main">
          <a:off x="660400" y="501650"/>
          <a:ext cx="12700" cy="20828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>
              <a:alpha val="93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0.10407</cdr:x>
      <cdr:y>0.19907</cdr:y>
    </cdr:from>
    <cdr:to>
      <cdr:x>0.10407</cdr:x>
      <cdr:y>0.88889</cdr:y>
    </cdr:to>
    <cdr:cxnSp macro="">
      <cdr:nvCxnSpPr>
        <cdr:cNvPr id="2" name="Connettore 1 1">
          <a:extLst xmlns:a="http://schemas.openxmlformats.org/drawingml/2006/main">
            <a:ext uri="{FF2B5EF4-FFF2-40B4-BE49-F238E27FC236}">
              <a16:creationId xmlns:a16="http://schemas.microsoft.com/office/drawing/2014/main" id="{7511529C-C883-A9B4-3D91-4871A9E40901}"/>
            </a:ext>
          </a:extLst>
        </cdr:cNvPr>
        <cdr:cNvCxnSpPr/>
      </cdr:nvCxnSpPr>
      <cdr:spPr>
        <a:xfrm xmlns:a="http://schemas.openxmlformats.org/drawingml/2006/main">
          <a:off x="584200" y="546100"/>
          <a:ext cx="0" cy="18923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>
              <a:alpha val="93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0.40492</cdr:x>
      <cdr:y>0.16973</cdr:y>
    </cdr:from>
    <cdr:to>
      <cdr:x>0.40492</cdr:x>
      <cdr:y>0.90593</cdr:y>
    </cdr:to>
    <cdr:cxnSp macro="">
      <cdr:nvCxnSpPr>
        <cdr:cNvPr id="2" name="Connettore 1 1">
          <a:extLst xmlns:a="http://schemas.openxmlformats.org/drawingml/2006/main">
            <a:ext uri="{FF2B5EF4-FFF2-40B4-BE49-F238E27FC236}">
              <a16:creationId xmlns:a16="http://schemas.microsoft.com/office/drawing/2014/main" id="{F2FE8BB9-7E65-FD54-2919-0F54C52EC407}"/>
            </a:ext>
          </a:extLst>
        </cdr:cNvPr>
        <cdr:cNvCxnSpPr/>
      </cdr:nvCxnSpPr>
      <cdr:spPr>
        <a:xfrm xmlns:a="http://schemas.openxmlformats.org/drawingml/2006/main">
          <a:off x="2298700" y="527050"/>
          <a:ext cx="0" cy="2286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>
              <a:alpha val="93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0.08036</cdr:x>
      <cdr:y>0.17622</cdr:y>
    </cdr:from>
    <cdr:to>
      <cdr:x>0.08259</cdr:x>
      <cdr:y>0.90234</cdr:y>
    </cdr:to>
    <cdr:cxnSp macro="">
      <cdr:nvCxnSpPr>
        <cdr:cNvPr id="2" name="Connettore 1 1">
          <a:extLst xmlns:a="http://schemas.openxmlformats.org/drawingml/2006/main">
            <a:ext uri="{FF2B5EF4-FFF2-40B4-BE49-F238E27FC236}">
              <a16:creationId xmlns:a16="http://schemas.microsoft.com/office/drawing/2014/main" id="{D941DACC-D65D-31D6-AFB5-D6BB6BBB9FA3}"/>
            </a:ext>
          </a:extLst>
        </cdr:cNvPr>
        <cdr:cNvCxnSpPr/>
      </cdr:nvCxnSpPr>
      <cdr:spPr>
        <a:xfrm xmlns:a="http://schemas.openxmlformats.org/drawingml/2006/main">
          <a:off x="457200" y="527050"/>
          <a:ext cx="12700" cy="21717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>
              <a:alpha val="93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0.06404</cdr:x>
      <cdr:y>0.16904</cdr:y>
    </cdr:from>
    <cdr:to>
      <cdr:x>0.06568</cdr:x>
      <cdr:y>0.90224</cdr:y>
    </cdr:to>
    <cdr:cxnSp macro="">
      <cdr:nvCxnSpPr>
        <cdr:cNvPr id="2" name="Connettore 1 1">
          <a:extLst xmlns:a="http://schemas.openxmlformats.org/drawingml/2006/main">
            <a:ext uri="{FF2B5EF4-FFF2-40B4-BE49-F238E27FC236}">
              <a16:creationId xmlns:a16="http://schemas.microsoft.com/office/drawing/2014/main" id="{9EBD743D-1069-F805-70C3-B981A5BF1961}"/>
            </a:ext>
          </a:extLst>
        </cdr:cNvPr>
        <cdr:cNvCxnSpPr/>
      </cdr:nvCxnSpPr>
      <cdr:spPr>
        <a:xfrm xmlns:a="http://schemas.openxmlformats.org/drawingml/2006/main" flipH="1">
          <a:off x="495300" y="527050"/>
          <a:ext cx="12700" cy="2286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>
              <a:alpha val="93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0.08505</cdr:x>
      <cdr:y>0.18162</cdr:y>
    </cdr:from>
    <cdr:to>
      <cdr:x>0.08505</cdr:x>
      <cdr:y>0.89934</cdr:y>
    </cdr:to>
    <cdr:cxnSp macro="">
      <cdr:nvCxnSpPr>
        <cdr:cNvPr id="2" name="Connettore 1 1">
          <a:extLst xmlns:a="http://schemas.openxmlformats.org/drawingml/2006/main">
            <a:ext uri="{FF2B5EF4-FFF2-40B4-BE49-F238E27FC236}">
              <a16:creationId xmlns:a16="http://schemas.microsoft.com/office/drawing/2014/main" id="{ACCBA3CD-215B-4A7C-5ADC-F5DEACB23827}"/>
            </a:ext>
          </a:extLst>
        </cdr:cNvPr>
        <cdr:cNvCxnSpPr/>
      </cdr:nvCxnSpPr>
      <cdr:spPr>
        <a:xfrm xmlns:a="http://schemas.openxmlformats.org/drawingml/2006/main">
          <a:off x="419100" y="527050"/>
          <a:ext cx="0" cy="20828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>
              <a:alpha val="93000"/>
            </a:srgb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0"/>
  <sheetViews>
    <sheetView tabSelected="1" topLeftCell="AE1" workbookViewId="0">
      <selection activeCell="F51" sqref="F51"/>
    </sheetView>
  </sheetViews>
  <sheetFormatPr defaultColWidth="8.7109375" defaultRowHeight="15"/>
  <cols>
    <col min="1" max="1" width="16.42578125" customWidth="1"/>
    <col min="2" max="2" width="22.7109375" bestFit="1" customWidth="1"/>
    <col min="3" max="3" width="22.28515625" bestFit="1" customWidth="1"/>
    <col min="4" max="4" width="22" bestFit="1" customWidth="1"/>
    <col min="5" max="5" width="49.7109375" customWidth="1"/>
    <col min="6" max="6" width="30.7109375" customWidth="1"/>
    <col min="7" max="7" width="42.7109375" bestFit="1" customWidth="1"/>
    <col min="8" max="8" width="28.7109375" bestFit="1" customWidth="1"/>
    <col min="9" max="9" width="17.42578125" bestFit="1" customWidth="1"/>
    <col min="10" max="11" width="17.42578125" customWidth="1"/>
    <col min="12" max="12" width="32.7109375" bestFit="1" customWidth="1"/>
    <col min="13" max="13" width="32.7109375" customWidth="1"/>
    <col min="14" max="14" width="17" customWidth="1"/>
    <col min="15" max="16" width="14.28515625" customWidth="1"/>
    <col min="18" max="18" width="12.42578125" bestFit="1" customWidth="1"/>
    <col min="19" max="19" width="10.7109375" bestFit="1" customWidth="1"/>
    <col min="20" max="20" width="6" bestFit="1" customWidth="1"/>
    <col min="23" max="23" width="14.42578125" bestFit="1" customWidth="1"/>
    <col min="24" max="24" width="15.140625" bestFit="1" customWidth="1"/>
    <col min="25" max="25" width="14.7109375" customWidth="1"/>
    <col min="26" max="26" width="47.42578125" customWidth="1"/>
    <col min="27" max="27" width="51.28515625" bestFit="1" customWidth="1"/>
    <col min="28" max="28" width="13.7109375" bestFit="1" customWidth="1"/>
    <col min="29" max="29" width="13.7109375" customWidth="1"/>
    <col min="30" max="30" width="23.5703125" customWidth="1"/>
    <col min="31" max="31" width="13.7109375" bestFit="1" customWidth="1"/>
    <col min="32" max="32" width="13.7109375" customWidth="1"/>
    <col min="33" max="33" width="27.7109375" customWidth="1"/>
    <col min="34" max="34" width="13.7109375" bestFit="1" customWidth="1"/>
    <col min="35" max="35" width="13.7109375" customWidth="1"/>
    <col min="36" max="36" width="36.28515625" customWidth="1"/>
    <col min="37" max="37" width="13.7109375" bestFit="1" customWidth="1"/>
    <col min="38" max="38" width="13.7109375" customWidth="1"/>
    <col min="39" max="39" width="29.42578125" customWidth="1"/>
    <col min="40" max="40" width="13.7109375" bestFit="1" customWidth="1"/>
    <col min="42" max="42" width="31" customWidth="1"/>
    <col min="44" max="44" width="10.7109375" bestFit="1" customWidth="1"/>
    <col min="45" max="45" width="27.140625" customWidth="1"/>
    <col min="47" max="47" width="5.7109375" customWidth="1"/>
    <col min="48" max="48" width="18.140625" customWidth="1"/>
    <col min="51" max="51" width="29.42578125" customWidth="1"/>
    <col min="54" max="54" width="26.7109375" customWidth="1"/>
    <col min="57" max="58" width="16.7109375" customWidth="1"/>
    <col min="60" max="60" width="19.42578125" customWidth="1"/>
  </cols>
  <sheetData>
    <row r="1" spans="1:59" ht="36">
      <c r="A1" s="61" t="s">
        <v>321</v>
      </c>
      <c r="B1" s="191" t="s">
        <v>320</v>
      </c>
      <c r="C1" s="191"/>
      <c r="D1" s="191"/>
      <c r="E1" s="191"/>
      <c r="F1" s="187"/>
      <c r="G1" s="174" t="s">
        <v>319</v>
      </c>
      <c r="H1" s="177" t="s">
        <v>318</v>
      </c>
      <c r="I1" s="177"/>
      <c r="J1" s="177"/>
      <c r="K1" s="58"/>
      <c r="L1" s="177"/>
      <c r="M1" s="58"/>
      <c r="N1" s="58"/>
      <c r="O1" s="58"/>
      <c r="P1" s="174" t="s">
        <v>317</v>
      </c>
      <c r="Q1" s="175"/>
      <c r="R1" s="175"/>
      <c r="S1" s="175"/>
      <c r="T1" s="175"/>
      <c r="U1" s="177"/>
      <c r="V1" s="175"/>
      <c r="W1" s="180" t="s">
        <v>316</v>
      </c>
      <c r="X1" s="57"/>
      <c r="Y1" s="180"/>
      <c r="Z1" s="178" t="s">
        <v>315</v>
      </c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6"/>
      <c r="AQ1" s="51"/>
      <c r="AR1" s="51"/>
      <c r="AS1" s="51"/>
      <c r="AT1" s="51"/>
      <c r="AU1" s="51"/>
      <c r="AV1" s="51"/>
      <c r="AW1" s="56"/>
      <c r="AX1" s="56"/>
      <c r="AY1" s="56"/>
      <c r="AZ1" s="56"/>
      <c r="BA1" s="56"/>
      <c r="BB1" s="56"/>
      <c r="BC1" s="56"/>
      <c r="BD1" s="56"/>
      <c r="BE1" s="56"/>
      <c r="BF1" s="56"/>
    </row>
    <row r="2" spans="1:59" ht="15.75">
      <c r="A2" s="51" t="s">
        <v>314</v>
      </c>
      <c r="B2" s="182" t="s">
        <v>313</v>
      </c>
      <c r="C2" s="55" t="s">
        <v>312</v>
      </c>
      <c r="D2" s="51" t="s">
        <v>311</v>
      </c>
      <c r="E2" s="51" t="s">
        <v>310</v>
      </c>
      <c r="F2" s="188" t="s">
        <v>309</v>
      </c>
      <c r="G2" s="175" t="s">
        <v>308</v>
      </c>
      <c r="H2" s="175" t="s">
        <v>307</v>
      </c>
      <c r="I2" s="178" t="s">
        <v>306</v>
      </c>
      <c r="J2" s="178" t="s">
        <v>305</v>
      </c>
      <c r="K2" s="51" t="s">
        <v>304</v>
      </c>
      <c r="L2" s="175" t="s">
        <v>303</v>
      </c>
      <c r="M2" s="54" t="s">
        <v>302</v>
      </c>
      <c r="N2" s="54" t="s">
        <v>301</v>
      </c>
      <c r="O2" s="54" t="s">
        <v>300</v>
      </c>
      <c r="P2" s="175" t="s">
        <v>299</v>
      </c>
      <c r="Q2" s="175" t="s">
        <v>298</v>
      </c>
      <c r="R2" s="175" t="s">
        <v>297</v>
      </c>
      <c r="S2" s="175" t="s">
        <v>296</v>
      </c>
      <c r="T2" s="175" t="s">
        <v>295</v>
      </c>
      <c r="U2" s="175" t="s">
        <v>294</v>
      </c>
      <c r="V2" s="181" t="s">
        <v>293</v>
      </c>
      <c r="W2" s="181" t="s">
        <v>292</v>
      </c>
      <c r="X2" s="53" t="s">
        <v>909</v>
      </c>
      <c r="Y2" s="181" t="s">
        <v>291</v>
      </c>
      <c r="Z2" s="178" t="s">
        <v>290</v>
      </c>
      <c r="AA2" s="52" t="s">
        <v>289</v>
      </c>
      <c r="AB2" s="52" t="s">
        <v>277</v>
      </c>
      <c r="AC2" s="51" t="s">
        <v>279</v>
      </c>
      <c r="AD2" s="51" t="s">
        <v>288</v>
      </c>
      <c r="AE2" s="51" t="s">
        <v>277</v>
      </c>
      <c r="AF2" s="51" t="s">
        <v>279</v>
      </c>
      <c r="AG2" s="51" t="s">
        <v>287</v>
      </c>
      <c r="AH2" s="51" t="s">
        <v>277</v>
      </c>
      <c r="AI2" s="51" t="s">
        <v>279</v>
      </c>
      <c r="AJ2" s="51" t="s">
        <v>286</v>
      </c>
      <c r="AK2" s="51" t="s">
        <v>277</v>
      </c>
      <c r="AL2" s="51" t="s">
        <v>279</v>
      </c>
      <c r="AM2" s="51" t="s">
        <v>285</v>
      </c>
      <c r="AN2" s="51" t="s">
        <v>277</v>
      </c>
      <c r="AO2" s="51" t="s">
        <v>279</v>
      </c>
      <c r="AP2" s="51" t="s">
        <v>284</v>
      </c>
      <c r="AQ2" s="51" t="s">
        <v>277</v>
      </c>
      <c r="AR2" s="51" t="s">
        <v>279</v>
      </c>
      <c r="AS2" s="51" t="s">
        <v>283</v>
      </c>
      <c r="AT2" s="51" t="s">
        <v>277</v>
      </c>
      <c r="AU2" s="51" t="s">
        <v>279</v>
      </c>
      <c r="AV2" s="51" t="s">
        <v>282</v>
      </c>
      <c r="AW2" s="51" t="s">
        <v>277</v>
      </c>
      <c r="AX2" s="51" t="s">
        <v>279</v>
      </c>
      <c r="AY2" s="51" t="s">
        <v>281</v>
      </c>
      <c r="AZ2" s="51" t="s">
        <v>277</v>
      </c>
      <c r="BA2" s="51" t="s">
        <v>279</v>
      </c>
      <c r="BB2" s="51" t="s">
        <v>280</v>
      </c>
      <c r="BC2" s="51" t="s">
        <v>277</v>
      </c>
      <c r="BD2" s="51" t="s">
        <v>279</v>
      </c>
      <c r="BE2" s="51" t="s">
        <v>278</v>
      </c>
      <c r="BF2" s="51" t="s">
        <v>277</v>
      </c>
    </row>
    <row r="3" spans="1:59">
      <c r="A3" s="1" t="s">
        <v>1</v>
      </c>
      <c r="B3" s="130" t="s">
        <v>276</v>
      </c>
      <c r="C3" s="50">
        <v>41916</v>
      </c>
      <c r="D3" s="50">
        <v>41916</v>
      </c>
      <c r="E3">
        <v>1</v>
      </c>
      <c r="F3" s="130" t="s">
        <v>275</v>
      </c>
      <c r="G3" s="71">
        <v>0</v>
      </c>
      <c r="H3" s="71" t="s">
        <v>274</v>
      </c>
      <c r="I3" s="71" t="s">
        <v>114</v>
      </c>
      <c r="J3" s="71">
        <v>72</v>
      </c>
      <c r="K3">
        <v>12</v>
      </c>
      <c r="L3" s="71">
        <v>51</v>
      </c>
      <c r="M3" t="s">
        <v>274</v>
      </c>
      <c r="N3" t="s">
        <v>274</v>
      </c>
      <c r="O3">
        <v>0</v>
      </c>
      <c r="P3" s="71">
        <v>0</v>
      </c>
      <c r="Q3" s="71">
        <v>0</v>
      </c>
      <c r="R3" s="71">
        <v>0</v>
      </c>
      <c r="S3" s="71">
        <v>1</v>
      </c>
      <c r="T3" s="71">
        <v>0</v>
      </c>
      <c r="U3" s="71">
        <v>1</v>
      </c>
      <c r="V3" s="71">
        <v>0</v>
      </c>
      <c r="W3" s="71">
        <v>14</v>
      </c>
      <c r="X3">
        <v>0</v>
      </c>
      <c r="Y3" s="71">
        <v>4.79</v>
      </c>
      <c r="Z3" s="71">
        <v>0</v>
      </c>
      <c r="AA3" t="s">
        <v>273</v>
      </c>
      <c r="AB3">
        <v>138</v>
      </c>
      <c r="AC3">
        <v>41.3</v>
      </c>
      <c r="AD3" t="s">
        <v>272</v>
      </c>
      <c r="AE3">
        <v>141</v>
      </c>
      <c r="AF3">
        <v>39.200000000000003</v>
      </c>
      <c r="AG3" t="s">
        <v>271</v>
      </c>
      <c r="AH3">
        <v>139</v>
      </c>
      <c r="AI3">
        <v>38.4</v>
      </c>
      <c r="AJ3" t="s">
        <v>270</v>
      </c>
      <c r="AK3">
        <v>139</v>
      </c>
      <c r="AL3">
        <v>41.6</v>
      </c>
      <c r="AM3" t="s">
        <v>269</v>
      </c>
      <c r="AN3">
        <v>141</v>
      </c>
      <c r="AO3">
        <v>42.9</v>
      </c>
      <c r="AP3" t="s">
        <v>268</v>
      </c>
      <c r="AQ3">
        <v>139</v>
      </c>
      <c r="AR3">
        <v>40</v>
      </c>
      <c r="AS3" t="s">
        <v>267</v>
      </c>
      <c r="AT3">
        <v>137</v>
      </c>
      <c r="AU3">
        <v>38.299999999999997</v>
      </c>
    </row>
    <row r="4" spans="1:59">
      <c r="A4" s="1" t="s">
        <v>2</v>
      </c>
      <c r="B4" s="130" t="s">
        <v>266</v>
      </c>
      <c r="C4" s="50">
        <v>41915</v>
      </c>
      <c r="D4" s="50">
        <v>41915</v>
      </c>
      <c r="E4">
        <v>1</v>
      </c>
      <c r="F4" s="130" t="s">
        <v>265</v>
      </c>
      <c r="G4" s="71">
        <v>0</v>
      </c>
      <c r="H4" s="71" t="s">
        <v>66</v>
      </c>
      <c r="I4" s="71" t="s">
        <v>264</v>
      </c>
      <c r="J4" s="71">
        <v>80</v>
      </c>
      <c r="K4">
        <v>11</v>
      </c>
      <c r="L4" s="71">
        <v>41</v>
      </c>
      <c r="M4" t="s">
        <v>66</v>
      </c>
      <c r="N4" t="s">
        <v>66</v>
      </c>
      <c r="O4">
        <v>0</v>
      </c>
      <c r="P4" s="71">
        <v>0</v>
      </c>
      <c r="Q4" s="71">
        <v>0</v>
      </c>
      <c r="R4" s="71">
        <v>0</v>
      </c>
      <c r="S4" s="71">
        <v>1</v>
      </c>
      <c r="T4" s="71">
        <v>0</v>
      </c>
      <c r="U4" s="71">
        <v>0</v>
      </c>
      <c r="V4" s="71">
        <v>0</v>
      </c>
      <c r="W4" s="71">
        <v>16.3</v>
      </c>
      <c r="X4">
        <v>0</v>
      </c>
      <c r="Y4" s="71">
        <v>4.7</v>
      </c>
      <c r="Z4" s="71">
        <v>0</v>
      </c>
      <c r="AA4" t="s">
        <v>263</v>
      </c>
      <c r="AB4">
        <v>141</v>
      </c>
      <c r="AC4">
        <v>47.3</v>
      </c>
      <c r="AD4" t="s">
        <v>262</v>
      </c>
      <c r="AE4">
        <v>137</v>
      </c>
      <c r="AF4">
        <v>46.2</v>
      </c>
      <c r="AG4" t="s">
        <v>261</v>
      </c>
      <c r="AH4">
        <v>140</v>
      </c>
      <c r="AI4">
        <v>46</v>
      </c>
      <c r="AJ4" t="s">
        <v>260</v>
      </c>
      <c r="AK4">
        <v>137</v>
      </c>
      <c r="AL4">
        <v>42</v>
      </c>
      <c r="AM4" t="s">
        <v>259</v>
      </c>
      <c r="AN4">
        <v>140</v>
      </c>
      <c r="AO4">
        <v>42.5</v>
      </c>
      <c r="AP4" t="s">
        <v>258</v>
      </c>
      <c r="AQ4">
        <v>139</v>
      </c>
      <c r="AR4">
        <v>41.9</v>
      </c>
    </row>
    <row r="5" spans="1:59">
      <c r="A5" s="1" t="s">
        <v>3</v>
      </c>
      <c r="B5" s="130" t="s">
        <v>257</v>
      </c>
      <c r="C5" s="50">
        <v>41905</v>
      </c>
      <c r="D5" s="50">
        <v>41905</v>
      </c>
      <c r="E5">
        <v>1</v>
      </c>
      <c r="F5" s="130" t="s">
        <v>256</v>
      </c>
      <c r="G5" s="71">
        <v>0</v>
      </c>
      <c r="H5" s="71" t="s">
        <v>66</v>
      </c>
      <c r="I5" s="71" t="s">
        <v>255</v>
      </c>
      <c r="J5" s="71">
        <v>78</v>
      </c>
      <c r="L5" s="71">
        <v>40</v>
      </c>
      <c r="M5" t="s">
        <v>66</v>
      </c>
      <c r="N5" t="s">
        <v>66</v>
      </c>
      <c r="O5">
        <v>0</v>
      </c>
      <c r="P5" s="71">
        <v>1</v>
      </c>
      <c r="Q5" s="71">
        <v>1</v>
      </c>
      <c r="R5" s="71">
        <v>0</v>
      </c>
      <c r="S5" s="71">
        <v>1</v>
      </c>
      <c r="T5" s="71">
        <v>0</v>
      </c>
      <c r="U5" s="71">
        <v>1</v>
      </c>
      <c r="V5" s="71">
        <v>0</v>
      </c>
      <c r="W5" s="71">
        <v>15.4</v>
      </c>
      <c r="X5">
        <v>0</v>
      </c>
      <c r="Y5" s="71">
        <v>4.6100000000000003</v>
      </c>
      <c r="Z5" s="71" t="s">
        <v>254</v>
      </c>
      <c r="AA5" t="s">
        <v>253</v>
      </c>
      <c r="AB5">
        <v>134</v>
      </c>
      <c r="AC5">
        <v>45.3</v>
      </c>
      <c r="AD5" t="s">
        <v>252</v>
      </c>
      <c r="AE5">
        <v>136</v>
      </c>
      <c r="AF5">
        <v>47.6</v>
      </c>
      <c r="AG5" t="s">
        <v>251</v>
      </c>
      <c r="AH5">
        <v>140</v>
      </c>
      <c r="AI5">
        <v>45.3</v>
      </c>
      <c r="AJ5" t="s">
        <v>250</v>
      </c>
      <c r="AK5">
        <v>140</v>
      </c>
      <c r="AL5">
        <v>46.7</v>
      </c>
      <c r="AM5" t="s">
        <v>249</v>
      </c>
      <c r="AN5">
        <v>144</v>
      </c>
      <c r="AO5">
        <v>46.2</v>
      </c>
      <c r="AP5" t="s">
        <v>248</v>
      </c>
      <c r="AQ5">
        <v>143</v>
      </c>
      <c r="AR5">
        <v>44.3</v>
      </c>
      <c r="AS5" t="s">
        <v>247</v>
      </c>
      <c r="AT5">
        <v>140</v>
      </c>
      <c r="AU5">
        <v>42.8</v>
      </c>
      <c r="AV5" t="s">
        <v>246</v>
      </c>
      <c r="AW5">
        <v>141</v>
      </c>
      <c r="AX5">
        <v>41.7</v>
      </c>
    </row>
    <row r="6" spans="1:59">
      <c r="A6" s="1" t="s">
        <v>4</v>
      </c>
      <c r="B6" s="130" t="s">
        <v>245</v>
      </c>
      <c r="C6" s="50">
        <v>41902</v>
      </c>
      <c r="D6" s="50">
        <v>41902</v>
      </c>
      <c r="E6">
        <v>1</v>
      </c>
      <c r="F6" s="130" t="s">
        <v>244</v>
      </c>
      <c r="G6" s="71">
        <v>0</v>
      </c>
      <c r="H6" s="71" t="s">
        <v>113</v>
      </c>
      <c r="I6" s="71" t="s">
        <v>243</v>
      </c>
      <c r="J6" s="71">
        <v>66</v>
      </c>
      <c r="L6" s="71">
        <v>42.5</v>
      </c>
      <c r="M6" t="s">
        <v>113</v>
      </c>
      <c r="N6" t="s">
        <v>113</v>
      </c>
      <c r="O6">
        <v>0</v>
      </c>
      <c r="P6" s="71">
        <v>0</v>
      </c>
      <c r="Q6" s="71">
        <v>0</v>
      </c>
      <c r="R6" s="71">
        <v>0</v>
      </c>
      <c r="S6" s="71">
        <v>0</v>
      </c>
      <c r="T6" s="71">
        <v>0</v>
      </c>
      <c r="U6" s="71">
        <v>0</v>
      </c>
      <c r="V6" s="71">
        <v>1</v>
      </c>
      <c r="W6" s="71">
        <v>16.5</v>
      </c>
      <c r="X6">
        <v>0</v>
      </c>
      <c r="Y6" s="71">
        <v>5.37</v>
      </c>
      <c r="Z6" s="71">
        <v>1</v>
      </c>
      <c r="AA6" t="s">
        <v>242</v>
      </c>
      <c r="AB6">
        <v>140</v>
      </c>
      <c r="AC6">
        <v>46.9</v>
      </c>
      <c r="AD6" t="s">
        <v>241</v>
      </c>
      <c r="AE6">
        <v>142</v>
      </c>
      <c r="AF6">
        <v>44</v>
      </c>
      <c r="AG6" t="s">
        <v>240</v>
      </c>
      <c r="AH6">
        <v>143</v>
      </c>
      <c r="AI6">
        <v>43</v>
      </c>
      <c r="AJ6" t="s">
        <v>239</v>
      </c>
      <c r="AK6">
        <v>144</v>
      </c>
      <c r="AL6">
        <v>39.200000000000003</v>
      </c>
      <c r="AM6" t="s">
        <v>238</v>
      </c>
      <c r="AN6">
        <v>141</v>
      </c>
      <c r="AO6">
        <v>41.3</v>
      </c>
      <c r="AP6" t="s">
        <v>237</v>
      </c>
      <c r="AQ6">
        <v>147</v>
      </c>
      <c r="AR6">
        <v>39.200000000000003</v>
      </c>
      <c r="AS6" t="s">
        <v>236</v>
      </c>
      <c r="AT6">
        <v>146</v>
      </c>
      <c r="AU6">
        <v>42</v>
      </c>
      <c r="AV6" t="s">
        <v>235</v>
      </c>
      <c r="AW6">
        <v>144</v>
      </c>
      <c r="AX6">
        <v>41.5</v>
      </c>
      <c r="AY6" t="s">
        <v>234</v>
      </c>
      <c r="AZ6">
        <v>145</v>
      </c>
      <c r="BA6">
        <v>42.6</v>
      </c>
      <c r="BB6" t="s">
        <v>233</v>
      </c>
      <c r="BC6">
        <v>143</v>
      </c>
      <c r="BD6">
        <v>43.5</v>
      </c>
    </row>
    <row r="7" spans="1:59">
      <c r="A7" s="1" t="s">
        <v>5</v>
      </c>
      <c r="B7" s="130" t="s">
        <v>232</v>
      </c>
      <c r="C7" s="50">
        <v>41662</v>
      </c>
      <c r="D7" s="50">
        <v>41662</v>
      </c>
      <c r="E7">
        <v>1</v>
      </c>
      <c r="F7" s="130" t="s">
        <v>231</v>
      </c>
      <c r="G7" s="71">
        <v>1</v>
      </c>
      <c r="H7" s="71" t="s">
        <v>113</v>
      </c>
      <c r="I7" s="71" t="s">
        <v>230</v>
      </c>
      <c r="J7" s="71">
        <v>70</v>
      </c>
      <c r="L7" s="71">
        <v>47.2</v>
      </c>
      <c r="M7" t="s">
        <v>229</v>
      </c>
      <c r="N7" t="s">
        <v>229</v>
      </c>
      <c r="O7">
        <v>0</v>
      </c>
      <c r="P7" s="71">
        <v>0</v>
      </c>
      <c r="Q7" s="71">
        <v>0</v>
      </c>
      <c r="R7" s="71">
        <v>0</v>
      </c>
      <c r="S7" s="71">
        <v>1</v>
      </c>
      <c r="T7" s="71">
        <v>0</v>
      </c>
      <c r="U7" s="71">
        <v>0</v>
      </c>
      <c r="V7" s="71">
        <v>0</v>
      </c>
      <c r="W7" s="71">
        <v>16.7</v>
      </c>
      <c r="X7">
        <v>0</v>
      </c>
      <c r="Y7" s="71">
        <v>5.28</v>
      </c>
      <c r="Z7" s="71">
        <v>0</v>
      </c>
      <c r="AA7" t="s">
        <v>228</v>
      </c>
      <c r="AB7">
        <v>139</v>
      </c>
      <c r="AC7">
        <v>31.6</v>
      </c>
      <c r="AD7" t="s">
        <v>227</v>
      </c>
      <c r="AE7">
        <v>138</v>
      </c>
      <c r="AF7">
        <v>45</v>
      </c>
      <c r="AG7" t="s">
        <v>226</v>
      </c>
      <c r="AH7">
        <v>139</v>
      </c>
      <c r="AI7">
        <v>33.5</v>
      </c>
      <c r="AJ7" t="s">
        <v>225</v>
      </c>
      <c r="AK7">
        <v>140</v>
      </c>
      <c r="AL7">
        <v>43.5</v>
      </c>
      <c r="AM7" t="s">
        <v>224</v>
      </c>
      <c r="AN7">
        <v>138</v>
      </c>
      <c r="AO7">
        <v>45.4</v>
      </c>
      <c r="AP7" t="s">
        <v>223</v>
      </c>
      <c r="AQ7">
        <v>140</v>
      </c>
      <c r="AR7">
        <v>47.6</v>
      </c>
      <c r="AS7" t="s">
        <v>222</v>
      </c>
      <c r="AT7">
        <v>139</v>
      </c>
      <c r="AU7">
        <v>49.1</v>
      </c>
      <c r="AV7" t="s">
        <v>221</v>
      </c>
      <c r="AW7">
        <v>136</v>
      </c>
      <c r="AX7">
        <v>46</v>
      </c>
    </row>
    <row r="8" spans="1:59">
      <c r="A8" s="1" t="s">
        <v>6</v>
      </c>
      <c r="B8" s="183">
        <v>41911</v>
      </c>
      <c r="C8" s="50">
        <v>41911</v>
      </c>
      <c r="D8" s="50">
        <v>41911</v>
      </c>
      <c r="E8">
        <v>1</v>
      </c>
      <c r="F8" s="130" t="s">
        <v>220</v>
      </c>
      <c r="G8" s="71">
        <v>0</v>
      </c>
      <c r="H8" s="71" t="s">
        <v>66</v>
      </c>
      <c r="I8" s="71" t="s">
        <v>187</v>
      </c>
      <c r="J8" s="71">
        <v>86</v>
      </c>
      <c r="K8">
        <v>11</v>
      </c>
      <c r="L8" s="71">
        <v>55</v>
      </c>
      <c r="M8" t="s">
        <v>66</v>
      </c>
      <c r="N8" t="s">
        <v>66</v>
      </c>
      <c r="O8">
        <v>0</v>
      </c>
      <c r="P8" s="71">
        <v>0</v>
      </c>
      <c r="Q8" s="71">
        <v>1</v>
      </c>
      <c r="R8" s="71">
        <v>1</v>
      </c>
      <c r="S8" s="71">
        <v>1</v>
      </c>
      <c r="T8" s="71">
        <v>0</v>
      </c>
      <c r="U8" s="71">
        <v>1</v>
      </c>
      <c r="V8" s="71">
        <v>0</v>
      </c>
      <c r="W8" s="71">
        <v>14.8</v>
      </c>
      <c r="X8">
        <v>0</v>
      </c>
      <c r="Y8" s="71">
        <v>5.04</v>
      </c>
      <c r="Z8" s="71">
        <v>0</v>
      </c>
      <c r="AA8" t="s">
        <v>219</v>
      </c>
      <c r="AB8">
        <v>137</v>
      </c>
      <c r="AC8">
        <v>41.6</v>
      </c>
      <c r="AD8" t="s">
        <v>218</v>
      </c>
      <c r="AE8">
        <v>138</v>
      </c>
      <c r="AF8">
        <v>39.200000000000003</v>
      </c>
      <c r="AG8" t="s">
        <v>217</v>
      </c>
      <c r="AH8">
        <v>140</v>
      </c>
      <c r="AI8">
        <v>46.1</v>
      </c>
      <c r="AJ8" t="s">
        <v>216</v>
      </c>
      <c r="AK8">
        <v>141</v>
      </c>
      <c r="AL8">
        <v>47.4</v>
      </c>
      <c r="AM8" t="s">
        <v>215</v>
      </c>
      <c r="AN8">
        <v>141</v>
      </c>
      <c r="AO8">
        <v>49.7</v>
      </c>
      <c r="AP8" t="s">
        <v>214</v>
      </c>
      <c r="AQ8">
        <v>140</v>
      </c>
      <c r="AR8">
        <v>48.8</v>
      </c>
      <c r="AS8" t="s">
        <v>213</v>
      </c>
      <c r="AT8">
        <v>138</v>
      </c>
      <c r="AU8">
        <v>44.9</v>
      </c>
      <c r="AV8" t="s">
        <v>212</v>
      </c>
      <c r="AW8">
        <v>134</v>
      </c>
    </row>
    <row r="9" spans="1:59" s="131" customFormat="1">
      <c r="A9" s="67" t="s">
        <v>7</v>
      </c>
      <c r="B9" s="184" t="s">
        <v>211</v>
      </c>
      <c r="C9" s="132">
        <v>41903</v>
      </c>
      <c r="D9" s="132">
        <v>41903</v>
      </c>
      <c r="E9" s="131">
        <v>1</v>
      </c>
      <c r="F9" s="184" t="s">
        <v>210</v>
      </c>
      <c r="G9" s="176">
        <v>0</v>
      </c>
      <c r="H9" s="176" t="s">
        <v>113</v>
      </c>
      <c r="I9" s="176" t="s">
        <v>197</v>
      </c>
      <c r="J9" s="176">
        <v>85</v>
      </c>
      <c r="L9" s="176">
        <v>52.5</v>
      </c>
      <c r="M9" s="131" t="s">
        <v>113</v>
      </c>
      <c r="N9" s="131" t="s">
        <v>113</v>
      </c>
      <c r="O9" s="131">
        <v>0</v>
      </c>
      <c r="P9" s="176">
        <v>1</v>
      </c>
      <c r="Q9" s="176">
        <v>1</v>
      </c>
      <c r="R9" s="176">
        <v>0</v>
      </c>
      <c r="S9" s="176">
        <v>0</v>
      </c>
      <c r="T9" s="176">
        <v>0</v>
      </c>
      <c r="U9" s="176">
        <v>1</v>
      </c>
      <c r="V9" s="176">
        <v>0</v>
      </c>
      <c r="W9" s="176">
        <v>15.8</v>
      </c>
      <c r="X9">
        <v>0</v>
      </c>
      <c r="Y9" s="176">
        <v>5.16</v>
      </c>
      <c r="Z9" s="176">
        <v>0</v>
      </c>
      <c r="AA9" s="131" t="s">
        <v>209</v>
      </c>
      <c r="AB9" s="131">
        <v>134</v>
      </c>
      <c r="AC9" s="131">
        <v>46.4</v>
      </c>
      <c r="AD9" s="131" t="s">
        <v>208</v>
      </c>
      <c r="AE9" s="131">
        <v>137</v>
      </c>
      <c r="AF9" s="131">
        <v>46.9</v>
      </c>
      <c r="AG9" s="131" t="s">
        <v>207</v>
      </c>
      <c r="AH9" s="131">
        <v>142</v>
      </c>
      <c r="AI9" s="131">
        <v>44.2</v>
      </c>
      <c r="AJ9" s="131" t="s">
        <v>206</v>
      </c>
      <c r="AK9" s="131">
        <v>139</v>
      </c>
      <c r="AL9" s="131">
        <v>44.1</v>
      </c>
      <c r="AM9" s="131" t="s">
        <v>205</v>
      </c>
      <c r="AN9" s="131">
        <v>142</v>
      </c>
      <c r="AO9" s="131">
        <v>44</v>
      </c>
      <c r="AP9" s="131" t="s">
        <v>204</v>
      </c>
      <c r="AQ9" s="131">
        <v>142</v>
      </c>
      <c r="AR9" s="131">
        <v>44.4</v>
      </c>
      <c r="AS9" s="131" t="s">
        <v>203</v>
      </c>
      <c r="AT9" s="131">
        <v>139</v>
      </c>
      <c r="AU9" s="131">
        <v>43.8</v>
      </c>
      <c r="AV9" s="131" t="s">
        <v>202</v>
      </c>
      <c r="AW9" s="131">
        <v>139</v>
      </c>
      <c r="AX9" s="131">
        <v>42.7</v>
      </c>
      <c r="AY9" s="131" t="s">
        <v>201</v>
      </c>
      <c r="AZ9" s="131">
        <v>149</v>
      </c>
      <c r="BA9" s="131">
        <v>41.9</v>
      </c>
      <c r="BB9" s="131" t="s">
        <v>200</v>
      </c>
      <c r="BC9" s="131">
        <v>139</v>
      </c>
      <c r="BD9" s="131">
        <v>37.4</v>
      </c>
    </row>
    <row r="10" spans="1:59">
      <c r="A10" s="1" t="s">
        <v>8</v>
      </c>
      <c r="B10" s="183" t="s">
        <v>199</v>
      </c>
      <c r="C10" s="50">
        <v>41698</v>
      </c>
      <c r="D10" s="50">
        <v>41698</v>
      </c>
      <c r="E10">
        <v>1</v>
      </c>
      <c r="F10" s="130" t="s">
        <v>198</v>
      </c>
      <c r="G10" s="71">
        <v>0</v>
      </c>
      <c r="H10" s="71" t="s">
        <v>66</v>
      </c>
      <c r="I10" s="71" t="s">
        <v>197</v>
      </c>
      <c r="J10" s="71">
        <v>79</v>
      </c>
      <c r="K10">
        <v>11</v>
      </c>
      <c r="L10" s="71">
        <v>51</v>
      </c>
      <c r="M10" t="s">
        <v>66</v>
      </c>
      <c r="N10" t="s">
        <v>66</v>
      </c>
      <c r="O10">
        <v>0</v>
      </c>
      <c r="P10" s="71">
        <v>0</v>
      </c>
      <c r="Q10" s="71">
        <v>1</v>
      </c>
      <c r="R10" s="71">
        <v>1</v>
      </c>
      <c r="S10" s="71">
        <v>0</v>
      </c>
      <c r="T10" s="71">
        <v>0</v>
      </c>
      <c r="U10" s="71">
        <v>1</v>
      </c>
      <c r="V10" s="71">
        <v>0</v>
      </c>
      <c r="W10" s="71">
        <v>15.2</v>
      </c>
      <c r="X10">
        <v>0</v>
      </c>
      <c r="Y10" s="71">
        <v>5.38</v>
      </c>
      <c r="Z10" s="71">
        <v>0</v>
      </c>
      <c r="AA10" t="s">
        <v>196</v>
      </c>
      <c r="AB10">
        <v>129</v>
      </c>
      <c r="AC10">
        <v>50.3</v>
      </c>
      <c r="AD10" t="s">
        <v>195</v>
      </c>
      <c r="AE10">
        <v>137</v>
      </c>
      <c r="AF10">
        <v>48.7</v>
      </c>
      <c r="AG10" t="s">
        <v>194</v>
      </c>
      <c r="AH10">
        <v>138</v>
      </c>
      <c r="AI10">
        <v>50</v>
      </c>
      <c r="AJ10" t="s">
        <v>193</v>
      </c>
      <c r="AK10">
        <v>139</v>
      </c>
      <c r="AL10">
        <v>48.2</v>
      </c>
      <c r="AM10" t="s">
        <v>192</v>
      </c>
      <c r="AN10">
        <v>139</v>
      </c>
      <c r="AO10">
        <v>47.9</v>
      </c>
      <c r="AP10" t="s">
        <v>191</v>
      </c>
      <c r="AQ10">
        <v>135</v>
      </c>
      <c r="AR10">
        <v>50.2</v>
      </c>
      <c r="AS10" t="s">
        <v>190</v>
      </c>
      <c r="AT10">
        <v>136</v>
      </c>
      <c r="AU10">
        <v>49.6</v>
      </c>
      <c r="AV10" t="s">
        <v>189</v>
      </c>
      <c r="AW10">
        <v>135</v>
      </c>
      <c r="AX10">
        <v>48</v>
      </c>
    </row>
    <row r="11" spans="1:59">
      <c r="A11" s="1" t="s">
        <v>9</v>
      </c>
      <c r="B11" s="183">
        <v>41918</v>
      </c>
      <c r="C11" s="50">
        <v>41920</v>
      </c>
      <c r="D11" s="50">
        <v>41920</v>
      </c>
      <c r="E11">
        <v>1</v>
      </c>
      <c r="F11" s="130" t="s">
        <v>188</v>
      </c>
      <c r="G11" s="71">
        <v>0</v>
      </c>
      <c r="H11" s="71" t="s">
        <v>66</v>
      </c>
      <c r="I11" s="71" t="s">
        <v>187</v>
      </c>
      <c r="J11" s="71">
        <v>81</v>
      </c>
      <c r="L11" s="71">
        <v>40</v>
      </c>
      <c r="M11" t="s">
        <v>66</v>
      </c>
      <c r="N11" t="s">
        <v>66</v>
      </c>
      <c r="O11">
        <v>0</v>
      </c>
      <c r="P11" s="71">
        <v>0</v>
      </c>
      <c r="Q11" s="71">
        <v>1</v>
      </c>
      <c r="R11" s="71">
        <v>0</v>
      </c>
      <c r="S11" s="71">
        <v>1</v>
      </c>
      <c r="T11" s="71">
        <v>0</v>
      </c>
      <c r="U11" s="71">
        <v>0</v>
      </c>
      <c r="V11" s="71">
        <v>0</v>
      </c>
      <c r="W11" s="71">
        <v>16.2</v>
      </c>
      <c r="X11">
        <v>0</v>
      </c>
      <c r="Y11" s="71">
        <v>5.16</v>
      </c>
      <c r="Z11" s="71">
        <v>3</v>
      </c>
      <c r="AA11" t="s">
        <v>186</v>
      </c>
      <c r="AB11">
        <v>141</v>
      </c>
      <c r="AC11">
        <v>47.3</v>
      </c>
      <c r="AD11" t="s">
        <v>185</v>
      </c>
      <c r="AE11">
        <v>139</v>
      </c>
      <c r="AF11">
        <v>45.1</v>
      </c>
      <c r="AG11" t="s">
        <v>184</v>
      </c>
      <c r="AH11">
        <v>138</v>
      </c>
      <c r="AI11">
        <v>45.4</v>
      </c>
      <c r="AJ11" t="s">
        <v>183</v>
      </c>
      <c r="AK11">
        <v>135</v>
      </c>
      <c r="AL11">
        <v>43.5</v>
      </c>
      <c r="AM11" t="s">
        <v>182</v>
      </c>
      <c r="AN11">
        <v>139</v>
      </c>
      <c r="AO11">
        <v>42.8</v>
      </c>
      <c r="AP11" t="s">
        <v>181</v>
      </c>
      <c r="AQ11">
        <v>139</v>
      </c>
      <c r="AR11">
        <v>42.8</v>
      </c>
      <c r="AS11" t="s">
        <v>180</v>
      </c>
      <c r="AT11">
        <v>140</v>
      </c>
      <c r="AU11">
        <v>39.4</v>
      </c>
      <c r="AV11" t="s">
        <v>179</v>
      </c>
      <c r="AW11">
        <v>142</v>
      </c>
      <c r="AX11">
        <v>39.4</v>
      </c>
    </row>
    <row r="12" spans="1:59">
      <c r="A12" s="1" t="s">
        <v>10</v>
      </c>
      <c r="B12" s="183">
        <v>41919</v>
      </c>
      <c r="C12" s="50">
        <v>41919</v>
      </c>
      <c r="D12" s="50">
        <v>41919</v>
      </c>
      <c r="E12">
        <v>1</v>
      </c>
      <c r="F12" s="130" t="s">
        <v>178</v>
      </c>
      <c r="G12" s="71">
        <v>1</v>
      </c>
      <c r="H12" s="71" t="s">
        <v>66</v>
      </c>
      <c r="I12" s="71" t="s">
        <v>145</v>
      </c>
      <c r="J12" s="71">
        <v>52</v>
      </c>
      <c r="K12">
        <v>11</v>
      </c>
      <c r="L12" s="71">
        <v>45</v>
      </c>
      <c r="M12" t="s">
        <v>66</v>
      </c>
      <c r="N12" t="s">
        <v>66</v>
      </c>
      <c r="O12">
        <v>0</v>
      </c>
      <c r="P12" s="71">
        <v>0</v>
      </c>
      <c r="Q12" s="71">
        <v>0</v>
      </c>
      <c r="R12" s="71">
        <v>0</v>
      </c>
      <c r="S12" s="71">
        <v>1</v>
      </c>
      <c r="T12" s="71">
        <v>0</v>
      </c>
      <c r="U12" s="71">
        <v>0</v>
      </c>
      <c r="V12" s="71">
        <v>0</v>
      </c>
      <c r="W12" s="71">
        <v>13.1</v>
      </c>
      <c r="X12">
        <v>0</v>
      </c>
      <c r="Y12" s="71">
        <v>6.41</v>
      </c>
      <c r="Z12" s="71">
        <v>0</v>
      </c>
      <c r="AA12" t="s">
        <v>177</v>
      </c>
      <c r="AB12">
        <v>138</v>
      </c>
      <c r="AC12">
        <v>40.200000000000003</v>
      </c>
      <c r="AD12" t="s">
        <v>176</v>
      </c>
      <c r="AE12">
        <v>140</v>
      </c>
      <c r="AF12">
        <v>40.4</v>
      </c>
      <c r="AG12" t="s">
        <v>175</v>
      </c>
      <c r="AH12">
        <v>136</v>
      </c>
      <c r="AI12">
        <v>37.4</v>
      </c>
      <c r="AJ12" t="s">
        <v>174</v>
      </c>
      <c r="AK12">
        <v>137</v>
      </c>
      <c r="AL12">
        <v>38.799999999999997</v>
      </c>
      <c r="AM12" t="s">
        <v>173</v>
      </c>
      <c r="AN12">
        <v>139</v>
      </c>
      <c r="AO12">
        <v>38.299999999999997</v>
      </c>
      <c r="AP12" t="s">
        <v>172</v>
      </c>
      <c r="AQ12">
        <v>139</v>
      </c>
      <c r="AR12">
        <v>37.700000000000003</v>
      </c>
      <c r="AS12" t="s">
        <v>171</v>
      </c>
      <c r="AT12">
        <v>137</v>
      </c>
      <c r="AU12">
        <v>36.4</v>
      </c>
      <c r="AV12" t="s">
        <v>170</v>
      </c>
      <c r="AW12">
        <v>142</v>
      </c>
      <c r="AX12">
        <v>36.6</v>
      </c>
    </row>
    <row r="13" spans="1:59">
      <c r="A13" s="1" t="s">
        <v>11</v>
      </c>
      <c r="B13" s="183">
        <v>41934</v>
      </c>
      <c r="C13" s="50">
        <v>41934</v>
      </c>
      <c r="D13" s="50">
        <v>41934</v>
      </c>
      <c r="E13">
        <v>1</v>
      </c>
      <c r="F13" s="130" t="s">
        <v>169</v>
      </c>
      <c r="G13" s="71">
        <v>1</v>
      </c>
      <c r="H13" s="71" t="s">
        <v>66</v>
      </c>
      <c r="I13" s="71" t="s">
        <v>168</v>
      </c>
      <c r="J13" s="71">
        <v>92</v>
      </c>
      <c r="L13" s="71">
        <v>55</v>
      </c>
      <c r="M13" t="s">
        <v>66</v>
      </c>
      <c r="N13" t="s">
        <v>66</v>
      </c>
      <c r="O13">
        <v>0</v>
      </c>
      <c r="P13" s="71">
        <v>1</v>
      </c>
      <c r="Q13" s="71">
        <v>0</v>
      </c>
      <c r="R13" s="71">
        <v>0</v>
      </c>
      <c r="S13" s="71">
        <v>1</v>
      </c>
      <c r="T13" s="71">
        <v>0</v>
      </c>
      <c r="U13" s="71">
        <v>1</v>
      </c>
      <c r="V13" s="71">
        <v>0</v>
      </c>
      <c r="W13" s="71">
        <v>14.5</v>
      </c>
      <c r="X13">
        <v>0</v>
      </c>
      <c r="Y13" s="71">
        <v>4.7300000000000004</v>
      </c>
      <c r="Z13" s="71">
        <v>0</v>
      </c>
      <c r="AA13" t="s">
        <v>167</v>
      </c>
      <c r="AB13">
        <v>141</v>
      </c>
      <c r="AC13">
        <v>42.1</v>
      </c>
      <c r="AD13" t="s">
        <v>166</v>
      </c>
      <c r="AE13">
        <v>141</v>
      </c>
      <c r="AF13">
        <v>38.200000000000003</v>
      </c>
      <c r="AG13" t="s">
        <v>165</v>
      </c>
      <c r="AH13">
        <v>140</v>
      </c>
      <c r="AI13">
        <v>10.4</v>
      </c>
      <c r="AJ13" t="s">
        <v>164</v>
      </c>
      <c r="AK13">
        <v>140</v>
      </c>
      <c r="AL13">
        <v>41</v>
      </c>
      <c r="AM13" t="s">
        <v>163</v>
      </c>
      <c r="AN13">
        <v>142</v>
      </c>
      <c r="AO13">
        <v>41.7</v>
      </c>
      <c r="AP13" t="s">
        <v>162</v>
      </c>
      <c r="AQ13">
        <v>142</v>
      </c>
      <c r="AR13">
        <v>39</v>
      </c>
    </row>
    <row r="14" spans="1:59">
      <c r="A14" s="1" t="s">
        <v>12</v>
      </c>
      <c r="B14" s="183">
        <v>41924</v>
      </c>
      <c r="C14" s="50">
        <v>41924</v>
      </c>
      <c r="D14" s="50">
        <v>41924</v>
      </c>
      <c r="E14">
        <v>2</v>
      </c>
      <c r="F14" s="130" t="s">
        <v>161</v>
      </c>
      <c r="G14" s="71">
        <v>0</v>
      </c>
      <c r="H14" s="71" t="s">
        <v>159</v>
      </c>
      <c r="I14" s="71" t="s">
        <v>160</v>
      </c>
      <c r="J14" s="71">
        <v>72</v>
      </c>
      <c r="L14" s="71">
        <v>40</v>
      </c>
      <c r="M14" t="s">
        <v>159</v>
      </c>
      <c r="N14" t="s">
        <v>158</v>
      </c>
      <c r="P14" s="71">
        <v>0</v>
      </c>
      <c r="Q14" s="71">
        <v>0</v>
      </c>
      <c r="R14" s="71">
        <v>0</v>
      </c>
      <c r="S14" s="71">
        <v>1</v>
      </c>
      <c r="T14" s="71">
        <v>0</v>
      </c>
      <c r="U14" s="71">
        <v>1</v>
      </c>
      <c r="V14" s="71">
        <v>0</v>
      </c>
      <c r="W14" s="71">
        <v>12.8</v>
      </c>
      <c r="X14">
        <v>0</v>
      </c>
      <c r="Y14" s="71">
        <v>5.91</v>
      </c>
      <c r="Z14" s="71">
        <v>0</v>
      </c>
      <c r="AA14" t="s">
        <v>157</v>
      </c>
      <c r="AB14">
        <v>143</v>
      </c>
      <c r="AC14">
        <v>39.4</v>
      </c>
      <c r="AD14" t="s">
        <v>156</v>
      </c>
      <c r="AE14">
        <v>139</v>
      </c>
      <c r="AF14">
        <v>38</v>
      </c>
      <c r="AG14" t="s">
        <v>155</v>
      </c>
      <c r="AH14">
        <v>140</v>
      </c>
      <c r="AI14">
        <v>36.5</v>
      </c>
      <c r="AJ14" t="s">
        <v>154</v>
      </c>
      <c r="AK14">
        <v>140</v>
      </c>
      <c r="AL14">
        <v>36</v>
      </c>
      <c r="AM14" t="s">
        <v>153</v>
      </c>
      <c r="AN14">
        <v>138</v>
      </c>
      <c r="AO14">
        <v>35.6</v>
      </c>
      <c r="AP14" t="s">
        <v>152</v>
      </c>
      <c r="AQ14">
        <v>138</v>
      </c>
      <c r="AR14">
        <v>34.799999999999997</v>
      </c>
      <c r="AS14" t="s">
        <v>151</v>
      </c>
      <c r="AT14">
        <v>138</v>
      </c>
      <c r="AU14">
        <v>34</v>
      </c>
      <c r="AV14" t="s">
        <v>150</v>
      </c>
      <c r="AW14">
        <v>138</v>
      </c>
      <c r="AX14">
        <v>35.6</v>
      </c>
      <c r="AY14" t="s">
        <v>149</v>
      </c>
      <c r="AZ14">
        <v>138</v>
      </c>
      <c r="BA14">
        <v>31</v>
      </c>
      <c r="BB14" t="s">
        <v>148</v>
      </c>
      <c r="BC14">
        <v>138</v>
      </c>
      <c r="BD14">
        <v>28.6</v>
      </c>
    </row>
    <row r="15" spans="1:59">
      <c r="A15" s="1" t="s">
        <v>13</v>
      </c>
      <c r="B15" s="183">
        <v>41923</v>
      </c>
      <c r="C15" s="50">
        <v>41923</v>
      </c>
      <c r="D15" s="50">
        <v>41923</v>
      </c>
      <c r="E15">
        <v>1</v>
      </c>
      <c r="F15" s="130" t="s">
        <v>147</v>
      </c>
      <c r="G15" s="71">
        <v>2</v>
      </c>
      <c r="H15" s="179" t="s">
        <v>146</v>
      </c>
      <c r="I15" s="71" t="s">
        <v>145</v>
      </c>
      <c r="J15" s="71">
        <v>85</v>
      </c>
      <c r="L15" s="71">
        <v>40</v>
      </c>
      <c r="M15" t="s">
        <v>66</v>
      </c>
      <c r="N15" t="s">
        <v>66</v>
      </c>
      <c r="O15">
        <v>0</v>
      </c>
      <c r="P15" s="71">
        <v>0</v>
      </c>
      <c r="Q15" s="71">
        <v>0</v>
      </c>
      <c r="R15" s="71">
        <v>0</v>
      </c>
      <c r="S15" s="71">
        <v>0</v>
      </c>
      <c r="T15" s="71">
        <v>0</v>
      </c>
      <c r="U15" s="71">
        <v>1</v>
      </c>
      <c r="V15" s="71">
        <v>0</v>
      </c>
      <c r="W15" s="71">
        <v>14.5</v>
      </c>
      <c r="X15">
        <v>0</v>
      </c>
      <c r="Y15" s="71">
        <v>4.8099999999999996</v>
      </c>
      <c r="Z15" s="71">
        <v>0</v>
      </c>
      <c r="AA15" t="s">
        <v>144</v>
      </c>
      <c r="AB15">
        <v>134</v>
      </c>
      <c r="AC15">
        <v>39.200000000000003</v>
      </c>
      <c r="AD15" t="s">
        <v>143</v>
      </c>
      <c r="AE15">
        <v>138</v>
      </c>
      <c r="AF15">
        <v>41.1</v>
      </c>
      <c r="AG15" t="s">
        <v>142</v>
      </c>
      <c r="AH15">
        <v>140</v>
      </c>
      <c r="AI15">
        <v>40</v>
      </c>
      <c r="AJ15" t="s">
        <v>141</v>
      </c>
      <c r="AK15">
        <v>143</v>
      </c>
      <c r="AL15">
        <v>38.1</v>
      </c>
      <c r="AM15" t="s">
        <v>140</v>
      </c>
      <c r="AN15">
        <v>142</v>
      </c>
      <c r="AO15">
        <v>38.299999999999997</v>
      </c>
      <c r="AP15" t="s">
        <v>139</v>
      </c>
      <c r="AQ15">
        <v>145</v>
      </c>
      <c r="AR15">
        <v>42</v>
      </c>
      <c r="AS15" t="s">
        <v>138</v>
      </c>
      <c r="AT15">
        <v>143</v>
      </c>
      <c r="AU15">
        <v>38.9</v>
      </c>
      <c r="AV15" t="s">
        <v>137</v>
      </c>
      <c r="AW15">
        <v>141</v>
      </c>
      <c r="AX15">
        <v>39.5</v>
      </c>
      <c r="AY15" t="s">
        <v>136</v>
      </c>
      <c r="AZ15">
        <v>140</v>
      </c>
      <c r="BA15">
        <v>38.799999999999997</v>
      </c>
      <c r="BB15" t="s">
        <v>135</v>
      </c>
      <c r="BC15">
        <v>143</v>
      </c>
      <c r="BD15">
        <v>38.799999999999997</v>
      </c>
      <c r="BE15" t="s">
        <v>134</v>
      </c>
      <c r="BF15">
        <v>142</v>
      </c>
      <c r="BG15">
        <v>37</v>
      </c>
    </row>
    <row r="16" spans="1:59">
      <c r="A16" s="1" t="s">
        <v>14</v>
      </c>
      <c r="B16" s="183">
        <v>41932</v>
      </c>
      <c r="C16" s="50">
        <v>41932</v>
      </c>
      <c r="D16" s="50">
        <v>41932</v>
      </c>
      <c r="E16">
        <v>1</v>
      </c>
      <c r="F16" s="130" t="s">
        <v>133</v>
      </c>
      <c r="G16" s="71">
        <v>0</v>
      </c>
      <c r="H16" s="71" t="s">
        <v>66</v>
      </c>
      <c r="I16" s="71" t="s">
        <v>132</v>
      </c>
      <c r="J16" s="71">
        <v>69</v>
      </c>
      <c r="K16">
        <v>11</v>
      </c>
      <c r="L16" s="71">
        <v>45</v>
      </c>
      <c r="M16" t="s">
        <v>66</v>
      </c>
      <c r="N16" t="s">
        <v>66</v>
      </c>
      <c r="O16">
        <v>0</v>
      </c>
      <c r="P16" s="71">
        <v>0</v>
      </c>
      <c r="Q16" s="71">
        <v>1</v>
      </c>
      <c r="R16" s="71">
        <v>1</v>
      </c>
      <c r="S16" s="71">
        <v>1</v>
      </c>
      <c r="T16" s="71">
        <v>1</v>
      </c>
      <c r="U16" s="71">
        <v>1</v>
      </c>
      <c r="V16" s="71">
        <v>0</v>
      </c>
      <c r="W16" s="71">
        <v>13.6</v>
      </c>
      <c r="X16">
        <v>0</v>
      </c>
      <c r="Y16" s="71">
        <v>4.33</v>
      </c>
      <c r="Z16" s="71">
        <v>0</v>
      </c>
      <c r="AA16" t="s">
        <v>131</v>
      </c>
      <c r="AB16">
        <v>133</v>
      </c>
      <c r="AC16">
        <v>39</v>
      </c>
      <c r="AD16" t="s">
        <v>130</v>
      </c>
      <c r="AE16">
        <v>135</v>
      </c>
      <c r="AF16">
        <v>40.4</v>
      </c>
      <c r="AG16" t="s">
        <v>129</v>
      </c>
      <c r="AH16">
        <v>140</v>
      </c>
      <c r="AI16">
        <v>39.6</v>
      </c>
      <c r="AJ16" t="s">
        <v>128</v>
      </c>
      <c r="AK16">
        <v>137</v>
      </c>
      <c r="AL16">
        <v>42.2</v>
      </c>
      <c r="AM16" t="s">
        <v>127</v>
      </c>
      <c r="AN16">
        <v>136</v>
      </c>
      <c r="AO16">
        <v>43.7</v>
      </c>
      <c r="AP16" t="s">
        <v>126</v>
      </c>
      <c r="AQ16">
        <v>137</v>
      </c>
      <c r="AR16">
        <v>43.7</v>
      </c>
      <c r="AS16" t="s">
        <v>125</v>
      </c>
      <c r="AT16">
        <v>138</v>
      </c>
      <c r="AU16">
        <v>41.3</v>
      </c>
      <c r="AV16" t="s">
        <v>124</v>
      </c>
      <c r="AW16">
        <v>137</v>
      </c>
      <c r="AX16">
        <v>40</v>
      </c>
    </row>
    <row r="17" spans="1:62">
      <c r="A17" s="1" t="s">
        <v>15</v>
      </c>
      <c r="B17" s="183">
        <v>41965</v>
      </c>
      <c r="C17" s="50">
        <v>41965</v>
      </c>
      <c r="D17" s="50">
        <v>41965</v>
      </c>
      <c r="E17">
        <v>1</v>
      </c>
      <c r="F17" s="130" t="s">
        <v>123</v>
      </c>
      <c r="G17" s="71">
        <v>0</v>
      </c>
      <c r="H17" s="71" t="s">
        <v>66</v>
      </c>
      <c r="I17" s="71" t="s">
        <v>122</v>
      </c>
      <c r="J17" s="71">
        <v>75</v>
      </c>
      <c r="K17">
        <v>12</v>
      </c>
      <c r="L17" s="71">
        <v>40</v>
      </c>
      <c r="M17" t="s">
        <v>66</v>
      </c>
      <c r="N17" t="s">
        <v>66</v>
      </c>
      <c r="O17">
        <v>0</v>
      </c>
      <c r="P17" s="71">
        <v>1</v>
      </c>
      <c r="Q17" s="71">
        <v>1</v>
      </c>
      <c r="R17" s="71">
        <v>1</v>
      </c>
      <c r="S17" s="71">
        <v>0</v>
      </c>
      <c r="T17" s="71">
        <v>0</v>
      </c>
      <c r="U17" s="71">
        <v>0</v>
      </c>
      <c r="V17" s="71">
        <v>0</v>
      </c>
      <c r="W17" s="71">
        <v>12.5</v>
      </c>
      <c r="X17">
        <v>0</v>
      </c>
      <c r="Y17" s="71">
        <v>4.6100000000000003</v>
      </c>
      <c r="Z17" s="71">
        <v>0</v>
      </c>
      <c r="AA17" t="s">
        <v>121</v>
      </c>
      <c r="AB17">
        <v>135</v>
      </c>
      <c r="AC17">
        <v>38.200000000000003</v>
      </c>
      <c r="AD17" t="s">
        <v>120</v>
      </c>
      <c r="AE17">
        <v>137</v>
      </c>
      <c r="AF17">
        <v>36.4</v>
      </c>
      <c r="AG17" t="s">
        <v>119</v>
      </c>
      <c r="AH17">
        <v>140</v>
      </c>
      <c r="AI17">
        <v>37.6</v>
      </c>
      <c r="AJ17" t="s">
        <v>118</v>
      </c>
      <c r="AK17">
        <v>141</v>
      </c>
      <c r="AL17">
        <v>37.299999999999997</v>
      </c>
      <c r="AM17" t="s">
        <v>117</v>
      </c>
      <c r="AN17">
        <v>142</v>
      </c>
      <c r="AO17">
        <v>36.200000000000003</v>
      </c>
      <c r="AP17" t="s">
        <v>116</v>
      </c>
      <c r="AQ17">
        <v>141</v>
      </c>
      <c r="AR17">
        <v>36.700000000000003</v>
      </c>
    </row>
    <row r="18" spans="1:62">
      <c r="A18" s="1" t="s">
        <v>16</v>
      </c>
      <c r="B18" s="183">
        <v>41962</v>
      </c>
      <c r="C18" s="50">
        <v>41963</v>
      </c>
      <c r="D18" s="50">
        <v>41962</v>
      </c>
      <c r="E18">
        <v>1</v>
      </c>
      <c r="F18" s="183" t="s">
        <v>115</v>
      </c>
      <c r="G18" s="71">
        <v>1</v>
      </c>
      <c r="H18" s="71" t="s">
        <v>113</v>
      </c>
      <c r="I18" s="71" t="s">
        <v>114</v>
      </c>
      <c r="J18" s="71">
        <v>64</v>
      </c>
      <c r="L18" s="71">
        <v>50</v>
      </c>
      <c r="M18" t="s">
        <v>113</v>
      </c>
      <c r="N18" t="s">
        <v>113</v>
      </c>
      <c r="O18">
        <v>0</v>
      </c>
      <c r="P18" s="71">
        <v>0</v>
      </c>
      <c r="Q18" s="71">
        <v>1</v>
      </c>
      <c r="R18" s="71">
        <v>0</v>
      </c>
      <c r="S18" s="71">
        <v>1</v>
      </c>
      <c r="T18" s="71">
        <v>0</v>
      </c>
      <c r="U18" s="71">
        <v>0</v>
      </c>
      <c r="V18" s="71">
        <v>0</v>
      </c>
      <c r="W18" s="71">
        <v>14.6</v>
      </c>
      <c r="X18">
        <v>0</v>
      </c>
      <c r="Y18" s="71">
        <v>4.3600000000000003</v>
      </c>
      <c r="Z18" s="71">
        <v>0</v>
      </c>
      <c r="AA18" t="s">
        <v>112</v>
      </c>
      <c r="AB18">
        <v>142</v>
      </c>
      <c r="AC18">
        <v>42.8</v>
      </c>
      <c r="AD18" t="s">
        <v>111</v>
      </c>
      <c r="AE18">
        <v>140</v>
      </c>
      <c r="AF18">
        <v>40.299999999999997</v>
      </c>
      <c r="AG18" t="s">
        <v>110</v>
      </c>
      <c r="AH18">
        <v>140</v>
      </c>
      <c r="AI18">
        <v>42.3</v>
      </c>
      <c r="AJ18" t="s">
        <v>109</v>
      </c>
      <c r="AK18">
        <v>141</v>
      </c>
      <c r="AL18">
        <v>43.6</v>
      </c>
      <c r="AM18" t="s">
        <v>108</v>
      </c>
      <c r="AN18">
        <v>141</v>
      </c>
      <c r="AO18">
        <v>42.8</v>
      </c>
      <c r="AP18" t="s">
        <v>107</v>
      </c>
      <c r="AQ18">
        <v>142</v>
      </c>
      <c r="AR18">
        <v>46.2</v>
      </c>
      <c r="AS18" t="s">
        <v>106</v>
      </c>
      <c r="AT18">
        <v>136</v>
      </c>
      <c r="AU18">
        <v>45.6</v>
      </c>
    </row>
    <row r="19" spans="1:62">
      <c r="A19" s="1" t="s">
        <v>17</v>
      </c>
      <c r="B19" s="183">
        <v>41964</v>
      </c>
      <c r="C19" s="50">
        <v>41964</v>
      </c>
      <c r="D19" s="50">
        <v>41964</v>
      </c>
      <c r="E19">
        <v>1</v>
      </c>
      <c r="F19" s="130" t="s">
        <v>105</v>
      </c>
      <c r="G19" s="71">
        <v>0</v>
      </c>
      <c r="H19" s="71" t="s">
        <v>66</v>
      </c>
      <c r="I19" s="71" t="s">
        <v>104</v>
      </c>
      <c r="J19" s="71">
        <v>83</v>
      </c>
      <c r="L19" s="71">
        <v>50</v>
      </c>
      <c r="M19" t="s">
        <v>66</v>
      </c>
      <c r="N19" t="s">
        <v>66</v>
      </c>
      <c r="O19">
        <v>0</v>
      </c>
      <c r="P19" s="71">
        <v>0</v>
      </c>
      <c r="Q19" s="71">
        <v>0</v>
      </c>
      <c r="R19" s="71">
        <v>0</v>
      </c>
      <c r="S19" s="71">
        <v>0</v>
      </c>
      <c r="T19" s="71">
        <v>0</v>
      </c>
      <c r="U19" s="71">
        <v>1</v>
      </c>
      <c r="V19" s="71">
        <v>0</v>
      </c>
      <c r="W19" s="71">
        <v>12.7</v>
      </c>
      <c r="X19">
        <v>0</v>
      </c>
      <c r="Y19" s="71">
        <v>36.799999999999997</v>
      </c>
      <c r="Z19" s="71">
        <v>0</v>
      </c>
      <c r="AA19" t="s">
        <v>103</v>
      </c>
      <c r="AB19">
        <v>127</v>
      </c>
      <c r="AC19">
        <v>36.799999999999997</v>
      </c>
      <c r="AD19" t="s">
        <v>102</v>
      </c>
      <c r="AE19">
        <v>132</v>
      </c>
      <c r="AF19">
        <v>38.1</v>
      </c>
      <c r="AG19" t="s">
        <v>101</v>
      </c>
      <c r="AH19">
        <v>136</v>
      </c>
      <c r="AI19">
        <v>35.5</v>
      </c>
      <c r="AJ19" t="s">
        <v>100</v>
      </c>
      <c r="AK19">
        <v>142</v>
      </c>
      <c r="AL19">
        <v>34.1</v>
      </c>
      <c r="AM19" t="s">
        <v>504</v>
      </c>
      <c r="AN19">
        <v>139</v>
      </c>
      <c r="AO19">
        <v>36.700000000000003</v>
      </c>
      <c r="AP19" t="s">
        <v>99</v>
      </c>
      <c r="AQ19">
        <v>137</v>
      </c>
      <c r="AR19">
        <v>35.200000000000003</v>
      </c>
      <c r="AS19" t="s">
        <v>98</v>
      </c>
      <c r="AT19">
        <v>138</v>
      </c>
      <c r="AU19">
        <v>34.200000000000003</v>
      </c>
    </row>
    <row r="20" spans="1:62">
      <c r="A20" s="1" t="s">
        <v>18</v>
      </c>
      <c r="B20" s="183" t="s">
        <v>97</v>
      </c>
      <c r="C20" s="50">
        <v>41968</v>
      </c>
      <c r="D20" s="50">
        <v>41968</v>
      </c>
      <c r="E20">
        <v>1</v>
      </c>
      <c r="F20" s="130" t="s">
        <v>96</v>
      </c>
      <c r="G20" s="71">
        <v>2</v>
      </c>
      <c r="H20" s="71" t="s">
        <v>95</v>
      </c>
      <c r="I20" s="71" t="s">
        <v>94</v>
      </c>
      <c r="J20" s="71">
        <v>102</v>
      </c>
      <c r="K20">
        <v>12</v>
      </c>
      <c r="L20" s="71">
        <v>46</v>
      </c>
      <c r="M20" t="s">
        <v>93</v>
      </c>
      <c r="N20" t="s">
        <v>66</v>
      </c>
      <c r="O20">
        <v>0</v>
      </c>
      <c r="P20" s="71">
        <v>1</v>
      </c>
      <c r="Q20" s="71">
        <v>0</v>
      </c>
      <c r="R20" s="71">
        <v>1</v>
      </c>
      <c r="S20" s="71">
        <v>0</v>
      </c>
      <c r="T20" s="71">
        <v>0</v>
      </c>
      <c r="U20" s="71">
        <v>1</v>
      </c>
      <c r="V20" s="71">
        <v>0</v>
      </c>
      <c r="W20" s="71">
        <v>14.3</v>
      </c>
      <c r="X20">
        <v>0</v>
      </c>
      <c r="Y20" s="71">
        <v>5.29</v>
      </c>
      <c r="Z20" s="71">
        <v>0</v>
      </c>
      <c r="AA20" t="s">
        <v>92</v>
      </c>
      <c r="AB20">
        <v>133</v>
      </c>
      <c r="AC20">
        <v>43.6</v>
      </c>
      <c r="AD20" t="s">
        <v>91</v>
      </c>
      <c r="AE20">
        <v>135</v>
      </c>
      <c r="AF20">
        <v>43.1</v>
      </c>
      <c r="AG20" t="s">
        <v>90</v>
      </c>
      <c r="AH20">
        <v>138</v>
      </c>
      <c r="AI20">
        <v>41.8</v>
      </c>
      <c r="AJ20" t="s">
        <v>89</v>
      </c>
      <c r="AK20">
        <v>141</v>
      </c>
      <c r="AL20">
        <v>40.1</v>
      </c>
      <c r="AM20" t="s">
        <v>88</v>
      </c>
      <c r="AN20">
        <v>138</v>
      </c>
      <c r="AO20">
        <v>37.700000000000003</v>
      </c>
      <c r="AP20" t="s">
        <v>87</v>
      </c>
      <c r="AQ20">
        <v>142</v>
      </c>
      <c r="AR20">
        <v>38.1</v>
      </c>
      <c r="AS20" t="s">
        <v>86</v>
      </c>
      <c r="AT20">
        <v>141</v>
      </c>
      <c r="AU20">
        <v>36.5</v>
      </c>
      <c r="AV20" t="s">
        <v>85</v>
      </c>
      <c r="AW20">
        <v>144</v>
      </c>
      <c r="AX20">
        <v>37</v>
      </c>
      <c r="AY20" t="s">
        <v>84</v>
      </c>
      <c r="AZ20">
        <v>144</v>
      </c>
      <c r="BA20">
        <v>38.5</v>
      </c>
      <c r="BB20" t="s">
        <v>83</v>
      </c>
      <c r="BC20">
        <v>142</v>
      </c>
      <c r="BD20">
        <v>39.9</v>
      </c>
      <c r="BE20" t="s">
        <v>82</v>
      </c>
      <c r="BF20">
        <v>143</v>
      </c>
      <c r="BG20">
        <v>34.299999999999997</v>
      </c>
    </row>
    <row r="21" spans="1:62">
      <c r="A21" s="1" t="s">
        <v>19</v>
      </c>
      <c r="B21" s="130" t="s">
        <v>81</v>
      </c>
      <c r="C21" s="50">
        <v>41967</v>
      </c>
      <c r="D21" s="50">
        <v>41967</v>
      </c>
      <c r="E21">
        <v>1</v>
      </c>
      <c r="F21" s="130" t="s">
        <v>80</v>
      </c>
      <c r="G21" s="71">
        <v>0</v>
      </c>
      <c r="H21" s="71" t="s">
        <v>66</v>
      </c>
      <c r="I21" s="71" t="s">
        <v>79</v>
      </c>
      <c r="J21" s="71">
        <v>80</v>
      </c>
      <c r="L21" s="71">
        <v>40</v>
      </c>
      <c r="M21" t="s">
        <v>66</v>
      </c>
      <c r="N21" t="s">
        <v>66</v>
      </c>
      <c r="O21">
        <v>0</v>
      </c>
      <c r="P21" s="71">
        <v>0</v>
      </c>
      <c r="Q21" s="71">
        <v>0</v>
      </c>
      <c r="R21" s="71">
        <v>1</v>
      </c>
      <c r="S21" s="71">
        <v>0</v>
      </c>
      <c r="T21" s="71">
        <v>0</v>
      </c>
      <c r="U21" s="71">
        <v>0</v>
      </c>
      <c r="V21" s="71">
        <v>0</v>
      </c>
      <c r="W21" s="71">
        <v>14.4</v>
      </c>
      <c r="X21">
        <v>0</v>
      </c>
      <c r="Y21" s="71">
        <v>4.6399999999999997</v>
      </c>
      <c r="Z21" s="71">
        <v>0</v>
      </c>
      <c r="AA21" t="s">
        <v>78</v>
      </c>
      <c r="AB21">
        <v>137</v>
      </c>
      <c r="AC21">
        <v>43.2</v>
      </c>
      <c r="AD21" t="s">
        <v>77</v>
      </c>
      <c r="AE21">
        <v>142</v>
      </c>
      <c r="AF21">
        <v>44.3</v>
      </c>
      <c r="AG21" t="s">
        <v>76</v>
      </c>
      <c r="AH21">
        <v>141</v>
      </c>
      <c r="AI21">
        <v>43.6</v>
      </c>
      <c r="AJ21" t="s">
        <v>75</v>
      </c>
      <c r="AK21">
        <v>141</v>
      </c>
      <c r="AL21">
        <v>45.2</v>
      </c>
      <c r="AM21" t="s">
        <v>74</v>
      </c>
      <c r="AN21">
        <v>143</v>
      </c>
      <c r="AO21">
        <v>45.9</v>
      </c>
      <c r="AP21" t="s">
        <v>73</v>
      </c>
      <c r="AQ21">
        <v>140</v>
      </c>
      <c r="AR21">
        <v>44.7</v>
      </c>
      <c r="AS21" t="s">
        <v>72</v>
      </c>
      <c r="AT21">
        <v>143</v>
      </c>
      <c r="AU21">
        <v>42.8</v>
      </c>
      <c r="AV21" t="s">
        <v>71</v>
      </c>
      <c r="AW21">
        <v>141</v>
      </c>
      <c r="AX21">
        <v>42.9</v>
      </c>
    </row>
    <row r="22" spans="1:62">
      <c r="A22" s="1" t="s">
        <v>0</v>
      </c>
      <c r="B22" s="130" t="s">
        <v>70</v>
      </c>
      <c r="C22" s="50">
        <v>41971</v>
      </c>
      <c r="D22" s="50">
        <v>41971</v>
      </c>
      <c r="E22">
        <v>1</v>
      </c>
      <c r="F22" s="130" t="s">
        <v>69</v>
      </c>
      <c r="G22" s="71">
        <v>0</v>
      </c>
      <c r="H22" s="71" t="s">
        <v>68</v>
      </c>
      <c r="I22" s="71" t="s">
        <v>67</v>
      </c>
      <c r="J22" s="71">
        <v>78</v>
      </c>
      <c r="L22" s="71">
        <v>50</v>
      </c>
      <c r="M22" t="s">
        <v>66</v>
      </c>
      <c r="N22" t="s">
        <v>66</v>
      </c>
      <c r="O22">
        <v>0</v>
      </c>
      <c r="P22" s="71">
        <v>0</v>
      </c>
      <c r="Q22" s="71">
        <v>0</v>
      </c>
      <c r="R22" s="71">
        <v>0</v>
      </c>
      <c r="S22" s="71">
        <v>1</v>
      </c>
      <c r="T22" s="71">
        <v>0</v>
      </c>
      <c r="U22" s="71">
        <v>0</v>
      </c>
      <c r="V22" s="71">
        <v>0</v>
      </c>
      <c r="W22" s="71">
        <v>14.5</v>
      </c>
      <c r="X22">
        <v>0</v>
      </c>
      <c r="Y22" s="71">
        <v>4.6500000000000004</v>
      </c>
      <c r="Z22" s="71">
        <v>0</v>
      </c>
      <c r="AA22" t="s">
        <v>65</v>
      </c>
      <c r="AB22">
        <v>141</v>
      </c>
      <c r="AC22">
        <v>41.6</v>
      </c>
      <c r="AD22" t="s">
        <v>64</v>
      </c>
      <c r="AE22">
        <v>141</v>
      </c>
      <c r="AF22">
        <v>41.9</v>
      </c>
      <c r="AG22" t="s">
        <v>63</v>
      </c>
      <c r="AH22">
        <v>143</v>
      </c>
      <c r="AI22">
        <v>42.8</v>
      </c>
    </row>
    <row r="23" spans="1:62" ht="15.75">
      <c r="A23" s="71" t="s">
        <v>696</v>
      </c>
      <c r="B23" s="182" t="s">
        <v>313</v>
      </c>
      <c r="C23" s="55" t="s">
        <v>312</v>
      </c>
      <c r="D23" s="51" t="s">
        <v>311</v>
      </c>
      <c r="E23" s="51" t="s">
        <v>310</v>
      </c>
      <c r="F23" s="188" t="s">
        <v>309</v>
      </c>
      <c r="G23" s="175" t="s">
        <v>308</v>
      </c>
      <c r="H23" s="175" t="s">
        <v>307</v>
      </c>
      <c r="I23" s="178" t="s">
        <v>306</v>
      </c>
      <c r="J23" s="178" t="s">
        <v>305</v>
      </c>
      <c r="K23" s="51" t="s">
        <v>304</v>
      </c>
      <c r="L23" s="175" t="s">
        <v>303</v>
      </c>
      <c r="M23" s="54" t="s">
        <v>302</v>
      </c>
      <c r="N23" s="54" t="s">
        <v>301</v>
      </c>
      <c r="O23" s="54" t="s">
        <v>300</v>
      </c>
      <c r="P23" s="175" t="s">
        <v>299</v>
      </c>
      <c r="Q23" s="175" t="s">
        <v>298</v>
      </c>
      <c r="R23" s="175" t="s">
        <v>297</v>
      </c>
      <c r="S23" s="175" t="s">
        <v>296</v>
      </c>
      <c r="T23" s="175" t="s">
        <v>295</v>
      </c>
      <c r="U23" s="175" t="s">
        <v>294</v>
      </c>
      <c r="V23" s="181" t="s">
        <v>293</v>
      </c>
      <c r="W23" s="181" t="s">
        <v>292</v>
      </c>
      <c r="X23" s="53" t="s">
        <v>909</v>
      </c>
      <c r="Y23" s="181" t="s">
        <v>291</v>
      </c>
      <c r="Z23" s="178" t="s">
        <v>290</v>
      </c>
      <c r="AA23" s="52" t="s">
        <v>289</v>
      </c>
      <c r="AB23" s="52" t="s">
        <v>277</v>
      </c>
      <c r="AC23" s="51" t="s">
        <v>279</v>
      </c>
      <c r="AD23" s="51" t="s">
        <v>288</v>
      </c>
      <c r="AE23" s="51" t="s">
        <v>277</v>
      </c>
      <c r="AF23" s="51" t="s">
        <v>279</v>
      </c>
      <c r="AG23" s="51" t="s">
        <v>287</v>
      </c>
      <c r="AH23" s="51" t="s">
        <v>277</v>
      </c>
      <c r="AI23" s="51" t="s">
        <v>279</v>
      </c>
      <c r="AJ23" s="51" t="s">
        <v>286</v>
      </c>
      <c r="AK23" s="51" t="s">
        <v>277</v>
      </c>
      <c r="AL23" s="51" t="s">
        <v>279</v>
      </c>
      <c r="AM23" s="51" t="s">
        <v>285</v>
      </c>
      <c r="AN23" s="51" t="s">
        <v>277</v>
      </c>
      <c r="AO23" s="51" t="s">
        <v>279</v>
      </c>
      <c r="AP23" s="51" t="s">
        <v>284</v>
      </c>
      <c r="AQ23" s="51" t="s">
        <v>277</v>
      </c>
      <c r="AR23" s="51" t="s">
        <v>279</v>
      </c>
      <c r="AS23" s="51" t="s">
        <v>283</v>
      </c>
      <c r="AT23" s="51" t="s">
        <v>277</v>
      </c>
      <c r="AU23" s="51" t="s">
        <v>279</v>
      </c>
      <c r="AV23" s="51" t="s">
        <v>282</v>
      </c>
      <c r="AW23" s="51" t="s">
        <v>277</v>
      </c>
      <c r="AX23" s="51" t="s">
        <v>279</v>
      </c>
      <c r="AY23" s="51" t="s">
        <v>281</v>
      </c>
      <c r="AZ23" s="51" t="s">
        <v>277</v>
      </c>
      <c r="BA23" s="51" t="s">
        <v>279</v>
      </c>
      <c r="BB23" s="51" t="s">
        <v>280</v>
      </c>
      <c r="BC23" s="51" t="s">
        <v>277</v>
      </c>
      <c r="BD23" s="51" t="s">
        <v>279</v>
      </c>
      <c r="BE23" s="51" t="s">
        <v>278</v>
      </c>
      <c r="BF23" s="51" t="s">
        <v>277</v>
      </c>
      <c r="BG23" s="51" t="s">
        <v>279</v>
      </c>
      <c r="BH23" s="51" t="s">
        <v>858</v>
      </c>
      <c r="BI23" s="51" t="s">
        <v>277</v>
      </c>
      <c r="BJ23" s="51" t="s">
        <v>279</v>
      </c>
    </row>
    <row r="24" spans="1:62" s="131" customFormat="1" ht="16.899999999999999" customHeight="1">
      <c r="A24" s="67" t="s">
        <v>697</v>
      </c>
      <c r="B24" s="184" t="s">
        <v>506</v>
      </c>
      <c r="C24" s="132">
        <v>42049</v>
      </c>
      <c r="D24" s="132">
        <v>42049</v>
      </c>
      <c r="E24" s="131">
        <v>1</v>
      </c>
      <c r="F24" s="184" t="s">
        <v>507</v>
      </c>
      <c r="G24" s="176">
        <v>1</v>
      </c>
      <c r="H24" s="176" t="s">
        <v>113</v>
      </c>
      <c r="I24" s="176" t="s">
        <v>508</v>
      </c>
      <c r="J24" s="176">
        <v>65</v>
      </c>
      <c r="K24" s="131">
        <v>11</v>
      </c>
      <c r="L24" s="176">
        <v>54</v>
      </c>
      <c r="M24" s="131" t="s">
        <v>113</v>
      </c>
      <c r="N24" s="131" t="s">
        <v>113</v>
      </c>
      <c r="O24" s="131">
        <v>0</v>
      </c>
      <c r="P24" s="176">
        <v>1</v>
      </c>
      <c r="Q24" s="176">
        <v>1</v>
      </c>
      <c r="R24" s="176">
        <v>0</v>
      </c>
      <c r="S24" s="176">
        <v>0</v>
      </c>
      <c r="T24" s="176">
        <v>0</v>
      </c>
      <c r="U24" s="176">
        <v>0</v>
      </c>
      <c r="V24" s="176">
        <v>0</v>
      </c>
      <c r="W24" s="176">
        <v>13.2</v>
      </c>
      <c r="X24" s="131">
        <v>0</v>
      </c>
      <c r="Y24" s="176">
        <v>4.51</v>
      </c>
      <c r="Z24" s="176">
        <v>0</v>
      </c>
      <c r="AA24" s="131" t="s">
        <v>509</v>
      </c>
      <c r="AB24" s="131">
        <v>136</v>
      </c>
      <c r="AC24" s="131">
        <v>35.700000000000003</v>
      </c>
      <c r="AD24" s="131" t="s">
        <v>510</v>
      </c>
      <c r="AE24" s="131">
        <v>139</v>
      </c>
      <c r="AF24" s="131">
        <v>38.799999999999997</v>
      </c>
      <c r="AG24" s="131" t="s">
        <v>511</v>
      </c>
      <c r="AH24" s="131">
        <v>140</v>
      </c>
      <c r="AI24" s="131">
        <v>35.5</v>
      </c>
      <c r="AJ24" s="131" t="s">
        <v>512</v>
      </c>
      <c r="AK24" s="131">
        <v>141</v>
      </c>
      <c r="AL24" s="131">
        <v>33.6</v>
      </c>
      <c r="AM24" s="131" t="s">
        <v>513</v>
      </c>
      <c r="AN24" s="131">
        <v>140</v>
      </c>
      <c r="AO24" s="131">
        <v>31.7</v>
      </c>
    </row>
    <row r="25" spans="1:62">
      <c r="A25" s="1" t="s">
        <v>698</v>
      </c>
      <c r="B25" s="130" t="s">
        <v>514</v>
      </c>
      <c r="C25" s="50">
        <v>42038</v>
      </c>
      <c r="D25" s="50">
        <v>42038</v>
      </c>
      <c r="E25">
        <v>1</v>
      </c>
      <c r="F25" s="130" t="s">
        <v>515</v>
      </c>
      <c r="G25" s="71">
        <v>1</v>
      </c>
      <c r="H25" s="71" t="s">
        <v>113</v>
      </c>
      <c r="I25" s="71" t="s">
        <v>516</v>
      </c>
      <c r="J25" s="71">
        <v>115</v>
      </c>
      <c r="L25" s="71">
        <v>50</v>
      </c>
      <c r="M25" t="s">
        <v>113</v>
      </c>
      <c r="N25" t="s">
        <v>113</v>
      </c>
      <c r="O25">
        <v>0</v>
      </c>
      <c r="P25" s="71">
        <v>0</v>
      </c>
      <c r="Q25" s="71">
        <v>1</v>
      </c>
      <c r="R25" s="71">
        <v>0</v>
      </c>
      <c r="S25" s="71">
        <v>1</v>
      </c>
      <c r="T25" s="71">
        <v>0</v>
      </c>
      <c r="U25" s="71">
        <v>1</v>
      </c>
      <c r="V25" s="71">
        <v>0</v>
      </c>
      <c r="W25" s="71">
        <v>18.3</v>
      </c>
      <c r="X25">
        <v>0</v>
      </c>
      <c r="Y25" s="71">
        <v>5.15</v>
      </c>
      <c r="Z25" s="71">
        <v>0</v>
      </c>
      <c r="AA25" t="s">
        <v>517</v>
      </c>
      <c r="AB25">
        <v>139</v>
      </c>
      <c r="AC25">
        <v>52.9</v>
      </c>
      <c r="AD25" t="s">
        <v>518</v>
      </c>
      <c r="AE25">
        <v>138</v>
      </c>
      <c r="AF25">
        <v>50.3</v>
      </c>
      <c r="AG25" t="s">
        <v>519</v>
      </c>
      <c r="AH25">
        <v>140</v>
      </c>
      <c r="AI25">
        <v>44.2</v>
      </c>
      <c r="AJ25" t="s">
        <v>520</v>
      </c>
      <c r="AK25">
        <v>138</v>
      </c>
      <c r="AL25">
        <v>42.7</v>
      </c>
      <c r="AM25" t="s">
        <v>521</v>
      </c>
      <c r="AN25">
        <v>137</v>
      </c>
      <c r="AO25">
        <v>37.1</v>
      </c>
      <c r="AP25" t="s">
        <v>522</v>
      </c>
      <c r="AQ25">
        <v>138</v>
      </c>
      <c r="AR25">
        <v>34.9</v>
      </c>
      <c r="AS25" t="s">
        <v>523</v>
      </c>
      <c r="AT25">
        <v>140</v>
      </c>
      <c r="AU25">
        <v>32.1</v>
      </c>
      <c r="AV25" t="s">
        <v>524</v>
      </c>
      <c r="AW25">
        <v>138</v>
      </c>
      <c r="AX25">
        <v>30.8</v>
      </c>
      <c r="AY25" t="s">
        <v>525</v>
      </c>
      <c r="AZ25">
        <v>139</v>
      </c>
      <c r="BA25">
        <v>30.2</v>
      </c>
      <c r="BB25" t="s">
        <v>526</v>
      </c>
      <c r="BC25">
        <v>139</v>
      </c>
      <c r="BD25">
        <v>28.8</v>
      </c>
      <c r="BE25" t="s">
        <v>527</v>
      </c>
      <c r="BF25">
        <v>141</v>
      </c>
      <c r="BG25">
        <v>29.6</v>
      </c>
      <c r="BH25" t="s">
        <v>528</v>
      </c>
      <c r="BI25">
        <v>140</v>
      </c>
      <c r="BJ25">
        <v>31.1</v>
      </c>
    </row>
    <row r="26" spans="1:62">
      <c r="A26" s="1" t="s">
        <v>699</v>
      </c>
      <c r="B26" s="130" t="s">
        <v>529</v>
      </c>
      <c r="C26" s="50">
        <v>42041</v>
      </c>
      <c r="D26" s="50">
        <v>42041</v>
      </c>
      <c r="E26">
        <v>1</v>
      </c>
      <c r="F26" s="130" t="s">
        <v>530</v>
      </c>
      <c r="G26" s="71">
        <v>0</v>
      </c>
      <c r="H26" s="71" t="s">
        <v>113</v>
      </c>
      <c r="I26" s="71" t="s">
        <v>132</v>
      </c>
      <c r="J26" s="71">
        <v>50</v>
      </c>
      <c r="L26" s="71">
        <v>53</v>
      </c>
      <c r="M26" t="s">
        <v>113</v>
      </c>
      <c r="N26" t="s">
        <v>113</v>
      </c>
      <c r="O26">
        <v>0</v>
      </c>
      <c r="P26" s="71">
        <v>0</v>
      </c>
      <c r="Q26" s="71">
        <v>0</v>
      </c>
      <c r="R26" s="71">
        <v>0</v>
      </c>
      <c r="S26" s="71">
        <v>0</v>
      </c>
      <c r="T26" s="71">
        <v>0</v>
      </c>
      <c r="U26" s="71">
        <v>1</v>
      </c>
      <c r="V26" s="71">
        <v>0</v>
      </c>
      <c r="W26" s="71">
        <v>15.3</v>
      </c>
      <c r="X26">
        <v>0</v>
      </c>
      <c r="Y26" s="71">
        <v>4.9800000000000004</v>
      </c>
      <c r="Z26" s="71">
        <v>0</v>
      </c>
      <c r="AA26" t="s">
        <v>531</v>
      </c>
      <c r="AB26">
        <v>139</v>
      </c>
      <c r="AC26">
        <v>42.9</v>
      </c>
      <c r="AD26" t="s">
        <v>532</v>
      </c>
      <c r="AE26">
        <v>137</v>
      </c>
      <c r="AF26">
        <v>41.4</v>
      </c>
      <c r="AG26" t="s">
        <v>533</v>
      </c>
      <c r="AH26">
        <v>142</v>
      </c>
      <c r="AI26">
        <v>42.9</v>
      </c>
      <c r="AJ26" t="s">
        <v>534</v>
      </c>
      <c r="AK26">
        <v>145</v>
      </c>
      <c r="AL26">
        <v>42.6</v>
      </c>
      <c r="AM26" t="s">
        <v>535</v>
      </c>
      <c r="AN26">
        <v>146</v>
      </c>
      <c r="AO26">
        <v>41.2</v>
      </c>
      <c r="AP26" t="s">
        <v>536</v>
      </c>
      <c r="AQ26">
        <v>143</v>
      </c>
      <c r="AR26">
        <v>40.9</v>
      </c>
      <c r="AS26" t="s">
        <v>537</v>
      </c>
      <c r="AT26">
        <v>141</v>
      </c>
      <c r="AU26">
        <v>40.9</v>
      </c>
    </row>
    <row r="27" spans="1:62">
      <c r="A27" s="1" t="s">
        <v>700</v>
      </c>
      <c r="B27" s="130" t="s">
        <v>538</v>
      </c>
      <c r="C27" s="50">
        <v>42040</v>
      </c>
      <c r="D27" s="50">
        <v>42040</v>
      </c>
      <c r="E27">
        <v>1</v>
      </c>
      <c r="F27" s="130" t="s">
        <v>539</v>
      </c>
      <c r="G27" s="71">
        <v>0</v>
      </c>
      <c r="H27" s="71" t="s">
        <v>66</v>
      </c>
      <c r="I27" s="71" t="s">
        <v>540</v>
      </c>
      <c r="J27" s="71">
        <v>110</v>
      </c>
      <c r="K27">
        <v>12</v>
      </c>
      <c r="L27" s="71">
        <v>37.5</v>
      </c>
      <c r="M27" t="s">
        <v>66</v>
      </c>
      <c r="N27" t="s">
        <v>66</v>
      </c>
      <c r="O27">
        <v>0</v>
      </c>
      <c r="P27" s="71">
        <v>0</v>
      </c>
      <c r="Q27" s="71">
        <v>1</v>
      </c>
      <c r="R27" s="71">
        <v>0</v>
      </c>
      <c r="S27" s="71">
        <v>1</v>
      </c>
      <c r="T27" s="71">
        <v>1</v>
      </c>
      <c r="U27" s="71">
        <v>1</v>
      </c>
      <c r="V27" s="71">
        <v>0</v>
      </c>
      <c r="W27" s="71">
        <v>15.7</v>
      </c>
      <c r="X27">
        <v>0</v>
      </c>
      <c r="Y27" s="71">
        <v>5.01</v>
      </c>
      <c r="Z27" s="71">
        <v>0</v>
      </c>
      <c r="AA27" t="s">
        <v>541</v>
      </c>
      <c r="AB27">
        <v>139</v>
      </c>
      <c r="AC27">
        <v>44.2</v>
      </c>
      <c r="AD27" t="s">
        <v>542</v>
      </c>
      <c r="AE27">
        <v>138</v>
      </c>
      <c r="AF27">
        <v>43.8</v>
      </c>
      <c r="AG27" t="s">
        <v>543</v>
      </c>
      <c r="AH27">
        <v>138</v>
      </c>
      <c r="AI27">
        <v>42.8</v>
      </c>
      <c r="AJ27" t="s">
        <v>544</v>
      </c>
      <c r="AK27">
        <v>141</v>
      </c>
      <c r="AL27">
        <v>42.7</v>
      </c>
      <c r="AM27" t="s">
        <v>545</v>
      </c>
      <c r="AN27">
        <v>143</v>
      </c>
      <c r="AO27">
        <v>40.6</v>
      </c>
      <c r="AP27" t="s">
        <v>546</v>
      </c>
      <c r="AQ27">
        <v>145</v>
      </c>
      <c r="AR27">
        <v>41.3</v>
      </c>
      <c r="AS27" t="s">
        <v>547</v>
      </c>
      <c r="AT27">
        <v>143</v>
      </c>
      <c r="AU27">
        <v>40.799999999999997</v>
      </c>
      <c r="AV27" t="s">
        <v>548</v>
      </c>
      <c r="AW27">
        <v>144</v>
      </c>
      <c r="AX27">
        <v>41.4</v>
      </c>
    </row>
    <row r="28" spans="1:62">
      <c r="A28" s="1" t="s">
        <v>701</v>
      </c>
      <c r="B28" s="130" t="s">
        <v>257</v>
      </c>
      <c r="C28" s="50">
        <v>41905</v>
      </c>
      <c r="D28" s="50">
        <v>41905</v>
      </c>
      <c r="E28">
        <v>1</v>
      </c>
      <c r="F28" s="130" t="s">
        <v>256</v>
      </c>
      <c r="G28" s="71">
        <v>0</v>
      </c>
      <c r="H28" s="71" t="s">
        <v>66</v>
      </c>
      <c r="I28" s="71" t="s">
        <v>255</v>
      </c>
      <c r="J28" s="71">
        <v>78</v>
      </c>
      <c r="L28" s="71">
        <v>40</v>
      </c>
      <c r="M28" t="s">
        <v>66</v>
      </c>
      <c r="N28" t="s">
        <v>66</v>
      </c>
      <c r="O28">
        <v>0</v>
      </c>
      <c r="P28" s="71">
        <v>1</v>
      </c>
      <c r="Q28" s="71">
        <v>1</v>
      </c>
      <c r="R28" s="71">
        <v>0</v>
      </c>
      <c r="S28" s="71">
        <v>1</v>
      </c>
      <c r="T28" s="71">
        <v>0</v>
      </c>
      <c r="U28" s="71">
        <v>1</v>
      </c>
      <c r="V28" s="71">
        <v>0</v>
      </c>
      <c r="W28" s="71">
        <v>15.4</v>
      </c>
      <c r="X28">
        <v>0</v>
      </c>
      <c r="Y28" s="71">
        <v>4.6100000000000003</v>
      </c>
      <c r="Z28" s="71" t="s">
        <v>254</v>
      </c>
      <c r="AA28" t="s">
        <v>253</v>
      </c>
      <c r="AB28">
        <v>134</v>
      </c>
      <c r="AC28">
        <v>45.3</v>
      </c>
      <c r="AD28" t="s">
        <v>252</v>
      </c>
      <c r="AE28">
        <v>136</v>
      </c>
      <c r="AF28">
        <v>47.6</v>
      </c>
      <c r="AG28" t="s">
        <v>251</v>
      </c>
      <c r="AH28">
        <v>140</v>
      </c>
      <c r="AI28">
        <v>45.3</v>
      </c>
      <c r="AJ28" t="s">
        <v>250</v>
      </c>
      <c r="AK28">
        <v>140</v>
      </c>
      <c r="AL28">
        <v>46.7</v>
      </c>
      <c r="AM28" t="s">
        <v>249</v>
      </c>
      <c r="AN28">
        <v>144</v>
      </c>
      <c r="AO28">
        <v>46.2</v>
      </c>
      <c r="AP28" t="s">
        <v>248</v>
      </c>
      <c r="AQ28">
        <v>143</v>
      </c>
      <c r="AR28">
        <v>44.3</v>
      </c>
      <c r="AS28" t="s">
        <v>247</v>
      </c>
      <c r="AT28">
        <v>140</v>
      </c>
      <c r="AU28">
        <v>42.8</v>
      </c>
      <c r="AV28" t="s">
        <v>246</v>
      </c>
      <c r="AW28">
        <v>141</v>
      </c>
      <c r="AX28">
        <v>41.7</v>
      </c>
    </row>
    <row r="29" spans="1:62" ht="15.75">
      <c r="A29" s="1" t="s">
        <v>702</v>
      </c>
      <c r="B29" s="130" t="s">
        <v>549</v>
      </c>
      <c r="C29" s="50">
        <v>42041</v>
      </c>
      <c r="D29" s="50">
        <v>42041</v>
      </c>
      <c r="E29">
        <v>1</v>
      </c>
      <c r="F29" s="130" t="s">
        <v>530</v>
      </c>
      <c r="G29" s="175">
        <v>1</v>
      </c>
      <c r="H29" s="71" t="s">
        <v>113</v>
      </c>
      <c r="I29" s="71" t="s">
        <v>197</v>
      </c>
      <c r="J29" s="71">
        <v>80</v>
      </c>
      <c r="K29">
        <v>12</v>
      </c>
      <c r="L29" s="71">
        <v>52</v>
      </c>
      <c r="M29" t="s">
        <v>113</v>
      </c>
      <c r="N29" t="s">
        <v>229</v>
      </c>
      <c r="O29">
        <v>0</v>
      </c>
      <c r="P29" s="71">
        <v>1</v>
      </c>
      <c r="Q29" s="71">
        <v>0</v>
      </c>
      <c r="R29" s="71">
        <v>0</v>
      </c>
      <c r="S29" s="71">
        <v>1</v>
      </c>
      <c r="T29" s="71">
        <v>0</v>
      </c>
      <c r="U29" s="71">
        <v>1</v>
      </c>
      <c r="V29" s="71">
        <v>0</v>
      </c>
      <c r="W29" s="71">
        <v>13.2</v>
      </c>
      <c r="X29">
        <v>0</v>
      </c>
      <c r="Y29" s="71">
        <v>4.0199999999999996</v>
      </c>
      <c r="Z29" s="71">
        <v>0</v>
      </c>
      <c r="AA29" t="s">
        <v>550</v>
      </c>
      <c r="AB29">
        <v>135</v>
      </c>
      <c r="AC29">
        <v>38.9</v>
      </c>
      <c r="AD29" t="s">
        <v>551</v>
      </c>
      <c r="AE29">
        <v>137</v>
      </c>
      <c r="AF29">
        <v>36.799999999999997</v>
      </c>
      <c r="AG29" t="s">
        <v>552</v>
      </c>
      <c r="AH29">
        <v>139</v>
      </c>
      <c r="AI29">
        <v>37.9</v>
      </c>
      <c r="AJ29" t="s">
        <v>553</v>
      </c>
      <c r="AK29">
        <v>138</v>
      </c>
      <c r="AL29">
        <v>33.1</v>
      </c>
      <c r="AM29" t="s">
        <v>554</v>
      </c>
      <c r="AN29">
        <v>142</v>
      </c>
      <c r="AO29">
        <v>32.4</v>
      </c>
      <c r="AP29" t="s">
        <v>555</v>
      </c>
      <c r="AQ29">
        <v>139</v>
      </c>
      <c r="AR29">
        <v>35.6</v>
      </c>
      <c r="AS29" t="s">
        <v>556</v>
      </c>
      <c r="AT29">
        <v>138</v>
      </c>
      <c r="AU29">
        <v>33.799999999999997</v>
      </c>
      <c r="AV29" t="s">
        <v>557</v>
      </c>
      <c r="AW29">
        <v>142</v>
      </c>
      <c r="AX29">
        <v>34.200000000000003</v>
      </c>
      <c r="AY29" t="s">
        <v>558</v>
      </c>
      <c r="AZ29">
        <v>145</v>
      </c>
      <c r="BA29">
        <v>32.799999999999997</v>
      </c>
      <c r="BB29" t="s">
        <v>559</v>
      </c>
      <c r="BC29">
        <v>142</v>
      </c>
      <c r="BD29">
        <v>32.5</v>
      </c>
    </row>
    <row r="30" spans="1:62">
      <c r="A30" s="1" t="s">
        <v>703</v>
      </c>
      <c r="B30" s="130" t="s">
        <v>81</v>
      </c>
      <c r="C30" s="50">
        <v>41967</v>
      </c>
      <c r="D30" s="50">
        <v>41967</v>
      </c>
      <c r="E30">
        <v>1</v>
      </c>
      <c r="F30" s="130" t="s">
        <v>80</v>
      </c>
      <c r="G30" s="71">
        <v>0</v>
      </c>
      <c r="H30" s="71" t="s">
        <v>66</v>
      </c>
      <c r="I30" s="71" t="s">
        <v>79</v>
      </c>
      <c r="J30" s="71">
        <v>80</v>
      </c>
      <c r="L30" s="71">
        <v>40</v>
      </c>
      <c r="M30" t="s">
        <v>66</v>
      </c>
      <c r="N30" t="s">
        <v>66</v>
      </c>
      <c r="O30">
        <v>0</v>
      </c>
      <c r="P30" s="71">
        <v>0</v>
      </c>
      <c r="Q30" s="71">
        <v>0</v>
      </c>
      <c r="R30" s="71">
        <v>1</v>
      </c>
      <c r="S30" s="71">
        <v>0</v>
      </c>
      <c r="T30" s="71">
        <v>0</v>
      </c>
      <c r="U30" s="71">
        <v>0</v>
      </c>
      <c r="V30" s="71">
        <v>0</v>
      </c>
      <c r="W30" s="71">
        <v>14.4</v>
      </c>
      <c r="X30">
        <v>0</v>
      </c>
      <c r="Y30" s="71">
        <v>4.6399999999999997</v>
      </c>
      <c r="Z30" s="71">
        <v>0</v>
      </c>
      <c r="AA30" t="s">
        <v>78</v>
      </c>
      <c r="AB30">
        <v>137</v>
      </c>
      <c r="AC30">
        <v>43.2</v>
      </c>
      <c r="AD30" t="s">
        <v>77</v>
      </c>
      <c r="AE30">
        <v>142</v>
      </c>
      <c r="AF30">
        <v>44.3</v>
      </c>
      <c r="AG30" t="s">
        <v>76</v>
      </c>
      <c r="AH30">
        <v>141</v>
      </c>
      <c r="AI30">
        <v>43.6</v>
      </c>
      <c r="AJ30" t="s">
        <v>852</v>
      </c>
      <c r="AK30">
        <v>141</v>
      </c>
      <c r="AL30">
        <v>45.2</v>
      </c>
      <c r="AM30" t="s">
        <v>74</v>
      </c>
      <c r="AN30">
        <v>143</v>
      </c>
      <c r="AO30">
        <v>45.9</v>
      </c>
      <c r="AP30" t="s">
        <v>853</v>
      </c>
      <c r="AQ30">
        <v>140</v>
      </c>
      <c r="AR30">
        <v>44.7</v>
      </c>
      <c r="AS30" t="s">
        <v>864</v>
      </c>
      <c r="AT30">
        <v>143</v>
      </c>
      <c r="AU30">
        <v>42.8</v>
      </c>
      <c r="AV30" t="s">
        <v>854</v>
      </c>
      <c r="AW30">
        <v>141</v>
      </c>
      <c r="AX30">
        <v>42.9</v>
      </c>
    </row>
    <row r="31" spans="1:62">
      <c r="A31" s="1" t="s">
        <v>704</v>
      </c>
      <c r="B31" s="130" t="s">
        <v>560</v>
      </c>
      <c r="C31" s="50">
        <v>42041</v>
      </c>
      <c r="D31" s="50">
        <v>42041</v>
      </c>
      <c r="E31">
        <v>1</v>
      </c>
      <c r="F31" s="130" t="s">
        <v>561</v>
      </c>
      <c r="G31" s="71">
        <v>1</v>
      </c>
      <c r="H31" s="71" t="s">
        <v>66</v>
      </c>
      <c r="I31" s="71" t="s">
        <v>562</v>
      </c>
      <c r="J31" s="71">
        <v>61</v>
      </c>
      <c r="L31" s="71">
        <v>45</v>
      </c>
      <c r="M31" t="s">
        <v>66</v>
      </c>
      <c r="N31" t="s">
        <v>66</v>
      </c>
      <c r="O31">
        <v>0</v>
      </c>
      <c r="P31" s="71">
        <v>0</v>
      </c>
      <c r="Q31" s="71">
        <v>0</v>
      </c>
      <c r="R31" s="71">
        <v>0</v>
      </c>
      <c r="S31" s="71">
        <v>0</v>
      </c>
      <c r="T31" s="71">
        <v>0</v>
      </c>
      <c r="U31" s="71">
        <v>1</v>
      </c>
      <c r="V31" s="71">
        <v>0</v>
      </c>
      <c r="W31" s="71">
        <v>12</v>
      </c>
      <c r="X31">
        <v>0</v>
      </c>
      <c r="Y31" s="71">
        <v>4.09</v>
      </c>
      <c r="Z31" s="71">
        <v>0</v>
      </c>
      <c r="AA31" t="s">
        <v>563</v>
      </c>
      <c r="AB31">
        <v>137</v>
      </c>
      <c r="AC31">
        <v>33.5</v>
      </c>
      <c r="AD31" t="s">
        <v>564</v>
      </c>
      <c r="AE31">
        <v>137</v>
      </c>
      <c r="AF31">
        <v>36.799999999999997</v>
      </c>
      <c r="AG31" t="s">
        <v>565</v>
      </c>
      <c r="AH31">
        <v>141</v>
      </c>
      <c r="AI31">
        <v>35.9</v>
      </c>
      <c r="AJ31" t="s">
        <v>566</v>
      </c>
      <c r="AK31">
        <v>143</v>
      </c>
      <c r="AL31">
        <v>35.6</v>
      </c>
      <c r="AM31" t="s">
        <v>567</v>
      </c>
      <c r="AN31">
        <v>144</v>
      </c>
      <c r="AO31">
        <v>38.6</v>
      </c>
      <c r="AP31" t="s">
        <v>856</v>
      </c>
      <c r="AQ31">
        <v>143</v>
      </c>
      <c r="AR31">
        <v>40.6</v>
      </c>
      <c r="AS31" t="s">
        <v>568</v>
      </c>
      <c r="AT31">
        <v>143</v>
      </c>
      <c r="AU31">
        <v>38.200000000000003</v>
      </c>
      <c r="AV31" t="s">
        <v>855</v>
      </c>
      <c r="AW31">
        <v>142</v>
      </c>
      <c r="AX31">
        <v>41.3</v>
      </c>
    </row>
    <row r="32" spans="1:62">
      <c r="A32" s="1" t="s">
        <v>705</v>
      </c>
      <c r="B32" s="183" t="s">
        <v>569</v>
      </c>
      <c r="C32" s="50">
        <v>42058</v>
      </c>
      <c r="D32" s="50">
        <v>42058</v>
      </c>
      <c r="E32">
        <v>1</v>
      </c>
      <c r="F32" s="130" t="s">
        <v>570</v>
      </c>
      <c r="G32" s="71">
        <v>1</v>
      </c>
      <c r="H32" s="71" t="s">
        <v>446</v>
      </c>
      <c r="I32" s="71" t="s">
        <v>571</v>
      </c>
      <c r="J32" s="71">
        <v>75</v>
      </c>
      <c r="L32" s="71">
        <v>50</v>
      </c>
      <c r="M32" t="s">
        <v>446</v>
      </c>
      <c r="N32" t="s">
        <v>446</v>
      </c>
      <c r="O32">
        <v>0</v>
      </c>
      <c r="P32" s="71">
        <v>1</v>
      </c>
      <c r="Q32" s="71">
        <v>0</v>
      </c>
      <c r="R32" s="71">
        <v>0</v>
      </c>
      <c r="S32" s="71">
        <v>1</v>
      </c>
      <c r="T32" s="71">
        <v>0</v>
      </c>
      <c r="U32" s="71">
        <v>0</v>
      </c>
      <c r="V32" s="71">
        <v>0</v>
      </c>
      <c r="W32" s="71">
        <v>15.6</v>
      </c>
      <c r="X32">
        <v>0</v>
      </c>
      <c r="Y32" s="71">
        <v>4.9400000000000004</v>
      </c>
      <c r="Z32" s="71">
        <v>0</v>
      </c>
      <c r="AA32" t="s">
        <v>572</v>
      </c>
      <c r="AB32">
        <v>135</v>
      </c>
      <c r="AC32">
        <v>45</v>
      </c>
      <c r="AD32" t="s">
        <v>573</v>
      </c>
      <c r="AE32">
        <v>136</v>
      </c>
      <c r="AF32">
        <v>44</v>
      </c>
      <c r="AG32" t="s">
        <v>574</v>
      </c>
      <c r="AH32">
        <v>138</v>
      </c>
      <c r="AI32">
        <v>41.5</v>
      </c>
      <c r="AJ32" t="s">
        <v>575</v>
      </c>
      <c r="AK32">
        <v>140</v>
      </c>
      <c r="AL32">
        <v>38.1</v>
      </c>
      <c r="AM32" t="s">
        <v>576</v>
      </c>
      <c r="AN32">
        <v>144</v>
      </c>
      <c r="AO32">
        <v>40.6</v>
      </c>
    </row>
    <row r="33" spans="1:59" s="131" customFormat="1">
      <c r="A33" s="67" t="s">
        <v>706</v>
      </c>
      <c r="B33" s="185" t="s">
        <v>577</v>
      </c>
      <c r="C33" s="132">
        <v>42059</v>
      </c>
      <c r="D33" s="132">
        <v>42059</v>
      </c>
      <c r="E33" s="131">
        <v>1</v>
      </c>
      <c r="F33" s="184" t="s">
        <v>578</v>
      </c>
      <c r="G33" s="176">
        <v>0</v>
      </c>
      <c r="H33" s="176" t="s">
        <v>113</v>
      </c>
      <c r="I33" s="176" t="s">
        <v>579</v>
      </c>
      <c r="J33" s="176">
        <v>80</v>
      </c>
      <c r="L33" s="176">
        <v>45</v>
      </c>
      <c r="M33" s="131" t="s">
        <v>113</v>
      </c>
      <c r="N33" s="131" t="s">
        <v>113</v>
      </c>
      <c r="O33" s="131">
        <v>0</v>
      </c>
      <c r="P33" s="176">
        <v>1</v>
      </c>
      <c r="Q33" s="176">
        <v>0</v>
      </c>
      <c r="R33" s="176">
        <v>0</v>
      </c>
      <c r="S33" s="176">
        <v>0</v>
      </c>
      <c r="T33" s="176">
        <v>0</v>
      </c>
      <c r="U33" s="176">
        <v>0</v>
      </c>
      <c r="V33" s="176">
        <v>1</v>
      </c>
      <c r="W33" s="176">
        <v>11.9</v>
      </c>
      <c r="X33" s="131">
        <v>0</v>
      </c>
      <c r="Y33" s="176">
        <v>4.2699999999999996</v>
      </c>
      <c r="Z33" s="176">
        <v>0</v>
      </c>
      <c r="AA33" s="131" t="s">
        <v>580</v>
      </c>
      <c r="AB33" s="131">
        <v>137</v>
      </c>
      <c r="AC33" s="131">
        <v>11.9</v>
      </c>
      <c r="AD33" s="131" t="s">
        <v>581</v>
      </c>
      <c r="AF33" s="131">
        <v>35.299999999999997</v>
      </c>
      <c r="AG33" s="131" t="s">
        <v>582</v>
      </c>
      <c r="AH33" s="131">
        <v>140</v>
      </c>
      <c r="AI33" s="131">
        <v>35.299999999999997</v>
      </c>
      <c r="AJ33" s="131" t="s">
        <v>583</v>
      </c>
      <c r="AK33" s="131">
        <v>142</v>
      </c>
      <c r="AL33" s="131">
        <v>31.8</v>
      </c>
      <c r="AM33" s="131" t="s">
        <v>584</v>
      </c>
      <c r="AN33" s="131">
        <v>143</v>
      </c>
      <c r="AO33" s="131">
        <v>30.5</v>
      </c>
      <c r="AP33" s="131" t="s">
        <v>585</v>
      </c>
      <c r="AQ33" s="131">
        <v>140</v>
      </c>
      <c r="AR33" s="131">
        <v>32</v>
      </c>
      <c r="AS33" s="131" t="s">
        <v>586</v>
      </c>
      <c r="AT33" s="131">
        <v>142</v>
      </c>
      <c r="AU33" s="131">
        <v>30.6</v>
      </c>
      <c r="AV33" s="131" t="s">
        <v>587</v>
      </c>
      <c r="AW33" s="131">
        <v>144</v>
      </c>
      <c r="AX33" s="131">
        <v>28.5</v>
      </c>
      <c r="AY33" s="131" t="s">
        <v>588</v>
      </c>
      <c r="AZ33" s="131">
        <v>144</v>
      </c>
      <c r="BA33" s="131">
        <v>29.6</v>
      </c>
    </row>
    <row r="34" spans="1:59">
      <c r="A34" s="1" t="s">
        <v>707</v>
      </c>
      <c r="B34" s="130" t="s">
        <v>589</v>
      </c>
      <c r="C34" s="50">
        <v>42091</v>
      </c>
      <c r="D34" s="50">
        <v>42091</v>
      </c>
      <c r="E34">
        <v>1</v>
      </c>
      <c r="F34" s="130" t="s">
        <v>590</v>
      </c>
      <c r="G34" s="71">
        <v>1</v>
      </c>
      <c r="H34" s="71" t="s">
        <v>446</v>
      </c>
      <c r="I34" s="71" t="s">
        <v>591</v>
      </c>
      <c r="J34" s="71">
        <v>45</v>
      </c>
      <c r="K34">
        <v>10</v>
      </c>
      <c r="L34" s="71">
        <v>47.5</v>
      </c>
      <c r="M34" t="s">
        <v>446</v>
      </c>
      <c r="N34" t="s">
        <v>446</v>
      </c>
      <c r="O34">
        <v>0</v>
      </c>
      <c r="P34" s="71">
        <v>0</v>
      </c>
      <c r="Q34" s="71">
        <v>0</v>
      </c>
      <c r="R34" s="71">
        <v>0</v>
      </c>
      <c r="S34" s="71">
        <v>0</v>
      </c>
      <c r="T34" s="71">
        <v>0</v>
      </c>
      <c r="U34" s="71">
        <v>1</v>
      </c>
      <c r="V34" s="71">
        <v>0</v>
      </c>
      <c r="W34" s="71">
        <v>12.9</v>
      </c>
      <c r="X34">
        <v>0</v>
      </c>
      <c r="Y34" s="71">
        <v>4.66</v>
      </c>
      <c r="Z34" s="71">
        <v>0</v>
      </c>
      <c r="AA34" t="s">
        <v>592</v>
      </c>
      <c r="AB34">
        <v>141</v>
      </c>
      <c r="AC34">
        <v>39.9</v>
      </c>
      <c r="AD34" t="s">
        <v>593</v>
      </c>
      <c r="AE34">
        <v>140</v>
      </c>
      <c r="AF34">
        <v>40.6</v>
      </c>
      <c r="AG34" t="s">
        <v>594</v>
      </c>
      <c r="AH34">
        <v>142</v>
      </c>
      <c r="AI34">
        <v>38.4</v>
      </c>
      <c r="AJ34" t="s">
        <v>595</v>
      </c>
      <c r="AK34">
        <v>140</v>
      </c>
      <c r="AL34">
        <v>34.700000000000003</v>
      </c>
      <c r="AM34" t="s">
        <v>596</v>
      </c>
      <c r="AN34">
        <v>142</v>
      </c>
      <c r="AO34">
        <v>33.6</v>
      </c>
      <c r="AP34" t="s">
        <v>597</v>
      </c>
      <c r="AQ34">
        <v>141</v>
      </c>
      <c r="AR34">
        <v>33</v>
      </c>
      <c r="AS34" t="s">
        <v>598</v>
      </c>
      <c r="AT34">
        <v>141</v>
      </c>
      <c r="AU34">
        <v>33.299999999999997</v>
      </c>
      <c r="AV34" t="s">
        <v>599</v>
      </c>
      <c r="AW34">
        <v>140</v>
      </c>
      <c r="AX34">
        <v>36.200000000000003</v>
      </c>
      <c r="AY34" t="s">
        <v>600</v>
      </c>
      <c r="AZ34">
        <v>142</v>
      </c>
      <c r="BA34">
        <v>33.799999999999997</v>
      </c>
      <c r="BB34" t="s">
        <v>601</v>
      </c>
      <c r="BC34">
        <v>140</v>
      </c>
      <c r="BD34">
        <v>34.799999999999997</v>
      </c>
      <c r="BE34" t="s">
        <v>602</v>
      </c>
      <c r="BF34">
        <v>139</v>
      </c>
      <c r="BG34">
        <v>35.1</v>
      </c>
    </row>
    <row r="35" spans="1:59">
      <c r="A35" s="1" t="s">
        <v>708</v>
      </c>
      <c r="B35" s="183" t="s">
        <v>603</v>
      </c>
      <c r="C35" s="50">
        <v>42060</v>
      </c>
      <c r="D35" s="50">
        <v>42060</v>
      </c>
      <c r="E35">
        <v>1</v>
      </c>
      <c r="F35" s="130" t="s">
        <v>604</v>
      </c>
      <c r="G35" s="71">
        <v>1</v>
      </c>
      <c r="H35" s="71" t="s">
        <v>113</v>
      </c>
      <c r="I35" s="71" t="s">
        <v>605</v>
      </c>
      <c r="J35" s="71">
        <v>82</v>
      </c>
      <c r="K35">
        <v>8</v>
      </c>
      <c r="L35" s="71">
        <v>50</v>
      </c>
      <c r="M35" t="s">
        <v>113</v>
      </c>
      <c r="N35" t="s">
        <v>113</v>
      </c>
      <c r="O35">
        <v>0</v>
      </c>
      <c r="P35" s="71">
        <v>0</v>
      </c>
      <c r="Q35" s="71">
        <v>1</v>
      </c>
      <c r="R35" s="71">
        <v>0</v>
      </c>
      <c r="S35" s="71">
        <v>0</v>
      </c>
      <c r="T35" s="71">
        <v>0</v>
      </c>
      <c r="U35" s="71">
        <v>1</v>
      </c>
      <c r="V35" s="71">
        <v>0</v>
      </c>
      <c r="W35" s="71">
        <v>15.7</v>
      </c>
      <c r="X35">
        <v>0</v>
      </c>
      <c r="Y35" s="71">
        <v>4.88</v>
      </c>
      <c r="Z35" s="71">
        <v>0</v>
      </c>
      <c r="AA35" t="s">
        <v>606</v>
      </c>
      <c r="AB35">
        <v>139</v>
      </c>
      <c r="AC35">
        <v>44.6</v>
      </c>
      <c r="AD35" t="s">
        <v>607</v>
      </c>
      <c r="AE35">
        <v>139</v>
      </c>
      <c r="AF35">
        <v>41.7</v>
      </c>
      <c r="AG35" t="s">
        <v>608</v>
      </c>
      <c r="AH35">
        <v>142</v>
      </c>
      <c r="AI35">
        <v>40.799999999999997</v>
      </c>
      <c r="AJ35" t="s">
        <v>609</v>
      </c>
      <c r="AK35">
        <v>139</v>
      </c>
      <c r="AL35">
        <v>41.2</v>
      </c>
      <c r="AM35" t="s">
        <v>610</v>
      </c>
      <c r="AN35">
        <v>141</v>
      </c>
      <c r="AO35">
        <v>40.4</v>
      </c>
      <c r="AP35" t="s">
        <v>611</v>
      </c>
      <c r="AQ35">
        <v>140</v>
      </c>
      <c r="AR35">
        <v>41.9</v>
      </c>
      <c r="AS35" t="s">
        <v>612</v>
      </c>
      <c r="AT35">
        <v>142</v>
      </c>
      <c r="AU35">
        <v>41.1</v>
      </c>
      <c r="AV35" t="s">
        <v>613</v>
      </c>
      <c r="AW35">
        <v>140</v>
      </c>
      <c r="AX35">
        <v>40.1</v>
      </c>
    </row>
    <row r="36" spans="1:59">
      <c r="A36" s="1" t="s">
        <v>709</v>
      </c>
      <c r="B36" s="130" t="s">
        <v>614</v>
      </c>
      <c r="C36" s="50">
        <v>42091</v>
      </c>
      <c r="D36" s="50">
        <v>42091</v>
      </c>
      <c r="E36">
        <v>1</v>
      </c>
      <c r="F36" s="130" t="s">
        <v>615</v>
      </c>
      <c r="G36" s="71">
        <v>1</v>
      </c>
      <c r="H36" s="71" t="s">
        <v>446</v>
      </c>
      <c r="I36" s="71" t="s">
        <v>616</v>
      </c>
      <c r="J36" s="71">
        <v>72</v>
      </c>
      <c r="K36">
        <v>12</v>
      </c>
      <c r="L36" s="71">
        <v>53</v>
      </c>
      <c r="M36" t="s">
        <v>446</v>
      </c>
      <c r="N36" t="s">
        <v>446</v>
      </c>
      <c r="O36">
        <v>0</v>
      </c>
      <c r="P36" s="71">
        <v>0</v>
      </c>
      <c r="Q36" s="71">
        <v>0</v>
      </c>
      <c r="R36" s="71">
        <v>1</v>
      </c>
      <c r="S36" s="71">
        <v>1</v>
      </c>
      <c r="T36" s="71">
        <v>0</v>
      </c>
      <c r="U36" s="71">
        <v>1</v>
      </c>
      <c r="V36" s="71">
        <v>0</v>
      </c>
      <c r="W36" s="71">
        <v>14.5</v>
      </c>
      <c r="X36">
        <v>0</v>
      </c>
      <c r="Y36" s="71">
        <v>4.4800000000000004</v>
      </c>
      <c r="Z36" s="71">
        <v>0</v>
      </c>
      <c r="AA36" t="s">
        <v>617</v>
      </c>
      <c r="AB36">
        <v>140</v>
      </c>
      <c r="AC36">
        <v>44.7</v>
      </c>
      <c r="AD36" t="s">
        <v>618</v>
      </c>
      <c r="AE36">
        <v>143</v>
      </c>
      <c r="AF36">
        <v>44.9</v>
      </c>
      <c r="AG36" t="s">
        <v>619</v>
      </c>
      <c r="AH36">
        <v>146</v>
      </c>
      <c r="AI36">
        <v>43.9</v>
      </c>
      <c r="AJ36" t="s">
        <v>620</v>
      </c>
      <c r="AK36">
        <v>139</v>
      </c>
      <c r="AL36">
        <v>46.1</v>
      </c>
      <c r="AM36" t="s">
        <v>621</v>
      </c>
      <c r="AN36">
        <v>138</v>
      </c>
      <c r="AO36">
        <v>46.2</v>
      </c>
      <c r="AP36" t="s">
        <v>622</v>
      </c>
      <c r="AQ36">
        <v>138</v>
      </c>
      <c r="AR36">
        <v>46.7</v>
      </c>
      <c r="AS36" t="s">
        <v>623</v>
      </c>
      <c r="AT36">
        <v>141</v>
      </c>
      <c r="AU36">
        <v>46.7</v>
      </c>
    </row>
    <row r="37" spans="1:59">
      <c r="A37" s="1" t="s">
        <v>710</v>
      </c>
      <c r="B37" s="183" t="s">
        <v>624</v>
      </c>
      <c r="C37" s="50">
        <v>42011</v>
      </c>
      <c r="D37" s="50">
        <v>42011</v>
      </c>
      <c r="E37">
        <v>1</v>
      </c>
      <c r="F37" s="130" t="s">
        <v>625</v>
      </c>
      <c r="G37" s="71">
        <v>0</v>
      </c>
      <c r="H37" s="71" t="s">
        <v>113</v>
      </c>
      <c r="I37" s="71" t="s">
        <v>255</v>
      </c>
      <c r="J37" s="71">
        <v>80</v>
      </c>
      <c r="K37">
        <v>12</v>
      </c>
      <c r="L37" s="71">
        <v>50</v>
      </c>
      <c r="M37" t="s">
        <v>113</v>
      </c>
      <c r="N37" t="s">
        <v>113</v>
      </c>
      <c r="O37">
        <v>0</v>
      </c>
      <c r="P37" s="71">
        <v>1</v>
      </c>
      <c r="Q37" s="71">
        <v>0</v>
      </c>
      <c r="R37" s="71">
        <v>0</v>
      </c>
      <c r="S37" s="71">
        <v>0</v>
      </c>
      <c r="T37" s="71">
        <v>0</v>
      </c>
      <c r="U37" s="71">
        <v>1</v>
      </c>
      <c r="V37" s="71">
        <v>0</v>
      </c>
      <c r="W37" s="71">
        <v>14.4</v>
      </c>
      <c r="X37">
        <v>0</v>
      </c>
      <c r="Y37" s="71">
        <v>4.5599999999999996</v>
      </c>
      <c r="Z37" s="71">
        <v>0</v>
      </c>
      <c r="AA37" t="s">
        <v>626</v>
      </c>
      <c r="AB37">
        <v>140</v>
      </c>
      <c r="AC37">
        <v>42.1</v>
      </c>
      <c r="AD37" t="s">
        <v>627</v>
      </c>
      <c r="AE37">
        <v>140</v>
      </c>
      <c r="AF37">
        <v>41.5</v>
      </c>
      <c r="AG37" t="s">
        <v>628</v>
      </c>
      <c r="AH37">
        <v>139</v>
      </c>
      <c r="AI37">
        <v>42.2</v>
      </c>
      <c r="AJ37" t="s">
        <v>629</v>
      </c>
      <c r="AK37">
        <v>140</v>
      </c>
      <c r="AL37">
        <v>41.7</v>
      </c>
      <c r="AM37" t="s">
        <v>630</v>
      </c>
      <c r="AN37">
        <v>141</v>
      </c>
      <c r="AO37">
        <v>44.8</v>
      </c>
      <c r="AP37" t="s">
        <v>631</v>
      </c>
      <c r="AQ37">
        <v>144</v>
      </c>
      <c r="AR37">
        <v>45.7</v>
      </c>
      <c r="AS37" t="s">
        <v>632</v>
      </c>
      <c r="AT37">
        <v>143</v>
      </c>
      <c r="AU37">
        <v>45.5</v>
      </c>
    </row>
    <row r="38" spans="1:59" s="131" customFormat="1">
      <c r="A38" s="67" t="s">
        <v>711</v>
      </c>
      <c r="B38" s="186" t="s">
        <v>633</v>
      </c>
      <c r="C38" s="132">
        <v>42089</v>
      </c>
      <c r="D38" s="132">
        <v>42089</v>
      </c>
      <c r="E38" s="131">
        <v>1</v>
      </c>
      <c r="F38" s="184" t="s">
        <v>903</v>
      </c>
      <c r="G38" s="176">
        <v>1</v>
      </c>
      <c r="H38" s="176" t="s">
        <v>113</v>
      </c>
      <c r="I38" s="176" t="s">
        <v>635</v>
      </c>
      <c r="J38" s="176">
        <v>77</v>
      </c>
      <c r="K38" s="131">
        <v>13</v>
      </c>
      <c r="L38" s="176">
        <v>55</v>
      </c>
      <c r="M38" s="131" t="s">
        <v>113</v>
      </c>
      <c r="N38" s="131" t="s">
        <v>113</v>
      </c>
      <c r="O38" s="131">
        <v>0</v>
      </c>
      <c r="P38" s="176">
        <v>1</v>
      </c>
      <c r="Q38" s="176">
        <v>1</v>
      </c>
      <c r="R38" s="176">
        <v>0</v>
      </c>
      <c r="S38" s="176">
        <v>0</v>
      </c>
      <c r="T38" s="176">
        <v>0</v>
      </c>
      <c r="U38" s="176">
        <v>1</v>
      </c>
      <c r="V38" s="176">
        <v>0</v>
      </c>
      <c r="W38" s="176">
        <v>11.3</v>
      </c>
      <c r="X38" s="131">
        <v>0</v>
      </c>
      <c r="Y38" s="176">
        <v>4.22</v>
      </c>
      <c r="Z38" s="176">
        <v>0</v>
      </c>
      <c r="AA38" s="131" t="s">
        <v>636</v>
      </c>
      <c r="AB38" s="131">
        <v>142</v>
      </c>
      <c r="AC38" s="131">
        <v>34.6</v>
      </c>
      <c r="AD38" s="131" t="s">
        <v>637</v>
      </c>
      <c r="AE38" s="131">
        <v>142</v>
      </c>
      <c r="AF38" s="131">
        <v>33.799999999999997</v>
      </c>
      <c r="AG38" s="131" t="s">
        <v>638</v>
      </c>
      <c r="AH38" s="131">
        <v>142</v>
      </c>
      <c r="AI38" s="131">
        <v>33.9</v>
      </c>
      <c r="AJ38" s="131" t="s">
        <v>639</v>
      </c>
      <c r="AK38" s="131">
        <v>143</v>
      </c>
      <c r="AL38" s="131">
        <v>35.5</v>
      </c>
      <c r="AM38" s="131" t="s">
        <v>640</v>
      </c>
      <c r="AN38" s="131">
        <v>144</v>
      </c>
      <c r="AO38" s="131">
        <v>34.1</v>
      </c>
      <c r="AP38" s="131" t="s">
        <v>641</v>
      </c>
      <c r="AQ38" s="131">
        <v>140</v>
      </c>
      <c r="AR38" s="131">
        <v>35.200000000000003</v>
      </c>
      <c r="AS38" s="131" t="s">
        <v>642</v>
      </c>
      <c r="AT38" s="131">
        <v>140</v>
      </c>
      <c r="AU38" s="131">
        <v>34.5</v>
      </c>
      <c r="AV38" s="131" t="s">
        <v>643</v>
      </c>
      <c r="AW38" s="131">
        <v>141</v>
      </c>
    </row>
    <row r="39" spans="1:59">
      <c r="A39" s="1" t="s">
        <v>712</v>
      </c>
      <c r="B39" s="183">
        <v>42082</v>
      </c>
      <c r="C39" s="50">
        <v>42082</v>
      </c>
      <c r="D39" s="50">
        <v>42082</v>
      </c>
      <c r="E39">
        <v>1</v>
      </c>
      <c r="F39" s="130" t="s">
        <v>644</v>
      </c>
      <c r="G39" s="71">
        <v>0</v>
      </c>
      <c r="H39" s="71" t="s">
        <v>645</v>
      </c>
      <c r="I39" s="71" t="s">
        <v>646</v>
      </c>
      <c r="J39" s="71">
        <v>77</v>
      </c>
      <c r="L39" s="71">
        <v>55</v>
      </c>
      <c r="M39" t="s">
        <v>645</v>
      </c>
      <c r="N39" t="s">
        <v>645</v>
      </c>
      <c r="O39">
        <v>0</v>
      </c>
      <c r="P39" s="71">
        <v>1</v>
      </c>
      <c r="Q39" s="71">
        <v>0</v>
      </c>
      <c r="R39" s="71">
        <v>0</v>
      </c>
      <c r="S39" s="71">
        <v>0</v>
      </c>
      <c r="T39" s="71">
        <v>0</v>
      </c>
      <c r="U39" s="71">
        <v>1</v>
      </c>
      <c r="V39" s="71">
        <v>0</v>
      </c>
      <c r="W39" s="71">
        <v>10.4</v>
      </c>
      <c r="X39">
        <v>0</v>
      </c>
      <c r="Y39" s="71">
        <v>3.7</v>
      </c>
      <c r="Z39" s="71">
        <v>0</v>
      </c>
      <c r="AA39" t="s">
        <v>647</v>
      </c>
      <c r="AB39">
        <v>131</v>
      </c>
      <c r="AC39">
        <v>32</v>
      </c>
      <c r="AD39" t="s">
        <v>648</v>
      </c>
      <c r="AE39">
        <v>131</v>
      </c>
      <c r="AF39">
        <v>31.5</v>
      </c>
      <c r="AG39" t="s">
        <v>649</v>
      </c>
      <c r="AH39">
        <v>140</v>
      </c>
      <c r="AI39">
        <v>32.5</v>
      </c>
      <c r="AJ39" t="s">
        <v>650</v>
      </c>
      <c r="AK39">
        <v>143</v>
      </c>
      <c r="AL39">
        <v>30.2</v>
      </c>
      <c r="AM39" t="s">
        <v>651</v>
      </c>
      <c r="AN39">
        <v>139</v>
      </c>
      <c r="AO39">
        <v>30.2</v>
      </c>
      <c r="AP39" t="s">
        <v>652</v>
      </c>
      <c r="AQ39">
        <v>141</v>
      </c>
      <c r="AR39">
        <v>29.1</v>
      </c>
      <c r="AS39" t="s">
        <v>653</v>
      </c>
      <c r="AT39">
        <v>141</v>
      </c>
      <c r="AU39">
        <v>27.2</v>
      </c>
    </row>
    <row r="40" spans="1:59">
      <c r="A40" s="1" t="s">
        <v>713</v>
      </c>
      <c r="B40" s="183" t="s">
        <v>654</v>
      </c>
      <c r="C40" s="50">
        <v>42096</v>
      </c>
      <c r="D40" s="50">
        <v>42096</v>
      </c>
      <c r="E40">
        <v>1</v>
      </c>
      <c r="F40" s="130" t="s">
        <v>655</v>
      </c>
      <c r="G40" s="71">
        <v>0</v>
      </c>
      <c r="H40" s="71" t="s">
        <v>66</v>
      </c>
      <c r="I40" s="71" t="s">
        <v>145</v>
      </c>
      <c r="J40" s="71">
        <v>70</v>
      </c>
      <c r="L40" s="71">
        <v>37.5</v>
      </c>
      <c r="M40" t="s">
        <v>66</v>
      </c>
      <c r="N40" t="s">
        <v>66</v>
      </c>
      <c r="O40">
        <v>0</v>
      </c>
      <c r="P40" s="71">
        <v>0</v>
      </c>
      <c r="Q40" s="71">
        <v>0</v>
      </c>
      <c r="R40" s="71">
        <v>1</v>
      </c>
      <c r="S40" s="71">
        <v>1</v>
      </c>
      <c r="T40" s="71">
        <v>0</v>
      </c>
      <c r="U40" s="71">
        <v>1</v>
      </c>
      <c r="V40" s="71">
        <v>0</v>
      </c>
      <c r="W40" s="71">
        <v>13.8</v>
      </c>
      <c r="X40">
        <v>0</v>
      </c>
      <c r="Y40" s="71">
        <v>3.99</v>
      </c>
      <c r="Z40" s="71">
        <v>0</v>
      </c>
      <c r="AA40" t="s">
        <v>656</v>
      </c>
      <c r="AB40">
        <v>136</v>
      </c>
      <c r="AC40">
        <v>41.5</v>
      </c>
      <c r="AD40" t="s">
        <v>657</v>
      </c>
      <c r="AE40">
        <v>138</v>
      </c>
      <c r="AF40">
        <v>41.4</v>
      </c>
      <c r="AG40" t="s">
        <v>658</v>
      </c>
      <c r="AH40">
        <v>136</v>
      </c>
      <c r="AI40">
        <v>42.9</v>
      </c>
      <c r="AJ40" t="s">
        <v>659</v>
      </c>
      <c r="AK40">
        <v>139</v>
      </c>
      <c r="AL40">
        <v>41.9</v>
      </c>
      <c r="AM40" t="s">
        <v>660</v>
      </c>
      <c r="AN40">
        <v>138</v>
      </c>
      <c r="AO40">
        <v>38.799999999999997</v>
      </c>
      <c r="AP40" t="s">
        <v>661</v>
      </c>
      <c r="AQ40">
        <v>145</v>
      </c>
      <c r="AR40">
        <v>39</v>
      </c>
      <c r="AS40" t="s">
        <v>662</v>
      </c>
      <c r="AT40">
        <v>140</v>
      </c>
      <c r="AU40">
        <v>36.1</v>
      </c>
      <c r="AV40" t="s">
        <v>663</v>
      </c>
      <c r="AW40">
        <v>141</v>
      </c>
      <c r="AX40">
        <v>40.700000000000003</v>
      </c>
    </row>
    <row r="41" spans="1:59">
      <c r="A41" s="1" t="s">
        <v>714</v>
      </c>
      <c r="B41" s="183">
        <v>42094</v>
      </c>
      <c r="C41" s="50">
        <v>42094</v>
      </c>
      <c r="D41" s="50">
        <v>42094</v>
      </c>
      <c r="E41">
        <v>1</v>
      </c>
      <c r="F41" s="183" t="s">
        <v>664</v>
      </c>
      <c r="G41" s="71">
        <v>0</v>
      </c>
      <c r="H41" s="71" t="s">
        <v>66</v>
      </c>
      <c r="I41" s="71" t="s">
        <v>255</v>
      </c>
      <c r="J41" s="71">
        <v>63</v>
      </c>
      <c r="K41">
        <v>10</v>
      </c>
      <c r="L41" s="71">
        <v>60</v>
      </c>
      <c r="M41" t="s">
        <v>66</v>
      </c>
      <c r="N41" t="s">
        <v>66</v>
      </c>
      <c r="O41">
        <v>0</v>
      </c>
      <c r="P41" s="71">
        <v>0</v>
      </c>
      <c r="Q41" s="71">
        <v>0</v>
      </c>
      <c r="R41" s="71">
        <v>1</v>
      </c>
      <c r="S41" s="71">
        <v>1</v>
      </c>
      <c r="T41" s="71">
        <v>0</v>
      </c>
      <c r="U41" s="71">
        <v>0</v>
      </c>
      <c r="V41" s="71">
        <v>0</v>
      </c>
      <c r="W41" s="71">
        <v>13.7</v>
      </c>
      <c r="X41">
        <v>0</v>
      </c>
      <c r="Y41" s="71">
        <v>4.5599999999999996</v>
      </c>
      <c r="Z41" s="71">
        <v>0</v>
      </c>
      <c r="AA41" t="s">
        <v>665</v>
      </c>
      <c r="AB41">
        <v>137</v>
      </c>
      <c r="AC41">
        <v>38.799999999999997</v>
      </c>
      <c r="AD41" t="s">
        <v>666</v>
      </c>
      <c r="AE41">
        <v>141</v>
      </c>
      <c r="AF41">
        <v>41.7</v>
      </c>
      <c r="AG41" t="s">
        <v>667</v>
      </c>
      <c r="AH41">
        <v>140</v>
      </c>
      <c r="AI41">
        <v>37.700000000000003</v>
      </c>
      <c r="AJ41" t="s">
        <v>668</v>
      </c>
      <c r="AK41">
        <v>140</v>
      </c>
      <c r="AL41">
        <v>40.299999999999997</v>
      </c>
      <c r="AM41" t="s">
        <v>669</v>
      </c>
      <c r="AN41">
        <v>144</v>
      </c>
      <c r="AO41">
        <v>38.799999999999997</v>
      </c>
      <c r="AP41" t="s">
        <v>670</v>
      </c>
      <c r="AQ41">
        <v>141</v>
      </c>
      <c r="AR41">
        <v>40.5</v>
      </c>
      <c r="AS41" t="s">
        <v>671</v>
      </c>
      <c r="AT41">
        <v>139</v>
      </c>
      <c r="AU41">
        <v>40.700000000000003</v>
      </c>
      <c r="AV41" t="s">
        <v>672</v>
      </c>
      <c r="AW41">
        <v>140</v>
      </c>
      <c r="AX41">
        <v>43.9</v>
      </c>
      <c r="AY41" t="s">
        <v>673</v>
      </c>
      <c r="AZ41">
        <v>145</v>
      </c>
      <c r="BA41">
        <v>39.4</v>
      </c>
      <c r="BB41" t="s">
        <v>674</v>
      </c>
      <c r="BC41">
        <v>143</v>
      </c>
      <c r="BD41">
        <v>43.4</v>
      </c>
    </row>
    <row r="42" spans="1:59">
      <c r="A42" s="1" t="s">
        <v>715</v>
      </c>
      <c r="B42" s="130" t="s">
        <v>675</v>
      </c>
      <c r="C42" s="50">
        <v>42096</v>
      </c>
      <c r="D42" s="50">
        <v>42096</v>
      </c>
      <c r="E42">
        <v>1</v>
      </c>
      <c r="F42" s="130" t="s">
        <v>676</v>
      </c>
      <c r="G42" s="71">
        <v>0</v>
      </c>
      <c r="H42" s="71" t="s">
        <v>113</v>
      </c>
      <c r="I42" s="71" t="s">
        <v>677</v>
      </c>
      <c r="J42" s="71">
        <v>52</v>
      </c>
      <c r="K42">
        <v>10</v>
      </c>
      <c r="L42" s="71">
        <v>55</v>
      </c>
      <c r="M42" t="s">
        <v>113</v>
      </c>
      <c r="N42" t="s">
        <v>113</v>
      </c>
      <c r="O42">
        <v>0</v>
      </c>
      <c r="P42" s="71">
        <v>0</v>
      </c>
      <c r="Q42" s="71">
        <v>0</v>
      </c>
      <c r="R42" s="71">
        <v>0</v>
      </c>
      <c r="S42" s="71">
        <v>0</v>
      </c>
      <c r="T42" s="71">
        <v>0</v>
      </c>
      <c r="U42" s="71">
        <v>1</v>
      </c>
      <c r="V42" s="71">
        <v>0</v>
      </c>
      <c r="W42" s="71">
        <v>15.1</v>
      </c>
      <c r="X42">
        <v>0</v>
      </c>
      <c r="Y42" s="71">
        <v>4.96</v>
      </c>
      <c r="Z42" s="71">
        <v>0</v>
      </c>
      <c r="AA42" t="s">
        <v>678</v>
      </c>
      <c r="AB42">
        <v>140</v>
      </c>
      <c r="AC42">
        <v>45.6</v>
      </c>
      <c r="AD42" t="s">
        <v>679</v>
      </c>
      <c r="AE42">
        <v>142</v>
      </c>
      <c r="AF42">
        <v>43.5</v>
      </c>
      <c r="AG42" t="s">
        <v>680</v>
      </c>
      <c r="AH42">
        <v>139</v>
      </c>
      <c r="AI42">
        <v>44</v>
      </c>
      <c r="AJ42" t="s">
        <v>681</v>
      </c>
      <c r="AK42">
        <v>139</v>
      </c>
      <c r="AL42">
        <v>42.3</v>
      </c>
      <c r="AM42" t="s">
        <v>682</v>
      </c>
      <c r="AN42">
        <v>140</v>
      </c>
      <c r="AO42">
        <v>41.6</v>
      </c>
      <c r="AP42" t="s">
        <v>683</v>
      </c>
      <c r="AQ42">
        <v>144</v>
      </c>
      <c r="AR42">
        <v>41.1</v>
      </c>
      <c r="AS42" t="s">
        <v>684</v>
      </c>
      <c r="AT42">
        <v>145</v>
      </c>
      <c r="AU42">
        <v>42</v>
      </c>
    </row>
    <row r="43" spans="1:59" s="131" customFormat="1">
      <c r="A43" s="67" t="s">
        <v>716</v>
      </c>
      <c r="B43" s="186">
        <v>42076</v>
      </c>
      <c r="C43" s="132">
        <v>42074</v>
      </c>
      <c r="D43" s="132">
        <v>42074</v>
      </c>
      <c r="E43" s="131">
        <v>1</v>
      </c>
      <c r="F43" s="184" t="s">
        <v>685</v>
      </c>
      <c r="G43" s="176">
        <v>0</v>
      </c>
      <c r="H43" s="176" t="s">
        <v>686</v>
      </c>
      <c r="I43" s="176" t="s">
        <v>687</v>
      </c>
      <c r="J43" s="176">
        <v>106</v>
      </c>
      <c r="L43" s="176">
        <v>35</v>
      </c>
      <c r="M43" s="131" t="s">
        <v>686</v>
      </c>
      <c r="N43" s="131" t="s">
        <v>686</v>
      </c>
      <c r="O43" s="131">
        <v>0</v>
      </c>
      <c r="P43" s="176">
        <v>0</v>
      </c>
      <c r="Q43" s="176">
        <v>0</v>
      </c>
      <c r="R43" s="176">
        <v>0</v>
      </c>
      <c r="S43" s="176">
        <v>1</v>
      </c>
      <c r="T43" s="176">
        <v>0</v>
      </c>
      <c r="U43" s="176">
        <v>1</v>
      </c>
      <c r="V43" s="176">
        <v>0</v>
      </c>
      <c r="W43" s="176">
        <v>9.1</v>
      </c>
      <c r="X43" s="131">
        <v>0</v>
      </c>
      <c r="Y43" s="176">
        <v>3.89</v>
      </c>
      <c r="Z43" s="176">
        <v>0</v>
      </c>
      <c r="AA43" s="131" t="s">
        <v>688</v>
      </c>
      <c r="AB43" s="131">
        <v>140</v>
      </c>
      <c r="AC43" s="131">
        <v>30.5</v>
      </c>
      <c r="AD43" s="131" t="s">
        <v>689</v>
      </c>
      <c r="AE43" s="131">
        <v>147</v>
      </c>
      <c r="AF43" s="131">
        <v>26</v>
      </c>
      <c r="AG43" s="131" t="s">
        <v>690</v>
      </c>
      <c r="AH43" s="131">
        <v>148</v>
      </c>
      <c r="AI43" s="131">
        <v>23.9</v>
      </c>
      <c r="AJ43" s="131" t="s">
        <v>691</v>
      </c>
      <c r="AK43" s="131">
        <v>140</v>
      </c>
      <c r="AL43" s="131">
        <v>25.7</v>
      </c>
      <c r="AM43" s="131" t="s">
        <v>692</v>
      </c>
      <c r="AN43" s="131">
        <v>141</v>
      </c>
      <c r="AO43" s="131">
        <v>28.1</v>
      </c>
      <c r="AP43" s="131" t="s">
        <v>693</v>
      </c>
      <c r="AQ43" s="131">
        <v>141</v>
      </c>
      <c r="AR43" s="131">
        <v>28.5</v>
      </c>
      <c r="AS43" s="131" t="s">
        <v>694</v>
      </c>
      <c r="AT43" s="131">
        <v>138</v>
      </c>
      <c r="AU43" s="131">
        <v>28.8</v>
      </c>
      <c r="AV43" s="131" t="s">
        <v>695</v>
      </c>
      <c r="AW43" s="131">
        <v>141</v>
      </c>
      <c r="AX43" s="131">
        <v>30</v>
      </c>
    </row>
    <row r="50" spans="5:5">
      <c r="E50" s="190"/>
    </row>
  </sheetData>
  <mergeCells count="1">
    <mergeCell ref="B1:E1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86"/>
  <sheetViews>
    <sheetView workbookViewId="0">
      <selection activeCell="A13" sqref="A13:XFD13"/>
    </sheetView>
  </sheetViews>
  <sheetFormatPr defaultColWidth="8.7109375" defaultRowHeight="15"/>
  <cols>
    <col min="1" max="1" width="13.42578125" customWidth="1"/>
    <col min="2" max="2" width="18.42578125" customWidth="1"/>
    <col min="3" max="3" width="21.28515625" customWidth="1"/>
    <col min="4" max="4" width="16.7109375" customWidth="1"/>
    <col min="5" max="5" width="18.42578125" customWidth="1"/>
    <col min="6" max="6" width="37.28515625" customWidth="1"/>
    <col min="7" max="7" width="21.28515625" customWidth="1"/>
    <col min="8" max="8" width="18" customWidth="1"/>
    <col min="9" max="9" width="26.7109375" bestFit="1" customWidth="1"/>
    <col min="10" max="10" width="20.140625" customWidth="1"/>
    <col min="11" max="11" width="13.42578125" customWidth="1"/>
    <col min="12" max="13" width="21" customWidth="1"/>
    <col min="14" max="14" width="17.28515625" customWidth="1"/>
    <col min="15" max="16" width="23.7109375" customWidth="1"/>
    <col min="17" max="17" width="23.140625" customWidth="1"/>
    <col min="18" max="18" width="18.42578125" customWidth="1"/>
    <col min="19" max="19" width="22.28515625" customWidth="1"/>
    <col min="20" max="20" width="26.7109375" customWidth="1"/>
    <col min="21" max="21" width="22.7109375" customWidth="1"/>
    <col min="22" max="22" width="18.28515625" customWidth="1"/>
    <col min="23" max="23" width="23.42578125" customWidth="1"/>
    <col min="24" max="24" width="19.28515625" customWidth="1"/>
    <col min="25" max="25" width="18.140625" customWidth="1"/>
    <col min="26" max="26" width="16.28515625" customWidth="1"/>
    <col min="27" max="28" width="18.7109375" customWidth="1"/>
    <col min="29" max="29" width="20.140625" customWidth="1"/>
    <col min="30" max="30" width="16.7109375" customWidth="1"/>
    <col min="31" max="31" width="17" customWidth="1"/>
    <col min="32" max="34" width="18.42578125" customWidth="1"/>
    <col min="35" max="35" width="16.42578125" customWidth="1"/>
  </cols>
  <sheetData>
    <row r="1" spans="1:35">
      <c r="A1" s="27" t="s">
        <v>54</v>
      </c>
      <c r="B1" s="28" t="s">
        <v>55</v>
      </c>
      <c r="C1" s="29" t="s">
        <v>56</v>
      </c>
      <c r="D1" s="1"/>
      <c r="E1" s="70" t="s">
        <v>57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35" ht="15.75" thickBot="1">
      <c r="A2" s="141" t="s">
        <v>904</v>
      </c>
      <c r="B2" s="136"/>
      <c r="C2" s="136"/>
      <c r="D2" s="13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5">
      <c r="A3" s="6"/>
      <c r="B3" s="107" t="s">
        <v>862</v>
      </c>
      <c r="C3" s="101" t="s">
        <v>501</v>
      </c>
      <c r="D3" s="95" t="s">
        <v>859</v>
      </c>
      <c r="E3" s="95" t="s">
        <v>51</v>
      </c>
      <c r="F3" s="95" t="s">
        <v>863</v>
      </c>
      <c r="G3" s="104"/>
      <c r="H3" s="105"/>
      <c r="I3" s="10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>
      <c r="A4" s="13" t="s">
        <v>1</v>
      </c>
      <c r="B4" s="102">
        <v>41916.166666666664</v>
      </c>
      <c r="C4" s="4">
        <v>41918.25</v>
      </c>
      <c r="D4" s="30" t="s">
        <v>861</v>
      </c>
      <c r="E4" s="3">
        <f>C4-B4</f>
        <v>2.0833333333357587</v>
      </c>
      <c r="F4" s="34"/>
      <c r="G4" s="31">
        <v>2.0833333333333335</v>
      </c>
      <c r="H4" s="31"/>
      <c r="J4" s="31"/>
      <c r="K4" s="1"/>
      <c r="L4" s="63"/>
      <c r="M4" s="31"/>
      <c r="N4" s="1"/>
      <c r="O4" s="63"/>
      <c r="P4" s="31"/>
      <c r="Q4" s="1"/>
      <c r="R4" s="63"/>
      <c r="S4" s="31"/>
      <c r="T4" s="1"/>
      <c r="U4" s="63"/>
      <c r="V4" s="31"/>
      <c r="W4" s="1"/>
      <c r="X4" s="1"/>
      <c r="Y4" s="31"/>
      <c r="AA4" s="1"/>
      <c r="AB4" s="31"/>
      <c r="AC4" s="1"/>
      <c r="AD4" s="1"/>
      <c r="AE4" s="31"/>
      <c r="AF4" s="1"/>
      <c r="AG4" s="1"/>
      <c r="AH4" s="1"/>
      <c r="AI4" s="1"/>
    </row>
    <row r="5" spans="1:35">
      <c r="A5" s="13" t="s">
        <v>2</v>
      </c>
      <c r="B5" s="102">
        <v>41915.541666666664</v>
      </c>
      <c r="C5" s="4">
        <v>41916.416666666664</v>
      </c>
      <c r="D5" s="30" t="s">
        <v>861</v>
      </c>
      <c r="E5" s="3">
        <f t="shared" ref="E5:E42" si="0">C5-B5</f>
        <v>0.875</v>
      </c>
      <c r="F5" s="34"/>
      <c r="G5" s="63"/>
      <c r="H5" s="31"/>
      <c r="J5" s="31"/>
      <c r="K5" s="1"/>
      <c r="L5" s="63"/>
      <c r="M5" s="31"/>
      <c r="N5" s="1"/>
      <c r="O5" s="63"/>
      <c r="P5" s="31"/>
      <c r="Q5" s="1"/>
      <c r="R5" s="63"/>
      <c r="S5" s="31"/>
      <c r="T5" s="1"/>
      <c r="U5" s="63"/>
      <c r="V5" s="31"/>
      <c r="W5" s="1"/>
      <c r="X5" s="63"/>
      <c r="Y5" s="31"/>
      <c r="AA5" s="1"/>
      <c r="AB5" s="31"/>
      <c r="AC5" s="1"/>
      <c r="AD5" s="1"/>
      <c r="AE5" s="31"/>
      <c r="AF5" s="1"/>
      <c r="AG5" s="1"/>
      <c r="AH5" s="1"/>
      <c r="AI5" s="1"/>
    </row>
    <row r="6" spans="1:35">
      <c r="A6" s="13" t="s">
        <v>3</v>
      </c>
      <c r="B6" s="102">
        <v>41905.083333333336</v>
      </c>
      <c r="C6" s="4">
        <v>41905.430555555555</v>
      </c>
      <c r="D6" s="30" t="s">
        <v>861</v>
      </c>
      <c r="E6" s="3">
        <f t="shared" si="0"/>
        <v>0.34722222221898846</v>
      </c>
      <c r="F6" s="34"/>
      <c r="G6" s="63"/>
      <c r="H6" s="31"/>
      <c r="J6" s="31"/>
      <c r="K6" s="1"/>
      <c r="L6" s="63"/>
      <c r="M6" s="31"/>
      <c r="N6" s="1"/>
      <c r="O6" s="63"/>
      <c r="P6" s="31"/>
      <c r="Q6" s="1"/>
      <c r="R6" s="63"/>
      <c r="S6" s="31"/>
      <c r="T6" s="1"/>
      <c r="U6" s="63"/>
      <c r="V6" s="31"/>
      <c r="W6" s="1"/>
      <c r="X6" s="63"/>
      <c r="Y6" s="31"/>
      <c r="Z6" s="1"/>
      <c r="AA6" s="1"/>
      <c r="AB6" s="31"/>
      <c r="AC6" s="1"/>
      <c r="AD6" s="1"/>
      <c r="AE6" s="31"/>
      <c r="AF6" s="1"/>
      <c r="AG6" s="1"/>
      <c r="AH6" s="1"/>
      <c r="AI6" s="1"/>
    </row>
    <row r="7" spans="1:35">
      <c r="A7" s="13" t="s">
        <v>4</v>
      </c>
      <c r="B7" s="102">
        <v>41902.125</v>
      </c>
      <c r="C7" s="4">
        <v>41902.208333333336</v>
      </c>
      <c r="D7" s="30" t="s">
        <v>861</v>
      </c>
      <c r="E7" s="3">
        <f t="shared" si="0"/>
        <v>8.3333333335758653E-2</v>
      </c>
      <c r="F7" s="34"/>
      <c r="G7" s="63"/>
      <c r="H7" s="31"/>
      <c r="J7" s="31"/>
      <c r="K7" s="1"/>
      <c r="L7" s="63"/>
      <c r="M7" s="31"/>
      <c r="N7" s="1"/>
      <c r="O7" s="63"/>
      <c r="P7" s="31"/>
      <c r="Q7" s="1"/>
      <c r="R7" s="63"/>
      <c r="S7" s="31"/>
      <c r="T7" s="1"/>
      <c r="U7" s="63"/>
      <c r="V7" s="31"/>
      <c r="W7" s="1"/>
      <c r="X7" s="63"/>
      <c r="Y7" s="31"/>
      <c r="Z7" s="1"/>
      <c r="AA7" s="63"/>
      <c r="AB7" s="31"/>
      <c r="AC7" s="1"/>
      <c r="AD7" s="64"/>
      <c r="AE7" s="31"/>
      <c r="AF7" s="1"/>
      <c r="AG7" s="1"/>
      <c r="AH7" s="1"/>
      <c r="AI7" s="1"/>
    </row>
    <row r="8" spans="1:35">
      <c r="A8" s="13" t="s">
        <v>5</v>
      </c>
      <c r="B8" s="102">
        <v>41662.25</v>
      </c>
      <c r="C8" s="4">
        <v>41662.5</v>
      </c>
      <c r="D8" s="30" t="s">
        <v>861</v>
      </c>
      <c r="E8" s="3">
        <f t="shared" si="0"/>
        <v>0.25</v>
      </c>
      <c r="F8" s="34"/>
      <c r="G8" s="63"/>
      <c r="H8" s="31"/>
      <c r="J8" s="31"/>
      <c r="K8" s="1"/>
      <c r="L8" s="63"/>
      <c r="M8" s="31"/>
      <c r="N8" s="1"/>
      <c r="O8" s="63"/>
      <c r="P8" s="31"/>
      <c r="Q8" s="1"/>
      <c r="R8" s="63"/>
      <c r="S8" s="31"/>
      <c r="T8" s="1"/>
      <c r="U8" s="63"/>
      <c r="V8" s="31"/>
      <c r="W8" s="1"/>
      <c r="X8" s="63"/>
      <c r="Y8" s="31"/>
      <c r="Z8" s="1"/>
      <c r="AA8" s="63"/>
      <c r="AB8" s="31"/>
      <c r="AC8" s="1"/>
      <c r="AD8" s="1"/>
      <c r="AE8" s="31"/>
      <c r="AF8" s="1"/>
      <c r="AG8" s="1"/>
      <c r="AH8" s="1"/>
      <c r="AI8" s="1"/>
    </row>
    <row r="9" spans="1:35">
      <c r="A9" s="13" t="s">
        <v>6</v>
      </c>
      <c r="B9" s="102">
        <v>41911</v>
      </c>
      <c r="C9" s="4">
        <v>41912.402777777781</v>
      </c>
      <c r="D9" s="30" t="s">
        <v>861</v>
      </c>
      <c r="E9" s="3">
        <f t="shared" si="0"/>
        <v>1.4027777777810115</v>
      </c>
      <c r="F9" s="34"/>
      <c r="G9" s="63"/>
      <c r="H9" s="31"/>
      <c r="I9" s="50"/>
      <c r="J9" s="31"/>
      <c r="K9" s="1"/>
      <c r="L9" s="63"/>
      <c r="M9" s="31"/>
      <c r="N9" s="1"/>
      <c r="O9" s="63"/>
      <c r="P9" s="31"/>
      <c r="Q9" s="1"/>
      <c r="R9" s="63"/>
      <c r="S9" s="31"/>
      <c r="T9" s="1"/>
      <c r="U9" s="63"/>
      <c r="V9" s="31"/>
      <c r="W9" s="1"/>
      <c r="X9" s="63"/>
      <c r="Y9" s="31"/>
      <c r="Z9" s="1"/>
      <c r="AA9" s="63"/>
      <c r="AB9" s="31"/>
      <c r="AC9" s="1"/>
      <c r="AD9" s="1"/>
      <c r="AE9" s="31"/>
      <c r="AF9" s="1"/>
      <c r="AG9" s="1"/>
      <c r="AH9" s="1"/>
      <c r="AI9" s="1"/>
    </row>
    <row r="10" spans="1:35" s="141" customFormat="1">
      <c r="A10" s="144" t="s">
        <v>7</v>
      </c>
      <c r="B10" s="145">
        <v>41902.881249999999</v>
      </c>
      <c r="C10" s="145">
        <v>41903.423611111109</v>
      </c>
      <c r="D10" s="142" t="s">
        <v>861</v>
      </c>
      <c r="E10" s="133">
        <f>C10-B10</f>
        <v>0.54236111111094942</v>
      </c>
      <c r="F10" s="162"/>
      <c r="G10" s="163"/>
      <c r="H10" s="164"/>
      <c r="J10" s="164"/>
      <c r="K10" s="165"/>
      <c r="L10" s="163"/>
      <c r="M10" s="164"/>
      <c r="N10" s="165"/>
      <c r="O10" s="163"/>
      <c r="P10" s="164"/>
      <c r="Q10" s="165"/>
      <c r="R10" s="163"/>
      <c r="S10" s="164"/>
      <c r="T10" s="165"/>
      <c r="U10" s="163"/>
      <c r="V10" s="164"/>
      <c r="W10" s="165"/>
      <c r="X10" s="163"/>
      <c r="Y10" s="164"/>
      <c r="Z10" s="165"/>
      <c r="AA10" s="163"/>
      <c r="AB10" s="164"/>
      <c r="AC10" s="165"/>
      <c r="AD10" s="166"/>
      <c r="AE10" s="164"/>
      <c r="AF10" s="165"/>
      <c r="AG10" s="165"/>
      <c r="AH10" s="165"/>
      <c r="AI10" s="165"/>
    </row>
    <row r="11" spans="1:35">
      <c r="A11" s="13" t="s">
        <v>8</v>
      </c>
      <c r="B11" s="102">
        <v>41698.024305555555</v>
      </c>
      <c r="C11" s="4">
        <v>41699.076388888891</v>
      </c>
      <c r="D11" s="30" t="s">
        <v>861</v>
      </c>
      <c r="E11" s="3">
        <f t="shared" si="0"/>
        <v>1.0520833333357587</v>
      </c>
      <c r="F11" s="34"/>
      <c r="G11" s="63"/>
      <c r="H11" s="31"/>
      <c r="I11" s="50"/>
      <c r="J11" s="31"/>
      <c r="K11" s="1"/>
      <c r="L11" s="63"/>
      <c r="M11" s="31"/>
      <c r="N11" s="1"/>
      <c r="O11" s="63"/>
      <c r="P11" s="31"/>
      <c r="Q11" s="1"/>
      <c r="R11" s="63"/>
      <c r="S11" s="31"/>
      <c r="T11" s="1"/>
      <c r="U11" s="63"/>
      <c r="V11" s="31"/>
      <c r="W11" s="1"/>
      <c r="X11" s="63"/>
      <c r="Y11" s="31"/>
      <c r="Z11" s="1"/>
      <c r="AA11" s="63"/>
      <c r="AB11" s="31"/>
      <c r="AC11" s="1"/>
      <c r="AD11" s="1"/>
      <c r="AE11" s="31"/>
      <c r="AF11" s="1"/>
      <c r="AG11" s="1"/>
      <c r="AH11" s="1"/>
      <c r="AI11" s="1"/>
    </row>
    <row r="12" spans="1:35">
      <c r="A12" s="13" t="s">
        <v>9</v>
      </c>
      <c r="B12" s="102">
        <v>41918</v>
      </c>
      <c r="C12" s="4">
        <v>41921.423611111109</v>
      </c>
      <c r="D12" s="30" t="s">
        <v>861</v>
      </c>
      <c r="E12" s="3">
        <f t="shared" si="0"/>
        <v>3.4236111111094942</v>
      </c>
      <c r="F12" s="34"/>
      <c r="G12" s="63"/>
      <c r="H12" s="31"/>
      <c r="I12" s="106"/>
      <c r="J12" s="31"/>
      <c r="K12" s="1"/>
      <c r="L12" s="63"/>
      <c r="M12" s="31"/>
      <c r="N12" s="1"/>
      <c r="O12" s="63"/>
      <c r="P12" s="31"/>
      <c r="Q12" s="1"/>
      <c r="R12" s="63"/>
      <c r="S12" s="31"/>
      <c r="T12" s="1"/>
      <c r="U12" s="63"/>
      <c r="V12" s="31"/>
      <c r="W12" s="1"/>
      <c r="X12" s="63"/>
      <c r="Y12" s="31"/>
      <c r="Z12" s="1"/>
      <c r="AA12" s="65"/>
      <c r="AB12" s="66"/>
      <c r="AC12" s="67"/>
      <c r="AD12" s="1"/>
      <c r="AE12" s="31"/>
      <c r="AF12" s="1"/>
      <c r="AG12" s="1"/>
      <c r="AH12" s="1"/>
      <c r="AI12" s="1"/>
    </row>
    <row r="13" spans="1:35">
      <c r="A13" s="13" t="s">
        <v>10</v>
      </c>
      <c r="B13" s="102">
        <v>41919</v>
      </c>
      <c r="C13" s="4">
        <v>41920.430555555555</v>
      </c>
      <c r="D13" s="30" t="s">
        <v>861</v>
      </c>
      <c r="E13" s="3">
        <f t="shared" si="0"/>
        <v>1.4305555555547471</v>
      </c>
      <c r="F13" s="34"/>
      <c r="G13" s="63"/>
      <c r="H13" s="31"/>
      <c r="I13" s="50"/>
      <c r="J13" s="31"/>
      <c r="K13" s="1"/>
      <c r="L13" s="63"/>
      <c r="M13" s="31"/>
      <c r="N13" s="1"/>
      <c r="O13" s="63"/>
      <c r="P13" s="31"/>
      <c r="Q13" s="1"/>
      <c r="R13" s="63"/>
      <c r="S13" s="31"/>
      <c r="T13" s="1"/>
      <c r="U13" s="63"/>
      <c r="V13" s="31"/>
      <c r="W13" s="1"/>
      <c r="X13" s="63"/>
      <c r="Y13" s="31"/>
      <c r="Z13" s="1"/>
      <c r="AA13" s="63"/>
      <c r="AB13" s="31"/>
      <c r="AC13" s="1"/>
      <c r="AD13" s="1"/>
      <c r="AE13" s="31"/>
      <c r="AF13" s="1"/>
      <c r="AG13" s="1"/>
      <c r="AH13" s="1"/>
      <c r="AI13" s="1"/>
    </row>
    <row r="14" spans="1:35">
      <c r="A14" s="13" t="s">
        <v>11</v>
      </c>
      <c r="B14" s="102">
        <v>41934</v>
      </c>
      <c r="C14" s="4">
        <v>41935.409722222219</v>
      </c>
      <c r="D14" s="30" t="s">
        <v>861</v>
      </c>
      <c r="E14" s="3">
        <f t="shared" si="0"/>
        <v>1.4097222222189885</v>
      </c>
      <c r="F14" s="34"/>
      <c r="G14" s="63"/>
      <c r="H14" s="31"/>
      <c r="I14" s="50"/>
      <c r="J14" s="31"/>
      <c r="K14" s="1"/>
      <c r="L14" s="63"/>
      <c r="M14" s="31"/>
      <c r="N14" s="1"/>
      <c r="O14" s="63"/>
      <c r="P14" s="31"/>
      <c r="Q14" s="1"/>
      <c r="R14" s="63"/>
      <c r="S14" s="31"/>
      <c r="T14" s="1"/>
      <c r="U14" s="63"/>
      <c r="V14" s="31"/>
      <c r="W14" s="1"/>
      <c r="X14" s="63"/>
      <c r="Y14" s="31"/>
      <c r="Z14" s="1"/>
      <c r="AA14" s="63"/>
      <c r="AB14" s="31"/>
      <c r="AC14" s="1"/>
      <c r="AD14" s="1"/>
      <c r="AE14" s="31"/>
      <c r="AF14" s="1"/>
      <c r="AG14" s="1"/>
      <c r="AH14" s="1"/>
      <c r="AI14" s="1"/>
    </row>
    <row r="15" spans="1:35">
      <c r="A15" s="13" t="s">
        <v>12</v>
      </c>
      <c r="B15" s="102">
        <v>41924</v>
      </c>
      <c r="C15" s="4">
        <v>41924.770833333336</v>
      </c>
      <c r="D15" s="30" t="s">
        <v>860</v>
      </c>
      <c r="E15" s="3">
        <f t="shared" si="0"/>
        <v>0.77083333333575865</v>
      </c>
      <c r="F15" s="30" t="s">
        <v>860</v>
      </c>
      <c r="G15" s="63"/>
      <c r="H15" s="31"/>
      <c r="I15" s="50"/>
      <c r="J15" s="31"/>
      <c r="K15" s="1"/>
      <c r="L15" s="63"/>
      <c r="M15" s="31"/>
      <c r="N15" s="1"/>
      <c r="O15" s="63"/>
      <c r="P15" s="31"/>
      <c r="Q15" s="1"/>
      <c r="R15" s="63"/>
      <c r="S15" s="31"/>
      <c r="T15" s="1"/>
      <c r="U15" s="63"/>
      <c r="V15" s="31"/>
      <c r="W15" s="1"/>
      <c r="X15" s="63"/>
      <c r="Y15" s="31"/>
      <c r="Z15" s="1"/>
      <c r="AA15" s="63"/>
      <c r="AB15" s="31"/>
      <c r="AC15" s="1"/>
      <c r="AD15" s="64"/>
      <c r="AE15" s="31"/>
      <c r="AF15" s="1"/>
      <c r="AG15" s="1"/>
      <c r="AH15" s="1"/>
      <c r="AI15" s="1"/>
    </row>
    <row r="16" spans="1:35">
      <c r="A16" s="13" t="s">
        <v>13</v>
      </c>
      <c r="B16" s="102">
        <v>41923</v>
      </c>
      <c r="C16" s="4">
        <v>41923.875</v>
      </c>
      <c r="D16" s="30" t="s">
        <v>861</v>
      </c>
      <c r="E16" s="3">
        <f t="shared" si="0"/>
        <v>0.875</v>
      </c>
      <c r="F16" s="34"/>
      <c r="G16" s="63"/>
      <c r="H16" s="31"/>
      <c r="I16" s="50"/>
      <c r="J16" s="31"/>
      <c r="K16" s="1"/>
      <c r="L16" s="63"/>
      <c r="M16" s="31"/>
      <c r="N16" s="1"/>
      <c r="O16" s="63"/>
      <c r="P16" s="31"/>
      <c r="Q16" s="1"/>
      <c r="R16" s="63"/>
      <c r="S16" s="31"/>
      <c r="T16" s="1"/>
      <c r="U16" s="63"/>
      <c r="V16" s="31"/>
      <c r="W16" s="1"/>
      <c r="X16" s="63"/>
      <c r="Y16" s="31"/>
      <c r="Z16" s="1"/>
      <c r="AA16" s="63"/>
      <c r="AB16" s="31"/>
      <c r="AC16" s="1"/>
      <c r="AD16" s="64"/>
      <c r="AE16" s="31"/>
      <c r="AF16" s="1"/>
      <c r="AG16" s="63"/>
      <c r="AH16" s="31"/>
      <c r="AI16" s="1"/>
    </row>
    <row r="17" spans="1:35">
      <c r="A17" s="13" t="s">
        <v>14</v>
      </c>
      <c r="B17" s="102">
        <v>41932</v>
      </c>
      <c r="C17" s="4">
        <v>41932.854166666664</v>
      </c>
      <c r="D17" s="30" t="s">
        <v>861</v>
      </c>
      <c r="E17" s="3">
        <f t="shared" si="0"/>
        <v>0.85416666666424135</v>
      </c>
      <c r="F17" s="34"/>
      <c r="G17" s="63"/>
      <c r="H17" s="31"/>
      <c r="I17" s="50"/>
      <c r="J17" s="31"/>
      <c r="K17" s="1"/>
      <c r="L17" s="63"/>
      <c r="M17" s="31"/>
      <c r="N17" s="1"/>
      <c r="O17" s="63"/>
      <c r="P17" s="31"/>
      <c r="Q17" s="1"/>
      <c r="R17" s="63"/>
      <c r="S17" s="31"/>
      <c r="T17" s="1"/>
      <c r="U17" s="63"/>
      <c r="V17" s="31"/>
      <c r="W17" s="1"/>
      <c r="X17" s="63"/>
      <c r="Y17" s="31"/>
      <c r="Z17" s="1"/>
      <c r="AA17" s="63"/>
      <c r="AB17" s="31"/>
      <c r="AC17" s="1"/>
      <c r="AD17" s="1"/>
      <c r="AE17" s="31"/>
      <c r="AF17" s="1"/>
      <c r="AG17" s="63"/>
      <c r="AH17" s="31"/>
      <c r="AI17" s="1"/>
    </row>
    <row r="18" spans="1:35">
      <c r="A18" s="13" t="s">
        <v>15</v>
      </c>
      <c r="B18" s="102">
        <v>41965</v>
      </c>
      <c r="C18" s="4">
        <v>41965.753472222219</v>
      </c>
      <c r="D18" s="30" t="s">
        <v>861</v>
      </c>
      <c r="E18" s="3">
        <f t="shared" si="0"/>
        <v>0.75347222221898846</v>
      </c>
      <c r="F18" s="96"/>
      <c r="G18" s="63"/>
      <c r="H18" s="31"/>
      <c r="I18" s="50"/>
      <c r="J18" s="31"/>
      <c r="K18" s="1"/>
      <c r="L18" s="63"/>
      <c r="M18" s="31"/>
      <c r="N18" s="1"/>
      <c r="O18" s="63"/>
      <c r="P18" s="31"/>
      <c r="Q18" s="1"/>
      <c r="R18" s="63"/>
      <c r="S18" s="31"/>
      <c r="T18" s="1"/>
      <c r="U18" s="63"/>
      <c r="V18" s="31"/>
      <c r="W18" s="1"/>
      <c r="X18" s="63"/>
      <c r="Y18" s="31"/>
      <c r="Z18" s="1"/>
      <c r="AA18" s="63"/>
      <c r="AB18" s="31"/>
      <c r="AC18" s="1"/>
      <c r="AD18" s="1"/>
      <c r="AE18" s="31"/>
      <c r="AF18" s="1"/>
      <c r="AG18" s="63"/>
      <c r="AH18" s="31"/>
      <c r="AI18" s="1"/>
    </row>
    <row r="19" spans="1:35">
      <c r="A19" s="13" t="s">
        <v>16</v>
      </c>
      <c r="B19" s="102">
        <v>41962</v>
      </c>
      <c r="C19" s="4">
        <v>41963.677083333336</v>
      </c>
      <c r="D19" s="30" t="s">
        <v>861</v>
      </c>
      <c r="E19" s="3">
        <f t="shared" si="0"/>
        <v>1.6770833333357587</v>
      </c>
      <c r="F19" s="34"/>
      <c r="G19" s="63"/>
      <c r="H19" s="31"/>
      <c r="I19" s="50"/>
      <c r="J19" s="31"/>
      <c r="K19" s="1"/>
      <c r="L19" s="63"/>
      <c r="M19" s="31"/>
      <c r="N19" s="1"/>
      <c r="O19" s="63"/>
      <c r="P19" s="31"/>
      <c r="Q19" s="1"/>
      <c r="R19" s="63"/>
      <c r="S19" s="31"/>
      <c r="T19" s="1"/>
      <c r="U19" s="63"/>
      <c r="V19" s="31"/>
      <c r="W19" s="1"/>
      <c r="X19" s="63"/>
      <c r="Y19" s="31"/>
      <c r="Z19" s="1"/>
      <c r="AA19" s="63"/>
      <c r="AB19" s="31"/>
      <c r="AC19" s="1"/>
      <c r="AD19" s="1"/>
      <c r="AE19" s="31"/>
      <c r="AF19" s="1"/>
      <c r="AG19" s="63"/>
      <c r="AH19" s="31"/>
      <c r="AI19" s="1"/>
    </row>
    <row r="20" spans="1:35">
      <c r="A20" s="13" t="s">
        <v>17</v>
      </c>
      <c r="B20" s="102">
        <v>41964</v>
      </c>
      <c r="C20" s="4">
        <v>41964.513888888891</v>
      </c>
      <c r="D20" s="30" t="s">
        <v>861</v>
      </c>
      <c r="E20" s="3">
        <f t="shared" si="0"/>
        <v>0.51388888889050577</v>
      </c>
      <c r="F20" s="34"/>
      <c r="G20" s="63"/>
      <c r="H20" s="31"/>
      <c r="I20" s="50"/>
      <c r="J20" s="31"/>
      <c r="K20" s="1"/>
      <c r="L20" s="63"/>
      <c r="M20" s="31"/>
      <c r="N20" s="1"/>
      <c r="O20" s="63"/>
      <c r="P20" s="31"/>
      <c r="Q20" s="1"/>
      <c r="R20" s="63"/>
      <c r="S20" s="31"/>
      <c r="T20" s="1"/>
      <c r="U20" s="63"/>
      <c r="V20" s="31"/>
      <c r="W20" s="1"/>
      <c r="X20" s="63"/>
      <c r="Y20" s="31"/>
      <c r="Z20" s="1"/>
      <c r="AA20" s="63"/>
      <c r="AB20" s="31"/>
      <c r="AC20" s="1"/>
      <c r="AD20" s="1"/>
      <c r="AE20" s="31"/>
      <c r="AF20" s="1"/>
      <c r="AG20" s="63"/>
      <c r="AH20" s="31"/>
      <c r="AI20" s="1"/>
    </row>
    <row r="21" spans="1:35">
      <c r="A21" s="13" t="s">
        <v>18</v>
      </c>
      <c r="B21" s="102">
        <v>41968.625</v>
      </c>
      <c r="C21" s="4">
        <v>41968.798611111109</v>
      </c>
      <c r="D21" s="30" t="s">
        <v>861</v>
      </c>
      <c r="E21" s="3">
        <f t="shared" si="0"/>
        <v>0.17361111110949423</v>
      </c>
      <c r="F21" s="34"/>
      <c r="G21" s="63"/>
      <c r="H21" s="31"/>
      <c r="I21" s="50"/>
      <c r="J21" s="31"/>
      <c r="K21" s="1"/>
      <c r="L21" s="63"/>
      <c r="M21" s="31"/>
      <c r="N21" s="1"/>
      <c r="O21" s="63"/>
      <c r="P21" s="31"/>
      <c r="Q21" s="1"/>
      <c r="R21" s="63"/>
      <c r="S21" s="31"/>
      <c r="T21" s="1"/>
      <c r="U21" s="63"/>
      <c r="V21" s="31"/>
      <c r="W21" s="1"/>
      <c r="X21" s="63"/>
      <c r="Y21" s="31"/>
      <c r="Z21" s="1"/>
      <c r="AA21" s="63"/>
      <c r="AB21" s="31"/>
      <c r="AC21" s="1"/>
      <c r="AD21" s="64"/>
      <c r="AE21" s="31"/>
      <c r="AF21" s="1"/>
      <c r="AG21" s="63"/>
      <c r="AH21" s="31"/>
      <c r="AI21" s="1"/>
    </row>
    <row r="22" spans="1:35">
      <c r="A22" s="13" t="s">
        <v>19</v>
      </c>
      <c r="B22" s="102">
        <v>41967.416666666664</v>
      </c>
      <c r="C22" s="4">
        <v>41967.695138888892</v>
      </c>
      <c r="D22" s="30" t="s">
        <v>861</v>
      </c>
      <c r="E22" s="3">
        <f t="shared" si="0"/>
        <v>0.27847222222771961</v>
      </c>
      <c r="F22" s="34"/>
      <c r="G22" s="63"/>
      <c r="H22" s="31"/>
      <c r="J22" s="31"/>
      <c r="K22" s="1"/>
      <c r="L22" s="63"/>
      <c r="M22" s="31"/>
      <c r="N22" s="1"/>
      <c r="O22" s="63"/>
      <c r="P22" s="31"/>
      <c r="Q22" s="1"/>
      <c r="R22" s="63"/>
      <c r="S22" s="31"/>
      <c r="T22" s="1"/>
      <c r="U22" s="63"/>
      <c r="V22" s="31"/>
      <c r="W22" s="1"/>
      <c r="X22" s="63"/>
      <c r="Y22" s="31"/>
      <c r="Z22" s="1"/>
      <c r="AA22" s="1"/>
      <c r="AB22" s="31"/>
      <c r="AC22" s="1"/>
      <c r="AD22" s="1"/>
      <c r="AE22" s="31"/>
      <c r="AF22" s="1"/>
      <c r="AG22" s="1"/>
      <c r="AH22" s="1"/>
      <c r="AI22" s="1"/>
    </row>
    <row r="23" spans="1:35" ht="15.75" thickBot="1">
      <c r="A23" s="14" t="s">
        <v>0</v>
      </c>
      <c r="B23" s="103">
        <v>41971.125</v>
      </c>
      <c r="C23" s="4">
        <v>41971.524305555555</v>
      </c>
      <c r="D23" s="30" t="s">
        <v>861</v>
      </c>
      <c r="E23" s="3">
        <f t="shared" si="0"/>
        <v>0.39930555555474712</v>
      </c>
      <c r="F23" s="4"/>
      <c r="G23" s="63"/>
      <c r="H23" s="31"/>
      <c r="J23" s="31"/>
      <c r="K23" s="1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9"/>
      <c r="Y23" s="69"/>
      <c r="Z23" s="69"/>
      <c r="AA23" s="69"/>
      <c r="AB23" s="69"/>
      <c r="AC23" s="69"/>
      <c r="AD23" s="69"/>
      <c r="AE23" s="69"/>
      <c r="AF23" s="69"/>
      <c r="AG23" s="68"/>
      <c r="AH23" s="68"/>
      <c r="AI23" s="69"/>
    </row>
    <row r="24" spans="1:35" s="141" customFormat="1">
      <c r="A24" s="144" t="s">
        <v>697</v>
      </c>
      <c r="B24" s="145">
        <v>42048.166666666664</v>
      </c>
      <c r="C24" s="145">
        <v>42049.791666666664</v>
      </c>
      <c r="D24" s="142" t="s">
        <v>861</v>
      </c>
      <c r="E24" s="133">
        <f t="shared" si="0"/>
        <v>1.625</v>
      </c>
      <c r="F24" s="167"/>
      <c r="G24" s="163"/>
      <c r="H24" s="164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</row>
    <row r="25" spans="1:35">
      <c r="A25" s="13" t="s">
        <v>698</v>
      </c>
      <c r="B25" s="102">
        <v>42038.708333333336</v>
      </c>
      <c r="C25" s="4">
        <v>42039.333333333336</v>
      </c>
      <c r="D25" s="30" t="s">
        <v>861</v>
      </c>
      <c r="E25" s="3">
        <f t="shared" si="0"/>
        <v>0.625</v>
      </c>
      <c r="F25" s="97"/>
      <c r="G25" s="63"/>
      <c r="H25" s="3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35">
      <c r="A26" s="13" t="s">
        <v>699</v>
      </c>
      <c r="B26" s="102">
        <v>42041.416666666664</v>
      </c>
      <c r="C26" s="4">
        <v>42041.6875</v>
      </c>
      <c r="D26" s="30" t="s">
        <v>861</v>
      </c>
      <c r="E26" s="3">
        <f t="shared" si="0"/>
        <v>0.27083333333575865</v>
      </c>
      <c r="F26" s="97"/>
      <c r="G26" s="63"/>
      <c r="H26" s="3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>
      <c r="A27" s="13" t="s">
        <v>700</v>
      </c>
      <c r="B27" s="102">
        <v>42040.875</v>
      </c>
      <c r="C27" s="4">
        <v>42041.041666666664</v>
      </c>
      <c r="D27" s="30" t="s">
        <v>861</v>
      </c>
      <c r="E27" s="3">
        <f t="shared" si="0"/>
        <v>0.16666666666424135</v>
      </c>
      <c r="F27" s="97"/>
      <c r="G27" s="63"/>
      <c r="H27" s="31"/>
      <c r="J27" s="31"/>
      <c r="K27" s="1"/>
      <c r="L27" s="63"/>
      <c r="M27" s="31"/>
      <c r="N27" s="1"/>
      <c r="O27" s="63"/>
      <c r="P27" s="31"/>
      <c r="Q27" s="1"/>
      <c r="R27" s="63"/>
      <c r="S27" s="31"/>
      <c r="T27" s="1"/>
      <c r="U27" s="63"/>
      <c r="V27" s="31"/>
      <c r="W27" s="1"/>
      <c r="X27" s="64"/>
      <c r="Y27" s="31"/>
      <c r="Z27" s="1"/>
      <c r="AA27" s="1"/>
      <c r="AB27" s="31"/>
      <c r="AD27" s="1"/>
      <c r="AE27" s="31"/>
    </row>
    <row r="28" spans="1:35">
      <c r="A28" s="13" t="s">
        <v>701</v>
      </c>
      <c r="B28" s="102">
        <v>41905.083333333336</v>
      </c>
      <c r="C28" s="4">
        <v>41905.430555555555</v>
      </c>
      <c r="D28" s="30" t="s">
        <v>861</v>
      </c>
      <c r="E28" s="3">
        <f t="shared" si="0"/>
        <v>0.34722222221898846</v>
      </c>
      <c r="F28" s="97"/>
      <c r="G28" s="63"/>
      <c r="H28" s="31"/>
      <c r="J28" s="31"/>
      <c r="K28" s="1"/>
      <c r="L28" s="63"/>
      <c r="M28" s="31"/>
      <c r="N28" s="1"/>
      <c r="O28" s="63"/>
      <c r="P28" s="31"/>
      <c r="Q28" s="1"/>
      <c r="R28" s="63"/>
      <c r="S28" s="31"/>
      <c r="T28" s="1"/>
      <c r="U28" s="63"/>
      <c r="V28" s="31"/>
      <c r="W28" s="1"/>
      <c r="X28" s="64"/>
      <c r="Y28" s="31"/>
      <c r="Z28" s="1"/>
      <c r="AA28" s="1"/>
      <c r="AB28" s="31"/>
      <c r="AD28" s="1"/>
      <c r="AE28" s="31"/>
    </row>
    <row r="29" spans="1:35">
      <c r="A29" s="13" t="s">
        <v>702</v>
      </c>
      <c r="B29" s="102">
        <v>42041.458333333336</v>
      </c>
      <c r="C29" s="4">
        <v>42041.6875</v>
      </c>
      <c r="D29" s="30" t="s">
        <v>861</v>
      </c>
      <c r="E29" s="3">
        <f t="shared" si="0"/>
        <v>0.22916666666424135</v>
      </c>
      <c r="F29" s="97"/>
      <c r="G29" s="63"/>
      <c r="H29" s="31"/>
      <c r="J29" s="31"/>
      <c r="K29" s="1"/>
      <c r="L29" s="63"/>
      <c r="M29" s="31"/>
      <c r="N29" s="1"/>
      <c r="O29" s="63"/>
      <c r="P29" s="31"/>
      <c r="Q29" s="1"/>
      <c r="R29" s="63"/>
      <c r="S29" s="31"/>
      <c r="T29" s="1"/>
      <c r="U29" s="63"/>
      <c r="V29" s="31"/>
      <c r="W29" s="1"/>
      <c r="X29" s="1"/>
      <c r="Y29" s="31"/>
      <c r="Z29" s="1"/>
      <c r="AA29" s="1"/>
      <c r="AB29" s="31"/>
      <c r="AD29" s="1"/>
      <c r="AE29" s="31"/>
    </row>
    <row r="30" spans="1:35">
      <c r="A30" s="13" t="s">
        <v>703</v>
      </c>
      <c r="B30" s="102">
        <v>41967.416666666664</v>
      </c>
      <c r="C30" s="4">
        <v>41967.695138888892</v>
      </c>
      <c r="D30" s="30" t="s">
        <v>861</v>
      </c>
      <c r="E30" s="3">
        <f t="shared" si="0"/>
        <v>0.27847222222771961</v>
      </c>
      <c r="F30" s="97"/>
      <c r="G30" s="63"/>
      <c r="H30" s="31"/>
      <c r="J30" s="31"/>
      <c r="K30" s="1"/>
      <c r="L30" s="63"/>
      <c r="M30" s="31"/>
      <c r="N30" s="1"/>
      <c r="O30" s="63"/>
      <c r="P30" s="31"/>
      <c r="Q30" s="1"/>
      <c r="R30" s="63"/>
      <c r="S30" s="31"/>
      <c r="T30" s="1"/>
      <c r="U30" s="63"/>
      <c r="V30" s="31"/>
      <c r="W30" s="1"/>
      <c r="X30" s="1"/>
      <c r="Y30" s="31"/>
      <c r="Z30" s="1"/>
      <c r="AA30" s="1"/>
      <c r="AB30" s="31"/>
      <c r="AD30" s="1"/>
      <c r="AE30" s="31"/>
    </row>
    <row r="31" spans="1:35">
      <c r="A31" s="13" t="s">
        <v>704</v>
      </c>
      <c r="B31" s="102">
        <v>42041.666666666664</v>
      </c>
      <c r="C31" s="4">
        <v>42041.861111111109</v>
      </c>
      <c r="D31" s="30" t="s">
        <v>861</v>
      </c>
      <c r="E31" s="3">
        <f t="shared" si="0"/>
        <v>0.19444444444525288</v>
      </c>
      <c r="F31" s="97"/>
      <c r="G31" s="63"/>
      <c r="H31" s="31"/>
      <c r="J31" s="31"/>
      <c r="K31" s="1"/>
      <c r="L31" s="63"/>
      <c r="M31" s="31"/>
      <c r="N31" s="1"/>
      <c r="O31" s="63"/>
      <c r="P31" s="31"/>
      <c r="Q31" s="1"/>
      <c r="R31" s="63"/>
      <c r="S31" s="31"/>
      <c r="T31" s="1"/>
      <c r="U31" s="63"/>
      <c r="V31" s="31"/>
      <c r="W31" s="1"/>
      <c r="X31" s="64"/>
      <c r="Y31" s="31"/>
      <c r="Z31" s="1"/>
      <c r="AA31" s="1"/>
      <c r="AB31" s="31"/>
      <c r="AD31" s="1"/>
      <c r="AE31" s="31"/>
    </row>
    <row r="32" spans="1:35">
      <c r="A32" s="13" t="s">
        <v>705</v>
      </c>
      <c r="B32" s="102">
        <v>42058.458333333336</v>
      </c>
      <c r="C32" s="4">
        <v>42059.659722222219</v>
      </c>
      <c r="D32" s="30" t="s">
        <v>861</v>
      </c>
      <c r="E32" s="3">
        <f t="shared" si="0"/>
        <v>1.2013888888832298</v>
      </c>
      <c r="F32" s="97"/>
      <c r="G32" s="63"/>
      <c r="H32" s="31"/>
      <c r="I32" s="50"/>
      <c r="J32" s="31"/>
      <c r="K32" s="1"/>
      <c r="L32" s="63"/>
      <c r="M32" s="31"/>
      <c r="N32" s="1"/>
      <c r="O32" s="63"/>
      <c r="P32" s="31"/>
      <c r="Q32" s="1"/>
      <c r="R32" s="63"/>
      <c r="S32" s="31"/>
      <c r="T32" s="1"/>
      <c r="U32" s="63"/>
      <c r="V32" s="31"/>
      <c r="W32" s="1"/>
      <c r="X32" s="1"/>
      <c r="Y32" s="31"/>
      <c r="Z32" s="1"/>
      <c r="AA32" s="1"/>
      <c r="AB32" s="31"/>
      <c r="AD32" s="1"/>
      <c r="AE32" s="31"/>
    </row>
    <row r="33" spans="1:32" s="141" customFormat="1">
      <c r="A33" s="144" t="s">
        <v>706</v>
      </c>
      <c r="B33" s="145">
        <v>42059.333333333336</v>
      </c>
      <c r="C33" s="145">
        <v>42060</v>
      </c>
      <c r="D33" s="142" t="s">
        <v>861</v>
      </c>
      <c r="E33" s="133">
        <f>C33-B33</f>
        <v>0.66666666666424135</v>
      </c>
      <c r="F33" s="142"/>
      <c r="G33" s="163"/>
      <c r="H33" s="164"/>
      <c r="I33" s="168"/>
      <c r="J33" s="164"/>
      <c r="K33" s="165"/>
      <c r="L33" s="163"/>
      <c r="M33" s="164"/>
      <c r="N33" s="165"/>
      <c r="O33" s="163"/>
      <c r="P33" s="164"/>
      <c r="Q33" s="165"/>
      <c r="R33" s="163"/>
      <c r="S33" s="164"/>
      <c r="T33" s="165"/>
      <c r="U33" s="163"/>
      <c r="V33" s="164"/>
      <c r="W33" s="165"/>
      <c r="X33" s="165"/>
      <c r="Y33" s="164"/>
      <c r="Z33" s="165"/>
      <c r="AA33" s="165"/>
      <c r="AB33" s="164"/>
      <c r="AD33" s="165"/>
      <c r="AE33" s="164"/>
    </row>
    <row r="34" spans="1:32">
      <c r="A34" s="13" t="s">
        <v>707</v>
      </c>
      <c r="B34" s="102">
        <v>42090.666666666664</v>
      </c>
      <c r="C34" s="4">
        <v>42091.78125</v>
      </c>
      <c r="D34" s="30" t="s">
        <v>861</v>
      </c>
      <c r="E34" s="3">
        <f t="shared" si="0"/>
        <v>1.1145833333357587</v>
      </c>
      <c r="F34" s="97"/>
      <c r="G34" s="63"/>
      <c r="H34" s="31"/>
      <c r="I34" s="106"/>
      <c r="J34" s="31"/>
      <c r="K34" s="1"/>
      <c r="L34" s="63"/>
      <c r="M34" s="31"/>
      <c r="N34" s="1"/>
      <c r="O34" s="63"/>
      <c r="P34" s="31"/>
      <c r="Q34" s="1"/>
      <c r="R34" s="63"/>
      <c r="S34" s="31"/>
      <c r="T34" s="1"/>
      <c r="U34" s="63"/>
      <c r="V34" s="31"/>
      <c r="W34" s="1"/>
      <c r="X34" s="1"/>
      <c r="Y34" s="31"/>
      <c r="Z34" s="1"/>
      <c r="AA34" s="1"/>
      <c r="AB34" s="31"/>
      <c r="AD34" s="1"/>
      <c r="AE34" s="31"/>
    </row>
    <row r="35" spans="1:32">
      <c r="A35" s="13" t="s">
        <v>708</v>
      </c>
      <c r="B35" s="102">
        <v>42060.8125</v>
      </c>
      <c r="C35" s="4">
        <v>42060.986111111109</v>
      </c>
      <c r="D35" s="30" t="s">
        <v>861</v>
      </c>
      <c r="E35" s="3">
        <f t="shared" si="0"/>
        <v>0.17361111110949423</v>
      </c>
      <c r="F35" s="97"/>
      <c r="G35" s="63"/>
      <c r="H35" s="31"/>
      <c r="I35" s="50"/>
      <c r="J35" s="31"/>
      <c r="K35" s="1"/>
      <c r="L35" s="63"/>
      <c r="M35" s="31"/>
      <c r="N35" s="1"/>
      <c r="O35" s="63"/>
      <c r="P35" s="31"/>
      <c r="Q35" s="1"/>
      <c r="R35" s="63"/>
      <c r="S35" s="31"/>
      <c r="T35" s="1"/>
      <c r="U35" s="63"/>
      <c r="V35" s="31"/>
      <c r="W35" s="1"/>
      <c r="X35" s="1"/>
      <c r="Y35" s="31"/>
      <c r="Z35" s="1"/>
      <c r="AA35" s="1"/>
      <c r="AB35" s="31"/>
      <c r="AD35" s="1"/>
      <c r="AE35" s="31"/>
    </row>
    <row r="36" spans="1:32">
      <c r="A36" s="13" t="s">
        <v>709</v>
      </c>
      <c r="B36" s="102">
        <v>42091.541666666664</v>
      </c>
      <c r="C36" s="4">
        <v>42091.729166666664</v>
      </c>
      <c r="D36" s="30" t="s">
        <v>861</v>
      </c>
      <c r="E36" s="3">
        <f t="shared" si="0"/>
        <v>0.1875</v>
      </c>
      <c r="F36" s="97"/>
      <c r="G36" s="63"/>
      <c r="H36" s="31"/>
      <c r="J36" s="31"/>
      <c r="K36" s="1"/>
      <c r="L36" s="63"/>
      <c r="M36" s="31"/>
      <c r="N36" s="1"/>
      <c r="O36" s="63"/>
      <c r="P36" s="31"/>
      <c r="Q36" s="1"/>
      <c r="R36" s="63"/>
      <c r="S36" s="31"/>
      <c r="T36" s="1"/>
      <c r="U36" s="63"/>
      <c r="V36" s="31"/>
      <c r="W36" s="1"/>
      <c r="X36" s="64"/>
      <c r="Y36" s="31"/>
      <c r="Z36" s="1"/>
      <c r="AA36" s="64"/>
      <c r="AB36" s="31"/>
      <c r="AC36" s="1"/>
      <c r="AD36" s="64"/>
      <c r="AE36" s="31"/>
      <c r="AF36" s="1"/>
    </row>
    <row r="37" spans="1:32">
      <c r="A37" s="13" t="s">
        <v>710</v>
      </c>
      <c r="B37" s="102">
        <v>42007.416666666664</v>
      </c>
      <c r="C37" s="4">
        <v>42011.569444444445</v>
      </c>
      <c r="D37" s="30" t="s">
        <v>861</v>
      </c>
      <c r="E37" s="3">
        <f t="shared" si="0"/>
        <v>4.1527777777810115</v>
      </c>
      <c r="F37" s="97"/>
      <c r="G37" s="63"/>
      <c r="H37" s="31"/>
      <c r="I37" s="106"/>
      <c r="J37" s="31"/>
      <c r="K37" s="1"/>
      <c r="L37" s="63"/>
      <c r="M37" s="31"/>
      <c r="N37" s="1"/>
      <c r="O37" s="63"/>
      <c r="P37" s="31"/>
      <c r="Q37" s="1"/>
      <c r="R37" s="63"/>
      <c r="S37" s="31"/>
      <c r="T37" s="1"/>
      <c r="U37" s="63"/>
      <c r="V37" s="31"/>
      <c r="W37" s="1"/>
      <c r="X37" s="1"/>
      <c r="Y37" s="31"/>
      <c r="Z37" s="1"/>
      <c r="AA37" s="1"/>
      <c r="AB37" s="31"/>
      <c r="AC37" s="1"/>
      <c r="AD37" s="1"/>
      <c r="AE37" s="31"/>
      <c r="AF37" s="1"/>
    </row>
    <row r="38" spans="1:32">
      <c r="A38" s="13" t="s">
        <v>711</v>
      </c>
      <c r="B38" s="102">
        <v>42089.854166666664</v>
      </c>
      <c r="C38" s="4">
        <v>42090.395833333336</v>
      </c>
      <c r="D38" s="30" t="s">
        <v>861</v>
      </c>
      <c r="E38" s="3">
        <f t="shared" si="0"/>
        <v>0.54166666667151731</v>
      </c>
      <c r="F38" s="97"/>
      <c r="G38" s="63"/>
      <c r="H38" s="31"/>
      <c r="I38" s="50"/>
      <c r="J38" s="31"/>
      <c r="K38" s="1"/>
      <c r="L38" s="63"/>
      <c r="M38" s="31"/>
      <c r="N38" s="1"/>
      <c r="O38" s="63"/>
      <c r="P38" s="31"/>
      <c r="Q38" s="1"/>
      <c r="R38" s="63"/>
      <c r="S38" s="31"/>
      <c r="T38" s="1"/>
      <c r="U38" s="63"/>
      <c r="V38" s="31"/>
      <c r="W38" s="1"/>
      <c r="X38" s="1"/>
      <c r="Y38" s="31"/>
      <c r="Z38" s="1"/>
      <c r="AA38" s="1"/>
      <c r="AB38" s="31"/>
      <c r="AC38" s="1"/>
      <c r="AD38" s="1"/>
      <c r="AE38" s="31"/>
      <c r="AF38" s="1"/>
    </row>
    <row r="39" spans="1:32">
      <c r="A39" s="13" t="s">
        <v>712</v>
      </c>
      <c r="B39" s="102">
        <v>42082</v>
      </c>
      <c r="C39" s="4">
        <v>42083.444444444445</v>
      </c>
      <c r="D39" s="30" t="s">
        <v>861</v>
      </c>
      <c r="E39" s="3">
        <f t="shared" si="0"/>
        <v>1.4444444444452529</v>
      </c>
      <c r="F39" s="97"/>
      <c r="G39" s="63"/>
      <c r="H39" s="31"/>
      <c r="I39" s="50"/>
      <c r="J39" s="31"/>
      <c r="K39" s="1"/>
      <c r="L39" s="63"/>
      <c r="M39" s="31"/>
      <c r="N39" s="1"/>
      <c r="O39" s="63"/>
      <c r="P39" s="31"/>
      <c r="Q39" s="1"/>
      <c r="R39" s="63"/>
      <c r="S39" s="31"/>
      <c r="T39" s="1"/>
      <c r="U39" s="63"/>
      <c r="V39" s="31"/>
      <c r="W39" s="1"/>
      <c r="X39" s="64"/>
      <c r="Y39" s="31"/>
      <c r="Z39" s="1"/>
      <c r="AA39" s="64"/>
      <c r="AB39" s="31"/>
      <c r="AC39" s="1"/>
      <c r="AD39" s="1"/>
      <c r="AE39" s="31"/>
      <c r="AF39" s="1"/>
    </row>
    <row r="40" spans="1:32">
      <c r="A40" s="13" t="s">
        <v>713</v>
      </c>
      <c r="B40" s="102">
        <v>42096.416666666664</v>
      </c>
      <c r="C40" s="4">
        <v>42096.569444444445</v>
      </c>
      <c r="D40" s="30" t="s">
        <v>861</v>
      </c>
      <c r="E40" s="3">
        <f t="shared" si="0"/>
        <v>0.15277777778101154</v>
      </c>
      <c r="F40" s="97"/>
      <c r="G40" s="63"/>
      <c r="H40" s="31"/>
      <c r="I40" s="50"/>
      <c r="J40" s="31"/>
      <c r="K40" s="1"/>
      <c r="L40" s="63"/>
      <c r="M40" s="31"/>
      <c r="N40" s="1"/>
      <c r="O40" s="63"/>
      <c r="P40" s="31"/>
      <c r="Q40" s="1"/>
      <c r="R40" s="63"/>
      <c r="S40" s="31"/>
      <c r="T40" s="1"/>
      <c r="U40" s="63"/>
      <c r="V40" s="31"/>
      <c r="W40" s="1"/>
      <c r="X40" s="1"/>
      <c r="Y40" s="31"/>
      <c r="Z40" s="1"/>
      <c r="AA40" s="1"/>
      <c r="AB40" s="31"/>
      <c r="AC40" s="1"/>
      <c r="AD40" s="1"/>
      <c r="AE40" s="31"/>
      <c r="AF40" s="1"/>
    </row>
    <row r="41" spans="1:32">
      <c r="A41" s="13" t="s">
        <v>714</v>
      </c>
      <c r="B41" s="102">
        <v>42094</v>
      </c>
      <c r="C41" s="4">
        <v>42095.208333333336</v>
      </c>
      <c r="D41" s="30" t="s">
        <v>861</v>
      </c>
      <c r="E41" s="3">
        <f t="shared" si="0"/>
        <v>1.2083333333357587</v>
      </c>
      <c r="F41" s="96"/>
      <c r="G41" s="63"/>
      <c r="H41" s="31"/>
      <c r="I41" s="50"/>
      <c r="J41" s="31"/>
      <c r="K41" s="1"/>
      <c r="L41" s="63"/>
      <c r="M41" s="31"/>
      <c r="N41" s="1"/>
      <c r="O41" s="63"/>
      <c r="P41" s="31"/>
      <c r="Q41" s="1"/>
      <c r="R41" s="63"/>
      <c r="S41" s="31"/>
      <c r="T41" s="1"/>
      <c r="U41" s="63"/>
      <c r="V41" s="31"/>
      <c r="W41" s="1"/>
      <c r="X41" s="64"/>
      <c r="Y41" s="31"/>
      <c r="Z41" s="1"/>
      <c r="AA41" s="64"/>
      <c r="AB41" s="31"/>
      <c r="AC41" s="1"/>
      <c r="AD41" s="64"/>
      <c r="AE41" s="31"/>
      <c r="AF41" s="1"/>
    </row>
    <row r="42" spans="1:32">
      <c r="A42" s="13" t="s">
        <v>715</v>
      </c>
      <c r="B42" s="102">
        <v>42096.625</v>
      </c>
      <c r="C42" s="4">
        <v>42096.850694444445</v>
      </c>
      <c r="D42" s="30" t="s">
        <v>861</v>
      </c>
      <c r="E42" s="3">
        <f t="shared" si="0"/>
        <v>0.22569444444525288</v>
      </c>
      <c r="F42" s="97"/>
      <c r="G42" s="63"/>
      <c r="H42" s="31"/>
      <c r="J42" s="31"/>
      <c r="K42" s="1"/>
      <c r="L42" s="63"/>
      <c r="M42" s="31"/>
      <c r="N42" s="1"/>
      <c r="O42" s="63"/>
      <c r="P42" s="31"/>
      <c r="Q42" s="1"/>
      <c r="R42" s="63"/>
      <c r="S42" s="31"/>
      <c r="T42" s="1"/>
      <c r="U42" s="63"/>
      <c r="V42" s="31"/>
      <c r="W42" s="1"/>
      <c r="X42" s="1"/>
      <c r="Y42" s="31"/>
      <c r="AA42" s="1"/>
      <c r="AB42" s="31"/>
      <c r="AD42" s="1"/>
      <c r="AE42" s="31"/>
    </row>
    <row r="43" spans="1:32" s="141" customFormat="1" ht="15.75" thickBot="1">
      <c r="A43" s="148" t="s">
        <v>716</v>
      </c>
      <c r="B43" s="145">
        <v>42074</v>
      </c>
      <c r="C43" s="145">
        <v>42074.576388888891</v>
      </c>
      <c r="D43" s="142" t="s">
        <v>861</v>
      </c>
      <c r="E43" s="133">
        <f>C43-B43</f>
        <v>0.57638888889050577</v>
      </c>
      <c r="F43" s="162"/>
      <c r="G43" s="163"/>
      <c r="H43" s="164"/>
      <c r="I43" s="169"/>
      <c r="J43" s="164"/>
      <c r="K43" s="165"/>
      <c r="L43" s="163"/>
      <c r="M43" s="164"/>
      <c r="N43" s="165"/>
      <c r="O43" s="163"/>
      <c r="P43" s="164"/>
      <c r="Q43" s="165"/>
      <c r="R43" s="163"/>
      <c r="S43" s="164"/>
      <c r="T43" s="165"/>
      <c r="U43" s="163"/>
      <c r="V43" s="164"/>
      <c r="W43" s="165"/>
      <c r="X43" s="165"/>
      <c r="Y43" s="164"/>
      <c r="AA43" s="165"/>
      <c r="AB43" s="164"/>
      <c r="AD43" s="165"/>
      <c r="AE43" s="164"/>
    </row>
    <row r="44" spans="1:32">
      <c r="B44" s="1"/>
      <c r="C44" s="1"/>
      <c r="D44" s="1"/>
      <c r="E44" s="1"/>
      <c r="F44" s="62"/>
      <c r="G44" s="31"/>
      <c r="H44" s="1"/>
      <c r="I44" s="63"/>
      <c r="J44" s="31"/>
      <c r="K44" s="1"/>
      <c r="L44" s="63"/>
      <c r="M44" s="31"/>
      <c r="N44" s="1"/>
      <c r="O44" s="63"/>
      <c r="P44" s="31"/>
      <c r="Q44" s="1"/>
      <c r="R44" s="63"/>
      <c r="S44" s="31"/>
      <c r="T44" s="1"/>
      <c r="U44" s="63"/>
      <c r="V44" s="31"/>
      <c r="W44" s="1"/>
      <c r="X44" s="1"/>
      <c r="Y44" s="31"/>
      <c r="AA44" s="1"/>
      <c r="AB44" s="1"/>
      <c r="AD44" s="1"/>
      <c r="AE44" s="1"/>
    </row>
    <row r="45" spans="1:32" ht="15.75" thickBot="1">
      <c r="A45" s="1"/>
      <c r="B45" s="1"/>
      <c r="C45" s="1"/>
      <c r="D45" s="1"/>
      <c r="E45" s="1"/>
      <c r="G45" s="31"/>
      <c r="H45" s="1"/>
      <c r="I45" s="63"/>
      <c r="J45" s="31"/>
      <c r="K45" s="1"/>
      <c r="L45" s="63"/>
      <c r="M45" s="31"/>
      <c r="N45" s="1"/>
      <c r="O45" s="63"/>
      <c r="P45" s="31"/>
      <c r="Q45" s="1"/>
      <c r="R45" s="63"/>
      <c r="S45" s="31"/>
      <c r="T45" s="1"/>
      <c r="U45" s="63"/>
      <c r="V45" s="31"/>
      <c r="W45" s="1"/>
      <c r="X45" s="1"/>
      <c r="Y45" s="31"/>
    </row>
    <row r="46" spans="1:32">
      <c r="A46" s="6"/>
      <c r="B46" s="107" t="s">
        <v>862</v>
      </c>
      <c r="C46" s="101" t="s">
        <v>501</v>
      </c>
      <c r="D46" s="95" t="s">
        <v>859</v>
      </c>
      <c r="E46" s="95" t="s">
        <v>51</v>
      </c>
      <c r="F46" s="95" t="s">
        <v>863</v>
      </c>
      <c r="G46" s="105"/>
      <c r="H46" s="105"/>
      <c r="I46" s="105"/>
      <c r="J46" s="31"/>
      <c r="K46" s="1"/>
      <c r="L46" s="63"/>
      <c r="M46" s="31"/>
      <c r="N46" s="1"/>
      <c r="O46" s="63"/>
      <c r="P46" s="31"/>
      <c r="Q46" s="1"/>
      <c r="R46" s="63"/>
      <c r="S46" s="31"/>
      <c r="T46" s="1"/>
      <c r="U46" s="1"/>
      <c r="V46" s="1"/>
      <c r="W46" s="1"/>
    </row>
    <row r="47" spans="1:32" s="141" customFormat="1">
      <c r="A47" s="144" t="s">
        <v>31</v>
      </c>
      <c r="B47" s="145">
        <v>41915</v>
      </c>
      <c r="C47" s="145">
        <v>41915</v>
      </c>
      <c r="D47" s="142" t="s">
        <v>861</v>
      </c>
      <c r="E47" s="133">
        <f>C47-B47</f>
        <v>0</v>
      </c>
      <c r="F47" s="142"/>
      <c r="G47" s="163"/>
      <c r="H47" s="164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</row>
    <row r="48" spans="1:32">
      <c r="A48" s="10" t="s">
        <v>32</v>
      </c>
      <c r="B48" s="102">
        <v>41923</v>
      </c>
      <c r="C48" s="4">
        <v>41924</v>
      </c>
      <c r="D48" s="30" t="s">
        <v>861</v>
      </c>
      <c r="E48" s="3">
        <f t="shared" ref="E48:E86" si="1">C48-B48</f>
        <v>1</v>
      </c>
      <c r="F48" s="30"/>
      <c r="G48" s="63"/>
      <c r="H48" s="3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>
      <c r="A49" s="10" t="s">
        <v>33</v>
      </c>
      <c r="B49" s="102">
        <v>41922.395833333336</v>
      </c>
      <c r="C49" s="4">
        <v>41922.916666666664</v>
      </c>
      <c r="D49" s="30" t="s">
        <v>861</v>
      </c>
      <c r="E49" s="3">
        <f t="shared" si="1"/>
        <v>0.52083333332848269</v>
      </c>
      <c r="F49" s="30"/>
      <c r="G49" s="63"/>
      <c r="H49" s="3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>
      <c r="A50" s="10" t="s">
        <v>34</v>
      </c>
      <c r="B50" s="102">
        <v>41721</v>
      </c>
      <c r="C50" s="4">
        <v>41725.489583333336</v>
      </c>
      <c r="D50" s="30" t="s">
        <v>861</v>
      </c>
      <c r="E50" s="3">
        <f t="shared" si="1"/>
        <v>4.4895833333357587</v>
      </c>
      <c r="F50" s="30"/>
      <c r="G50" s="63"/>
      <c r="H50" s="31"/>
      <c r="I50" s="10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>
      <c r="A51" s="10" t="s">
        <v>35</v>
      </c>
      <c r="B51" s="102">
        <v>41899</v>
      </c>
      <c r="C51" s="4">
        <v>41901.5625</v>
      </c>
      <c r="D51" s="30" t="s">
        <v>861</v>
      </c>
      <c r="E51" s="3">
        <f t="shared" si="1"/>
        <v>2.5625</v>
      </c>
      <c r="F51" s="30"/>
      <c r="G51" s="63"/>
      <c r="H51" s="3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>
      <c r="A52" s="10" t="s">
        <v>36</v>
      </c>
      <c r="B52" s="102">
        <v>41929</v>
      </c>
      <c r="C52" s="4">
        <v>41929.225694444445</v>
      </c>
      <c r="D52" s="30" t="s">
        <v>861</v>
      </c>
      <c r="E52" s="3">
        <f t="shared" si="1"/>
        <v>0.22569444444525288</v>
      </c>
      <c r="F52" s="30"/>
      <c r="G52" s="63"/>
      <c r="H52" s="3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>
      <c r="A53" s="10" t="s">
        <v>37</v>
      </c>
      <c r="B53" s="102">
        <v>41929</v>
      </c>
      <c r="C53" s="4">
        <v>41941.333333333336</v>
      </c>
      <c r="D53" s="30" t="s">
        <v>861</v>
      </c>
      <c r="E53" s="3">
        <f t="shared" si="1"/>
        <v>12.333333333335759</v>
      </c>
      <c r="F53" s="98" t="s">
        <v>505</v>
      </c>
      <c r="G53" s="63"/>
      <c r="H53" s="3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>
      <c r="A54" s="10" t="s">
        <v>38</v>
      </c>
      <c r="B54" s="102">
        <v>41932</v>
      </c>
      <c r="C54" s="4">
        <v>41934.25</v>
      </c>
      <c r="D54" s="30" t="s">
        <v>861</v>
      </c>
      <c r="E54" s="3">
        <f t="shared" si="1"/>
        <v>2.25</v>
      </c>
      <c r="F54" s="30"/>
      <c r="G54" s="63"/>
      <c r="H54" s="31"/>
      <c r="I54" s="10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>
      <c r="A55" s="10" t="s">
        <v>39</v>
      </c>
      <c r="B55" s="102">
        <v>41924</v>
      </c>
      <c r="C55" s="4">
        <v>41928.5</v>
      </c>
      <c r="D55" s="30" t="s">
        <v>861</v>
      </c>
      <c r="E55" s="3">
        <f t="shared" si="1"/>
        <v>4.5</v>
      </c>
      <c r="F55" s="34"/>
      <c r="G55" s="63"/>
      <c r="H55" s="31"/>
      <c r="I55" s="106"/>
    </row>
    <row r="56" spans="1:23">
      <c r="A56" s="10" t="s">
        <v>40</v>
      </c>
      <c r="B56" s="102">
        <v>41908</v>
      </c>
      <c r="C56" s="4">
        <v>41911.427083333336</v>
      </c>
      <c r="D56" s="30" t="s">
        <v>861</v>
      </c>
      <c r="E56" s="3">
        <f t="shared" si="1"/>
        <v>3.4270833333357587</v>
      </c>
      <c r="F56" s="34"/>
      <c r="G56" s="63"/>
      <c r="H56" s="31"/>
      <c r="I56" s="106"/>
    </row>
    <row r="57" spans="1:23">
      <c r="A57" s="10" t="s">
        <v>41</v>
      </c>
      <c r="B57" s="102">
        <v>41914</v>
      </c>
      <c r="C57" s="4">
        <v>41918.486111111109</v>
      </c>
      <c r="D57" s="30" t="s">
        <v>860</v>
      </c>
      <c r="E57" s="3">
        <f t="shared" si="1"/>
        <v>4.4861111111094942</v>
      </c>
      <c r="F57" s="30" t="s">
        <v>860</v>
      </c>
      <c r="G57" s="63"/>
      <c r="H57" s="31"/>
      <c r="I57" s="106"/>
    </row>
    <row r="58" spans="1:23">
      <c r="A58" s="10" t="s">
        <v>42</v>
      </c>
      <c r="B58" s="102">
        <v>41908</v>
      </c>
      <c r="C58" s="4">
        <v>41913.395833333336</v>
      </c>
      <c r="D58" s="30" t="s">
        <v>860</v>
      </c>
      <c r="E58" s="3">
        <f t="shared" si="1"/>
        <v>5.3958333333357587</v>
      </c>
      <c r="F58" s="30" t="s">
        <v>860</v>
      </c>
      <c r="G58" s="63"/>
      <c r="H58" s="31"/>
      <c r="I58" s="106"/>
    </row>
    <row r="59" spans="1:23">
      <c r="A59" s="10" t="s">
        <v>43</v>
      </c>
      <c r="B59" s="102">
        <v>41650</v>
      </c>
      <c r="C59" s="4">
        <v>41650.402777777781</v>
      </c>
      <c r="D59" s="30" t="s">
        <v>861</v>
      </c>
      <c r="E59" s="3">
        <f t="shared" si="1"/>
        <v>0.40277777778101154</v>
      </c>
      <c r="F59" s="34"/>
      <c r="G59" s="63"/>
      <c r="H59" s="31"/>
    </row>
    <row r="60" spans="1:23">
      <c r="A60" s="10" t="s">
        <v>44</v>
      </c>
      <c r="B60" s="102">
        <v>41907</v>
      </c>
      <c r="C60" s="4">
        <v>41907.333333333336</v>
      </c>
      <c r="D60" s="30" t="s">
        <v>860</v>
      </c>
      <c r="E60" s="3">
        <f t="shared" si="1"/>
        <v>0.33333333333575865</v>
      </c>
      <c r="F60" s="30" t="s">
        <v>860</v>
      </c>
      <c r="G60" s="63"/>
      <c r="H60" s="31"/>
    </row>
    <row r="61" spans="1:23">
      <c r="A61" s="10" t="s">
        <v>45</v>
      </c>
      <c r="B61" s="102">
        <v>41931</v>
      </c>
      <c r="C61" s="4">
        <v>41933.4375</v>
      </c>
      <c r="D61" s="30" t="s">
        <v>861</v>
      </c>
      <c r="E61" s="3">
        <f t="shared" si="1"/>
        <v>2.4375</v>
      </c>
      <c r="F61" s="34"/>
      <c r="G61" s="63"/>
      <c r="H61" s="31"/>
    </row>
    <row r="62" spans="1:23">
      <c r="A62" s="10" t="s">
        <v>46</v>
      </c>
      <c r="B62" s="102">
        <v>41925</v>
      </c>
      <c r="C62" s="4">
        <v>41929.722222222219</v>
      </c>
      <c r="D62" s="30" t="s">
        <v>860</v>
      </c>
      <c r="E62" s="3">
        <f t="shared" si="1"/>
        <v>4.7222222222189885</v>
      </c>
      <c r="F62" s="30" t="s">
        <v>860</v>
      </c>
      <c r="G62" s="63"/>
      <c r="H62" s="31"/>
      <c r="I62" s="106"/>
    </row>
    <row r="63" spans="1:23">
      <c r="A63" s="10" t="s">
        <v>47</v>
      </c>
      <c r="B63" s="102">
        <v>41972</v>
      </c>
      <c r="C63" s="4">
        <v>41974.395833333336</v>
      </c>
      <c r="D63" s="30" t="s">
        <v>861</v>
      </c>
      <c r="E63" s="3">
        <f t="shared" si="1"/>
        <v>2.3958333333357587</v>
      </c>
      <c r="F63" s="34"/>
      <c r="G63" s="63"/>
      <c r="H63" s="31"/>
      <c r="I63" s="106"/>
    </row>
    <row r="64" spans="1:23">
      <c r="A64" s="10" t="s">
        <v>48</v>
      </c>
      <c r="B64" s="102">
        <v>41970</v>
      </c>
      <c r="C64" s="4">
        <v>41974.541666666664</v>
      </c>
      <c r="D64" s="30" t="s">
        <v>861</v>
      </c>
      <c r="E64" s="3">
        <f t="shared" si="1"/>
        <v>4.5416666666642413</v>
      </c>
      <c r="F64" s="34"/>
      <c r="G64" s="63"/>
      <c r="H64" s="31"/>
      <c r="I64" s="106"/>
    </row>
    <row r="65" spans="1:9">
      <c r="A65" s="10" t="s">
        <v>49</v>
      </c>
      <c r="B65" s="102">
        <v>41962</v>
      </c>
      <c r="C65" s="4">
        <v>41963.447916666664</v>
      </c>
      <c r="D65" s="30" t="s">
        <v>860</v>
      </c>
      <c r="E65" s="3">
        <f t="shared" si="1"/>
        <v>1.4479166666642413</v>
      </c>
      <c r="F65" s="30" t="s">
        <v>860</v>
      </c>
      <c r="G65" s="63"/>
      <c r="H65" s="31"/>
    </row>
    <row r="66" spans="1:9" ht="15.75" thickBot="1">
      <c r="A66" s="12" t="s">
        <v>50</v>
      </c>
      <c r="B66" s="103">
        <v>41966</v>
      </c>
      <c r="C66" s="4">
        <v>41968.430555555555</v>
      </c>
      <c r="D66" s="30" t="s">
        <v>860</v>
      </c>
      <c r="E66" s="3">
        <f t="shared" si="1"/>
        <v>2.4305555555547471</v>
      </c>
      <c r="F66" s="30" t="s">
        <v>860</v>
      </c>
      <c r="G66" s="63"/>
      <c r="H66" s="31"/>
    </row>
    <row r="67" spans="1:9">
      <c r="A67" s="10" t="s">
        <v>831</v>
      </c>
      <c r="B67" s="102">
        <v>42047</v>
      </c>
      <c r="C67" s="4">
        <v>42048</v>
      </c>
      <c r="D67" s="30" t="s">
        <v>861</v>
      </c>
      <c r="E67" s="3">
        <f t="shared" si="1"/>
        <v>1</v>
      </c>
      <c r="F67" s="96"/>
      <c r="G67" s="63"/>
      <c r="H67" s="31"/>
    </row>
    <row r="68" spans="1:9">
      <c r="A68" s="10" t="s">
        <v>832</v>
      </c>
      <c r="B68" s="102">
        <v>42045</v>
      </c>
      <c r="C68" s="4">
        <v>42045</v>
      </c>
      <c r="D68" s="30" t="s">
        <v>861</v>
      </c>
      <c r="E68" s="3">
        <f t="shared" si="1"/>
        <v>0</v>
      </c>
      <c r="F68" s="96"/>
      <c r="G68" s="63"/>
      <c r="H68" s="31"/>
    </row>
    <row r="69" spans="1:9">
      <c r="A69" s="10" t="s">
        <v>833</v>
      </c>
      <c r="B69" s="102">
        <v>42038</v>
      </c>
      <c r="C69" s="4">
        <v>42041</v>
      </c>
      <c r="D69" s="30" t="s">
        <v>860</v>
      </c>
      <c r="E69" s="3">
        <f t="shared" si="1"/>
        <v>3</v>
      </c>
      <c r="F69" s="30" t="s">
        <v>860</v>
      </c>
      <c r="G69" s="63"/>
      <c r="H69" s="31"/>
      <c r="I69" s="106"/>
    </row>
    <row r="70" spans="1:9">
      <c r="A70" s="10" t="s">
        <v>834</v>
      </c>
      <c r="B70" s="102">
        <v>42046</v>
      </c>
      <c r="C70" s="4">
        <v>42048.5</v>
      </c>
      <c r="D70" s="30" t="s">
        <v>861</v>
      </c>
      <c r="E70" s="3">
        <f t="shared" si="1"/>
        <v>2.5</v>
      </c>
      <c r="F70" s="96"/>
      <c r="G70" s="63"/>
      <c r="H70" s="31"/>
    </row>
    <row r="71" spans="1:9">
      <c r="A71" s="10" t="s">
        <v>835</v>
      </c>
      <c r="B71" s="102">
        <v>41932</v>
      </c>
      <c r="C71" s="4">
        <v>41934.25</v>
      </c>
      <c r="D71" s="30" t="s">
        <v>861</v>
      </c>
      <c r="E71" s="3">
        <f t="shared" si="1"/>
        <v>2.25</v>
      </c>
      <c r="F71" s="97"/>
      <c r="G71" s="63"/>
      <c r="H71" s="31"/>
      <c r="I71" s="106"/>
    </row>
    <row r="72" spans="1:9">
      <c r="A72" s="10" t="s">
        <v>836</v>
      </c>
      <c r="B72" s="102">
        <v>42062</v>
      </c>
      <c r="C72" s="4">
        <v>42062.663194444445</v>
      </c>
      <c r="D72" s="30" t="s">
        <v>861</v>
      </c>
      <c r="E72" s="3">
        <f t="shared" si="1"/>
        <v>0.66319444444525288</v>
      </c>
      <c r="F72" s="97"/>
      <c r="G72" s="63"/>
      <c r="H72" s="31"/>
    </row>
    <row r="73" spans="1:9">
      <c r="A73" s="10" t="s">
        <v>837</v>
      </c>
      <c r="B73" s="102">
        <v>42097</v>
      </c>
      <c r="C73" s="4">
        <v>42097.930555555555</v>
      </c>
      <c r="D73" s="30" t="s">
        <v>861</v>
      </c>
      <c r="E73" s="3">
        <f t="shared" si="1"/>
        <v>0.93055555555474712</v>
      </c>
      <c r="F73" s="96"/>
      <c r="G73" s="63"/>
      <c r="H73" s="31"/>
    </row>
    <row r="74" spans="1:9">
      <c r="A74" s="10" t="s">
        <v>838</v>
      </c>
      <c r="B74" s="102">
        <v>42061</v>
      </c>
      <c r="C74" s="4">
        <v>42062.4375</v>
      </c>
      <c r="D74" s="30" t="s">
        <v>861</v>
      </c>
      <c r="E74" s="3">
        <f t="shared" si="1"/>
        <v>1.4375</v>
      </c>
      <c r="F74" s="97"/>
      <c r="G74" s="63"/>
      <c r="H74" s="31"/>
    </row>
    <row r="75" spans="1:9">
      <c r="A75" s="10" t="s">
        <v>839</v>
      </c>
      <c r="B75" s="102">
        <v>42065</v>
      </c>
      <c r="C75" s="4">
        <v>42068.385416666664</v>
      </c>
      <c r="D75" s="30" t="s">
        <v>861</v>
      </c>
      <c r="E75" s="3">
        <f t="shared" si="1"/>
        <v>3.3854166666642413</v>
      </c>
      <c r="F75" s="97"/>
      <c r="G75" s="63"/>
      <c r="H75" s="31"/>
      <c r="I75" s="106"/>
    </row>
    <row r="76" spans="1:9">
      <c r="A76" s="10" t="s">
        <v>840</v>
      </c>
      <c r="B76" s="102">
        <v>41925</v>
      </c>
      <c r="C76" s="4">
        <v>41929.722222222219</v>
      </c>
      <c r="D76" s="30" t="s">
        <v>860</v>
      </c>
      <c r="E76" s="3">
        <f t="shared" si="1"/>
        <v>4.7222222222189885</v>
      </c>
      <c r="F76" s="30" t="s">
        <v>860</v>
      </c>
      <c r="G76" s="63"/>
      <c r="H76" s="31"/>
      <c r="I76" s="106"/>
    </row>
    <row r="77" spans="1:9">
      <c r="A77" s="10" t="s">
        <v>841</v>
      </c>
      <c r="B77" s="102">
        <v>42069.583333333336</v>
      </c>
      <c r="C77" s="4">
        <v>42069.645833333336</v>
      </c>
      <c r="D77" s="30" t="s">
        <v>861</v>
      </c>
      <c r="E77" s="3">
        <f t="shared" si="1"/>
        <v>6.25E-2</v>
      </c>
      <c r="F77" s="97"/>
      <c r="G77" s="63"/>
      <c r="H77" s="31"/>
    </row>
    <row r="78" spans="1:9">
      <c r="A78" s="10" t="s">
        <v>842</v>
      </c>
      <c r="B78" s="102">
        <v>42098</v>
      </c>
      <c r="C78" s="63">
        <v>42103.541666666664</v>
      </c>
      <c r="D78" s="30" t="s">
        <v>861</v>
      </c>
      <c r="E78" s="3">
        <f t="shared" si="1"/>
        <v>5.5416666666642413</v>
      </c>
      <c r="F78" s="34"/>
      <c r="G78" s="63"/>
      <c r="H78" s="31"/>
      <c r="I78" s="106"/>
    </row>
    <row r="79" spans="1:9">
      <c r="A79" s="10" t="s">
        <v>843</v>
      </c>
      <c r="B79" s="102">
        <v>41907</v>
      </c>
      <c r="C79" s="4">
        <v>41907.333333333336</v>
      </c>
      <c r="D79" s="30" t="s">
        <v>860</v>
      </c>
      <c r="E79" s="3">
        <f t="shared" si="1"/>
        <v>0.33333333333575865</v>
      </c>
      <c r="F79" s="30" t="s">
        <v>860</v>
      </c>
      <c r="G79" s="63"/>
      <c r="H79" s="31"/>
    </row>
    <row r="80" spans="1:9">
      <c r="A80" s="10" t="s">
        <v>844</v>
      </c>
      <c r="B80" s="102">
        <v>42098</v>
      </c>
      <c r="C80" s="4">
        <v>42101.423611111109</v>
      </c>
      <c r="D80" s="30" t="s">
        <v>861</v>
      </c>
      <c r="E80" s="3">
        <f t="shared" si="1"/>
        <v>3.4236111111094942</v>
      </c>
      <c r="F80" s="96"/>
      <c r="G80" s="63"/>
      <c r="H80" s="31"/>
    </row>
    <row r="81" spans="1:9">
      <c r="A81" s="10" t="s">
        <v>845</v>
      </c>
      <c r="B81" s="102">
        <v>41922.395833333336</v>
      </c>
      <c r="C81" s="63">
        <v>41922.916666666664</v>
      </c>
      <c r="D81" s="30" t="s">
        <v>861</v>
      </c>
      <c r="E81" s="3">
        <f t="shared" si="1"/>
        <v>0.52083333332848269</v>
      </c>
      <c r="F81" s="34"/>
      <c r="G81" s="63"/>
      <c r="H81" s="31"/>
    </row>
    <row r="82" spans="1:9">
      <c r="A82" s="10" t="s">
        <v>846</v>
      </c>
      <c r="B82" s="102">
        <v>42058.458333333336</v>
      </c>
      <c r="C82" s="4">
        <v>42059.659722222219</v>
      </c>
      <c r="D82" s="30" t="s">
        <v>861</v>
      </c>
      <c r="E82" s="3">
        <f t="shared" si="1"/>
        <v>1.2013888888832298</v>
      </c>
      <c r="F82" s="97"/>
      <c r="G82" s="63"/>
      <c r="H82" s="31"/>
    </row>
    <row r="83" spans="1:9">
      <c r="A83" s="10" t="s">
        <v>847</v>
      </c>
      <c r="B83" s="102">
        <v>42070</v>
      </c>
      <c r="C83" s="4">
        <v>42072.385416666664</v>
      </c>
      <c r="D83" s="30" t="s">
        <v>861</v>
      </c>
      <c r="E83" s="3">
        <f t="shared" si="1"/>
        <v>2.3854166666642413</v>
      </c>
      <c r="F83" s="97"/>
      <c r="G83" s="63"/>
      <c r="H83" s="31"/>
    </row>
    <row r="84" spans="1:9">
      <c r="A84" s="10" t="s">
        <v>848</v>
      </c>
      <c r="B84" s="102">
        <v>42086</v>
      </c>
      <c r="C84" s="4">
        <v>42086.75</v>
      </c>
      <c r="D84" s="30" t="s">
        <v>861</v>
      </c>
      <c r="E84" s="3">
        <f t="shared" si="1"/>
        <v>0.75</v>
      </c>
      <c r="F84" s="97"/>
      <c r="G84" s="63"/>
      <c r="H84" s="31"/>
    </row>
    <row r="85" spans="1:9">
      <c r="A85" s="10" t="s">
        <v>849</v>
      </c>
      <c r="B85" s="102">
        <v>42041</v>
      </c>
      <c r="C85" s="4">
        <v>42042.416666666664</v>
      </c>
      <c r="D85" s="30" t="s">
        <v>861</v>
      </c>
      <c r="E85" s="3">
        <f t="shared" si="1"/>
        <v>1.4166666666642413</v>
      </c>
      <c r="F85" s="97"/>
      <c r="G85" s="63"/>
      <c r="H85" s="31"/>
      <c r="I85" s="106"/>
    </row>
    <row r="86" spans="1:9" ht="15.75" thickBot="1">
      <c r="A86" s="12" t="s">
        <v>850</v>
      </c>
      <c r="B86" s="102">
        <v>41966</v>
      </c>
      <c r="C86" s="4">
        <v>41968.430555555555</v>
      </c>
      <c r="D86" s="30" t="s">
        <v>860</v>
      </c>
      <c r="E86" s="3">
        <f t="shared" si="1"/>
        <v>2.4305555555547471</v>
      </c>
      <c r="F86" s="30" t="s">
        <v>860</v>
      </c>
      <c r="G86" s="63"/>
      <c r="H86" s="31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R88"/>
  <sheetViews>
    <sheetView topLeftCell="A45" zoomScale="83" zoomScaleNormal="83" zoomScalePageLayoutView="83" workbookViewId="0">
      <selection activeCell="P84" sqref="P84"/>
    </sheetView>
  </sheetViews>
  <sheetFormatPr defaultColWidth="8.7109375" defaultRowHeight="15"/>
  <cols>
    <col min="1" max="1" width="13.7109375" customWidth="1"/>
    <col min="15" max="15" width="13" customWidth="1"/>
    <col min="16" max="16" width="12.140625" bestFit="1" customWidth="1"/>
    <col min="17" max="18" width="10.140625" bestFit="1" customWidth="1"/>
    <col min="43" max="43" width="12.42578125" customWidth="1"/>
    <col min="44" max="44" width="14.7109375" customWidth="1"/>
  </cols>
  <sheetData>
    <row r="1" spans="1:44">
      <c r="A1" s="33" t="s">
        <v>60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44">
      <c r="A2" s="198" t="s">
        <v>905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32"/>
      <c r="O2" s="195" t="s">
        <v>867</v>
      </c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C2" s="196" t="s">
        <v>866</v>
      </c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  <c r="AP2" s="197"/>
      <c r="AQ2" s="197"/>
      <c r="AR2" s="197"/>
    </row>
    <row r="3" spans="1:44" ht="15.75" thickBot="1">
      <c r="A3" s="32"/>
      <c r="B3" s="32"/>
      <c r="C3" s="32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2"/>
      <c r="Y3" s="32"/>
    </row>
    <row r="4" spans="1:44" ht="15.75" thickBot="1">
      <c r="A4" s="41" t="s">
        <v>61</v>
      </c>
      <c r="B4" s="42" t="s">
        <v>20</v>
      </c>
      <c r="C4" s="42" t="s">
        <v>21</v>
      </c>
      <c r="D4" s="42" t="s">
        <v>22</v>
      </c>
      <c r="E4" s="42" t="s">
        <v>23</v>
      </c>
      <c r="F4" s="42" t="s">
        <v>24</v>
      </c>
      <c r="G4" s="42" t="s">
        <v>25</v>
      </c>
      <c r="H4" s="42" t="s">
        <v>26</v>
      </c>
      <c r="I4" s="42" t="s">
        <v>27</v>
      </c>
      <c r="J4" s="42" t="s">
        <v>28</v>
      </c>
      <c r="K4" s="42" t="s">
        <v>29</v>
      </c>
      <c r="L4" s="42" t="s">
        <v>30</v>
      </c>
      <c r="M4" s="42" t="s">
        <v>857</v>
      </c>
      <c r="N4" s="32"/>
      <c r="O4" s="41" t="s">
        <v>61</v>
      </c>
      <c r="P4" s="42" t="s">
        <v>20</v>
      </c>
      <c r="Q4" s="42" t="s">
        <v>21</v>
      </c>
      <c r="R4" s="42" t="s">
        <v>22</v>
      </c>
      <c r="S4" s="42" t="s">
        <v>23</v>
      </c>
      <c r="T4" s="42" t="s">
        <v>24</v>
      </c>
      <c r="U4" s="42" t="s">
        <v>25</v>
      </c>
      <c r="V4" s="42" t="s">
        <v>26</v>
      </c>
      <c r="W4" s="42" t="s">
        <v>27</v>
      </c>
      <c r="X4" s="42" t="s">
        <v>28</v>
      </c>
      <c r="Y4" s="42" t="s">
        <v>29</v>
      </c>
      <c r="Z4" s="42" t="s">
        <v>30</v>
      </c>
      <c r="AA4" s="42" t="s">
        <v>857</v>
      </c>
      <c r="AC4" s="41" t="s">
        <v>61</v>
      </c>
      <c r="AD4" s="42" t="s">
        <v>20</v>
      </c>
      <c r="AE4" s="42" t="s">
        <v>21</v>
      </c>
      <c r="AF4" s="42" t="s">
        <v>22</v>
      </c>
      <c r="AG4" s="42" t="s">
        <v>23</v>
      </c>
      <c r="AH4" s="42" t="s">
        <v>24</v>
      </c>
      <c r="AI4" s="42" t="s">
        <v>25</v>
      </c>
      <c r="AJ4" s="42" t="s">
        <v>26</v>
      </c>
      <c r="AK4" s="42" t="s">
        <v>27</v>
      </c>
      <c r="AL4" s="42" t="s">
        <v>28</v>
      </c>
      <c r="AM4" s="42" t="s">
        <v>29</v>
      </c>
      <c r="AN4" s="42" t="s">
        <v>30</v>
      </c>
      <c r="AO4" s="42" t="s">
        <v>857</v>
      </c>
      <c r="AQ4" s="41" t="s">
        <v>61</v>
      </c>
      <c r="AR4" s="119" t="s">
        <v>868</v>
      </c>
    </row>
    <row r="5" spans="1:44">
      <c r="A5" s="37" t="s">
        <v>1</v>
      </c>
      <c r="B5" s="44">
        <v>0.29722222222335404</v>
      </c>
      <c r="C5" s="44">
        <v>1.2618055555576575</v>
      </c>
      <c r="D5" s="44">
        <v>1.5493055555562023</v>
      </c>
      <c r="E5" s="44">
        <v>2.2465277777810115</v>
      </c>
      <c r="F5" s="44">
        <v>3.2437500000014552</v>
      </c>
      <c r="G5" s="44">
        <v>4.2520833333328483</v>
      </c>
      <c r="H5" s="44">
        <v>5.2173611111138598</v>
      </c>
      <c r="I5" s="35"/>
      <c r="J5" s="35"/>
      <c r="K5" s="35"/>
      <c r="L5" s="35"/>
      <c r="M5" s="35"/>
      <c r="N5" s="32"/>
      <c r="O5" s="37" t="s">
        <v>1</v>
      </c>
      <c r="P5" s="110">
        <f>B5*24</f>
        <v>7.1333333333604969</v>
      </c>
      <c r="Q5" s="110">
        <f>C5*24</f>
        <v>30.28333333338378</v>
      </c>
      <c r="R5" s="110">
        <f t="shared" ref="R5:V21" si="0">D5*24</f>
        <v>37.183333333348855</v>
      </c>
      <c r="S5" s="110">
        <f t="shared" si="0"/>
        <v>53.916666666744277</v>
      </c>
      <c r="T5" s="110">
        <f t="shared" si="0"/>
        <v>77.850000000034925</v>
      </c>
      <c r="U5" s="110">
        <f t="shared" si="0"/>
        <v>102.04999999998836</v>
      </c>
      <c r="V5" s="110">
        <f t="shared" si="0"/>
        <v>125.21666666673264</v>
      </c>
      <c r="W5" s="108"/>
      <c r="X5" s="108"/>
      <c r="Y5" s="108"/>
      <c r="Z5" s="108"/>
      <c r="AA5" s="108"/>
      <c r="AC5" s="37" t="s">
        <v>1</v>
      </c>
      <c r="AD5" s="116">
        <f>P5</f>
        <v>7.1333333333604969</v>
      </c>
      <c r="AE5" s="110">
        <f>Q5-P5</f>
        <v>23.150000000023283</v>
      </c>
      <c r="AF5" s="110">
        <f>R5-Q5</f>
        <v>6.8999999999650754</v>
      </c>
      <c r="AG5" s="110">
        <f>S5-R5</f>
        <v>16.733333333395422</v>
      </c>
      <c r="AH5" s="110">
        <f>T5-S5</f>
        <v>23.933333333290648</v>
      </c>
      <c r="AI5" s="110">
        <f t="shared" ref="AI5:AJ20" si="1">U5-T5</f>
        <v>24.199999999953434</v>
      </c>
      <c r="AJ5" s="110">
        <f t="shared" si="1"/>
        <v>23.166666666744277</v>
      </c>
      <c r="AK5" s="108"/>
      <c r="AL5" s="108"/>
      <c r="AM5" s="108"/>
      <c r="AN5" s="108"/>
      <c r="AO5" s="108"/>
      <c r="AQ5" s="114">
        <f t="shared" ref="AQ5:AQ44" si="2">MIN(AD5:AM5)</f>
        <v>6.8999999999650754</v>
      </c>
      <c r="AR5" s="118">
        <f>MIN(AQ5:AQ44)</f>
        <v>6.6666666709352285E-2</v>
      </c>
    </row>
    <row r="6" spans="1:44">
      <c r="A6" s="37" t="s">
        <v>2</v>
      </c>
      <c r="B6" s="44">
        <v>0.21805555556056788</v>
      </c>
      <c r="C6" s="44">
        <v>0.96666666666715173</v>
      </c>
      <c r="D6" s="44">
        <v>1.2312500000043656</v>
      </c>
      <c r="E6" s="44">
        <v>1.8680555555547471</v>
      </c>
      <c r="F6" s="44">
        <v>2.8937500000029104</v>
      </c>
      <c r="G6" s="44">
        <v>3.8715277777810115</v>
      </c>
      <c r="H6" s="35"/>
      <c r="I6" s="35"/>
      <c r="J6" s="35"/>
      <c r="K6" s="35"/>
      <c r="L6" s="35"/>
      <c r="M6" s="35"/>
      <c r="N6" s="32"/>
      <c r="O6" s="37" t="s">
        <v>2</v>
      </c>
      <c r="P6" s="110">
        <f t="shared" ref="P6:P43" si="3">B6*24</f>
        <v>5.2333333334536292</v>
      </c>
      <c r="Q6" s="110">
        <f t="shared" ref="Q6:Q11" si="4">C6*24</f>
        <v>23.200000000011642</v>
      </c>
      <c r="R6" s="110">
        <f t="shared" si="0"/>
        <v>29.550000000104774</v>
      </c>
      <c r="S6" s="110">
        <f t="shared" si="0"/>
        <v>44.833333333313931</v>
      </c>
      <c r="T6" s="110">
        <f t="shared" si="0"/>
        <v>69.450000000069849</v>
      </c>
      <c r="U6" s="110">
        <f t="shared" si="0"/>
        <v>92.916666666744277</v>
      </c>
      <c r="V6" s="108"/>
      <c r="W6" s="108"/>
      <c r="X6" s="108"/>
      <c r="Y6" s="108"/>
      <c r="Z6" s="108"/>
      <c r="AA6" s="108"/>
      <c r="AC6" s="37" t="s">
        <v>2</v>
      </c>
      <c r="AD6" s="116">
        <f t="shared" ref="AD6:AD44" si="5">IMABS(P6)</f>
        <v>5.2333333334536292</v>
      </c>
      <c r="AE6" s="110">
        <f t="shared" ref="AE6:AG43" si="6">Q6-P6</f>
        <v>17.966666666558012</v>
      </c>
      <c r="AF6" s="110">
        <f t="shared" ref="AF6:AH21" si="7">R6-Q6</f>
        <v>6.3500000000931323</v>
      </c>
      <c r="AG6" s="110">
        <f t="shared" si="7"/>
        <v>15.283333333209157</v>
      </c>
      <c r="AH6" s="110">
        <f t="shared" si="7"/>
        <v>24.616666666755918</v>
      </c>
      <c r="AI6" s="110">
        <f t="shared" si="1"/>
        <v>23.466666666674428</v>
      </c>
      <c r="AJ6" s="108"/>
      <c r="AK6" s="108"/>
      <c r="AL6" s="108"/>
      <c r="AM6" s="108"/>
      <c r="AN6" s="108"/>
      <c r="AO6" s="108"/>
      <c r="AQ6" s="114">
        <f t="shared" si="2"/>
        <v>5.2333333334536292</v>
      </c>
      <c r="AR6" s="1"/>
    </row>
    <row r="7" spans="1:44">
      <c r="A7" s="37" t="s">
        <v>3</v>
      </c>
      <c r="B7" s="44">
        <v>0.60208333333139308</v>
      </c>
      <c r="C7" s="44">
        <v>0.7381944444423425</v>
      </c>
      <c r="D7" s="44">
        <v>1.2756944444408873</v>
      </c>
      <c r="E7" s="44">
        <v>2.3236111111109494</v>
      </c>
      <c r="F7" s="44">
        <v>3.3208333333313931</v>
      </c>
      <c r="G7" s="44">
        <v>4.3208333333313931</v>
      </c>
      <c r="H7" s="44">
        <v>5.3076388888875954</v>
      </c>
      <c r="I7" s="44">
        <v>6.3243055555503815</v>
      </c>
      <c r="J7" s="35"/>
      <c r="K7" s="35"/>
      <c r="L7" s="35"/>
      <c r="M7" s="35"/>
      <c r="N7" s="32"/>
      <c r="O7" s="37" t="s">
        <v>3</v>
      </c>
      <c r="P7" s="110">
        <f>B7*24</f>
        <v>14.449999999953434</v>
      </c>
      <c r="Q7" s="110">
        <f t="shared" si="4"/>
        <v>17.71666666661622</v>
      </c>
      <c r="R7" s="110">
        <f>D7*24</f>
        <v>30.616666666581295</v>
      </c>
      <c r="S7" s="110">
        <f>E7*24</f>
        <v>55.766666666662786</v>
      </c>
      <c r="T7" s="110">
        <f>F7*24</f>
        <v>79.699999999953434</v>
      </c>
      <c r="U7" s="110">
        <f>G7*24</f>
        <v>103.69999999995343</v>
      </c>
      <c r="V7" s="110">
        <f t="shared" ref="V7:V14" si="8">H7*24</f>
        <v>127.38333333330229</v>
      </c>
      <c r="W7" s="110">
        <f t="shared" ref="W7:W14" si="9">I7*24</f>
        <v>151.78333333320916</v>
      </c>
      <c r="X7" s="108"/>
      <c r="Y7" s="108"/>
      <c r="Z7" s="108"/>
      <c r="AA7" s="108"/>
      <c r="AC7" s="37" t="s">
        <v>3</v>
      </c>
      <c r="AD7" s="116">
        <f t="shared" si="5"/>
        <v>14.449999999953434</v>
      </c>
      <c r="AE7" s="110">
        <f t="shared" si="6"/>
        <v>3.2666666666627862</v>
      </c>
      <c r="AF7" s="110">
        <f t="shared" si="7"/>
        <v>12.899999999965075</v>
      </c>
      <c r="AG7" s="110">
        <f t="shared" si="7"/>
        <v>25.150000000081491</v>
      </c>
      <c r="AH7" s="110">
        <f t="shared" si="7"/>
        <v>23.933333333290648</v>
      </c>
      <c r="AI7" s="110">
        <f t="shared" si="1"/>
        <v>24</v>
      </c>
      <c r="AJ7" s="110">
        <f t="shared" ref="AJ7:AJ14" si="10">V7-U7</f>
        <v>23.683333333348855</v>
      </c>
      <c r="AK7" s="110">
        <f t="shared" ref="AK7:AK14" si="11">W7-V7</f>
        <v>24.399999999906868</v>
      </c>
      <c r="AL7" s="108"/>
      <c r="AM7" s="108"/>
      <c r="AN7" s="108"/>
      <c r="AO7" s="108"/>
      <c r="AQ7" s="114">
        <f t="shared" si="2"/>
        <v>3.2666666666627862</v>
      </c>
    </row>
    <row r="8" spans="1:44">
      <c r="A8" s="37" t="s">
        <v>4</v>
      </c>
      <c r="B8" s="44">
        <v>0.12569444444670808</v>
      </c>
      <c r="C8" s="44">
        <v>0.58680555555474712</v>
      </c>
      <c r="D8" s="44">
        <v>0.79791666667006211</v>
      </c>
      <c r="E8" s="44">
        <v>1.3055555555547471</v>
      </c>
      <c r="F8" s="44">
        <v>1.6388888888905058</v>
      </c>
      <c r="G8" s="44">
        <v>2.2784722222204437</v>
      </c>
      <c r="H8" s="44">
        <v>2.6916666666656965</v>
      </c>
      <c r="I8" s="44">
        <v>3.3319444444423425</v>
      </c>
      <c r="J8" s="44">
        <v>4.2215277777795563</v>
      </c>
      <c r="K8" s="44">
        <v>5.28125</v>
      </c>
      <c r="L8" s="35"/>
      <c r="M8" s="35"/>
      <c r="N8" s="32"/>
      <c r="O8" s="37" t="s">
        <v>4</v>
      </c>
      <c r="P8" s="110">
        <f t="shared" si="3"/>
        <v>3.0166666667209938</v>
      </c>
      <c r="Q8" s="110">
        <f t="shared" si="4"/>
        <v>14.083333333313931</v>
      </c>
      <c r="R8" s="110">
        <f t="shared" si="0"/>
        <v>19.150000000081491</v>
      </c>
      <c r="S8" s="110">
        <f t="shared" si="0"/>
        <v>31.333333333313931</v>
      </c>
      <c r="T8" s="110">
        <f t="shared" si="0"/>
        <v>39.333333333372138</v>
      </c>
      <c r="U8" s="110">
        <f t="shared" si="0"/>
        <v>54.683333333290648</v>
      </c>
      <c r="V8" s="110">
        <f t="shared" si="8"/>
        <v>64.599999999976717</v>
      </c>
      <c r="W8" s="110">
        <f t="shared" si="9"/>
        <v>79.96666666661622</v>
      </c>
      <c r="X8" s="110">
        <f>J8*24</f>
        <v>101.31666666670935</v>
      </c>
      <c r="Y8" s="110">
        <f>K8*24</f>
        <v>126.75</v>
      </c>
      <c r="Z8" s="108"/>
      <c r="AA8" s="108"/>
      <c r="AC8" s="37" t="s">
        <v>4</v>
      </c>
      <c r="AD8" s="116">
        <f t="shared" si="5"/>
        <v>3.0166666667209938</v>
      </c>
      <c r="AE8" s="110">
        <f t="shared" si="6"/>
        <v>11.066666666592937</v>
      </c>
      <c r="AF8" s="110">
        <f t="shared" si="7"/>
        <v>5.0666666667675599</v>
      </c>
      <c r="AG8" s="110">
        <f t="shared" si="7"/>
        <v>12.18333333323244</v>
      </c>
      <c r="AH8" s="110">
        <f t="shared" si="7"/>
        <v>8.0000000000582077</v>
      </c>
      <c r="AI8" s="110">
        <f t="shared" si="1"/>
        <v>15.349999999918509</v>
      </c>
      <c r="AJ8" s="110">
        <f t="shared" si="10"/>
        <v>9.9166666666860692</v>
      </c>
      <c r="AK8" s="110">
        <f t="shared" si="11"/>
        <v>15.366666666639503</v>
      </c>
      <c r="AL8" s="110">
        <f>X8-W8</f>
        <v>21.350000000093132</v>
      </c>
      <c r="AM8" s="110">
        <f>Y8-X8</f>
        <v>25.433333333290648</v>
      </c>
      <c r="AN8" s="108"/>
      <c r="AO8" s="108"/>
      <c r="AQ8" s="114">
        <f t="shared" si="2"/>
        <v>3.0166666667209938</v>
      </c>
    </row>
    <row r="9" spans="1:44">
      <c r="A9" s="37" t="s">
        <v>5</v>
      </c>
      <c r="B9" s="44">
        <v>0.25902777777810115</v>
      </c>
      <c r="C9" s="44">
        <v>0.79652777777664596</v>
      </c>
      <c r="D9" s="44">
        <v>2.1756944444423425</v>
      </c>
      <c r="E9" s="44">
        <v>3.1131944444423425</v>
      </c>
      <c r="F9" s="44">
        <v>4.1875</v>
      </c>
      <c r="G9" s="44">
        <v>5.1958333333313931</v>
      </c>
      <c r="H9" s="44">
        <v>5.4645833333343035</v>
      </c>
      <c r="I9" s="44">
        <v>6.1645833333313931</v>
      </c>
      <c r="J9" s="35"/>
      <c r="K9" s="35"/>
      <c r="L9" s="35"/>
      <c r="M9" s="35"/>
      <c r="N9" s="32"/>
      <c r="O9" s="37" t="s">
        <v>5</v>
      </c>
      <c r="P9" s="110">
        <f t="shared" si="3"/>
        <v>6.2166666666744277</v>
      </c>
      <c r="Q9" s="110">
        <f t="shared" si="4"/>
        <v>19.116666666639503</v>
      </c>
      <c r="R9" s="110">
        <f t="shared" si="0"/>
        <v>52.21666666661622</v>
      </c>
      <c r="S9" s="110">
        <f t="shared" si="0"/>
        <v>74.71666666661622</v>
      </c>
      <c r="T9" s="110">
        <f t="shared" si="0"/>
        <v>100.5</v>
      </c>
      <c r="U9" s="110">
        <f t="shared" si="0"/>
        <v>124.69999999995343</v>
      </c>
      <c r="V9" s="110">
        <f t="shared" si="8"/>
        <v>131.15000000002328</v>
      </c>
      <c r="W9" s="110">
        <f t="shared" si="9"/>
        <v>147.94999999995343</v>
      </c>
      <c r="X9" s="108"/>
      <c r="Y9" s="108"/>
      <c r="Z9" s="108"/>
      <c r="AA9" s="108"/>
      <c r="AC9" s="37" t="s">
        <v>5</v>
      </c>
      <c r="AD9" s="116">
        <f t="shared" si="5"/>
        <v>6.2166666666744277</v>
      </c>
      <c r="AE9" s="110">
        <f t="shared" si="6"/>
        <v>12.899999999965075</v>
      </c>
      <c r="AF9" s="110">
        <f t="shared" si="7"/>
        <v>33.099999999976717</v>
      </c>
      <c r="AG9" s="110">
        <f t="shared" si="7"/>
        <v>22.5</v>
      </c>
      <c r="AH9" s="110">
        <f t="shared" si="7"/>
        <v>25.78333333338378</v>
      </c>
      <c r="AI9" s="110">
        <f t="shared" si="1"/>
        <v>24.199999999953434</v>
      </c>
      <c r="AJ9" s="110">
        <f t="shared" si="10"/>
        <v>6.4500000000698492</v>
      </c>
      <c r="AK9" s="110">
        <f t="shared" si="11"/>
        <v>16.799999999930151</v>
      </c>
      <c r="AL9" s="108"/>
      <c r="AM9" s="108"/>
      <c r="AN9" s="108"/>
      <c r="AO9" s="108"/>
      <c r="AQ9" s="114">
        <f t="shared" si="2"/>
        <v>6.2166666666744277</v>
      </c>
    </row>
    <row r="10" spans="1:44">
      <c r="A10" s="37" t="s">
        <v>6</v>
      </c>
      <c r="B10" s="44">
        <v>0.5819444444423425</v>
      </c>
      <c r="C10" s="44">
        <v>0.8125</v>
      </c>
      <c r="D10" s="44">
        <v>1.3958333333357587</v>
      </c>
      <c r="E10" s="44">
        <v>2.4284722222218988</v>
      </c>
      <c r="F10" s="44">
        <v>3.3805555555591127</v>
      </c>
      <c r="G10" s="44">
        <v>3.7583333333313931</v>
      </c>
      <c r="H10" s="44">
        <v>4.4236111111094942</v>
      </c>
      <c r="I10" s="44">
        <v>4.4375</v>
      </c>
      <c r="J10" s="35"/>
      <c r="K10" s="35"/>
      <c r="L10" s="35"/>
      <c r="M10" s="35"/>
      <c r="N10" s="32"/>
      <c r="O10" s="37" t="s">
        <v>6</v>
      </c>
      <c r="P10" s="110">
        <f t="shared" si="3"/>
        <v>13.96666666661622</v>
      </c>
      <c r="Q10" s="110">
        <f t="shared" si="4"/>
        <v>19.5</v>
      </c>
      <c r="R10" s="110">
        <f t="shared" si="0"/>
        <v>33.500000000058208</v>
      </c>
      <c r="S10" s="110">
        <f t="shared" si="0"/>
        <v>58.283333333325572</v>
      </c>
      <c r="T10" s="110">
        <f t="shared" si="0"/>
        <v>81.133333333418705</v>
      </c>
      <c r="U10" s="110">
        <f t="shared" si="0"/>
        <v>90.199999999953434</v>
      </c>
      <c r="V10" s="110">
        <f t="shared" si="8"/>
        <v>106.16666666662786</v>
      </c>
      <c r="W10" s="110">
        <f t="shared" si="9"/>
        <v>106.5</v>
      </c>
      <c r="X10" s="108"/>
      <c r="Y10" s="108"/>
      <c r="Z10" s="108"/>
      <c r="AA10" s="108"/>
      <c r="AC10" s="37" t="s">
        <v>6</v>
      </c>
      <c r="AD10" s="116">
        <f t="shared" si="5"/>
        <v>13.96666666661622</v>
      </c>
      <c r="AE10" s="110">
        <f t="shared" si="6"/>
        <v>5.53333333338378</v>
      </c>
      <c r="AF10" s="110">
        <f t="shared" si="7"/>
        <v>14.000000000058208</v>
      </c>
      <c r="AG10" s="110">
        <f t="shared" si="7"/>
        <v>24.783333333267365</v>
      </c>
      <c r="AH10" s="110">
        <f t="shared" si="7"/>
        <v>22.850000000093132</v>
      </c>
      <c r="AI10" s="110">
        <f t="shared" si="1"/>
        <v>9.0666666665347293</v>
      </c>
      <c r="AJ10" s="110">
        <f t="shared" si="10"/>
        <v>15.966666666674428</v>
      </c>
      <c r="AK10" s="110">
        <f t="shared" si="11"/>
        <v>0.33333333337213844</v>
      </c>
      <c r="AL10" s="108"/>
      <c r="AM10" s="108"/>
      <c r="AN10" s="108"/>
      <c r="AO10" s="108"/>
      <c r="AQ10" s="114">
        <f t="shared" si="2"/>
        <v>0.33333333337213844</v>
      </c>
    </row>
    <row r="11" spans="1:44" s="141" customFormat="1">
      <c r="A11" s="137" t="s">
        <v>7</v>
      </c>
      <c r="B11" s="133">
        <v>0.65</v>
      </c>
      <c r="C11" s="135">
        <v>0.88958333333333339</v>
      </c>
      <c r="D11" s="135">
        <v>1.5222222222222221</v>
      </c>
      <c r="E11" s="135">
        <v>2.5763888888888888</v>
      </c>
      <c r="F11" s="135">
        <v>3.4659722222222222</v>
      </c>
      <c r="G11" s="135">
        <v>4.5249999999999995</v>
      </c>
      <c r="H11" s="135">
        <v>4.9187500000000002</v>
      </c>
      <c r="I11" s="135">
        <v>5.5229166666666671</v>
      </c>
      <c r="J11" s="135">
        <v>6.5388888888888888</v>
      </c>
      <c r="K11" s="135">
        <v>7.5298611111111109</v>
      </c>
      <c r="L11" s="135"/>
      <c r="M11" s="135"/>
      <c r="N11" s="136"/>
      <c r="O11" s="137" t="s">
        <v>7</v>
      </c>
      <c r="P11" s="138">
        <f>B11*24</f>
        <v>15.600000000000001</v>
      </c>
      <c r="Q11" s="138">
        <f t="shared" si="4"/>
        <v>21.35</v>
      </c>
      <c r="R11" s="138">
        <f t="shared" si="0"/>
        <v>36.533333333333331</v>
      </c>
      <c r="S11" s="138">
        <f t="shared" si="0"/>
        <v>61.833333333333329</v>
      </c>
      <c r="T11" s="138">
        <f t="shared" si="0"/>
        <v>83.183333333333337</v>
      </c>
      <c r="U11" s="138">
        <f t="shared" si="0"/>
        <v>108.6</v>
      </c>
      <c r="V11" s="138">
        <f t="shared" si="8"/>
        <v>118.05000000000001</v>
      </c>
      <c r="W11" s="138">
        <f t="shared" si="9"/>
        <v>132.55000000000001</v>
      </c>
      <c r="X11" s="138">
        <f>J11*24</f>
        <v>156.93333333333334</v>
      </c>
      <c r="Y11" s="138">
        <f>K11*24</f>
        <v>180.71666666666667</v>
      </c>
      <c r="Z11" s="140"/>
      <c r="AA11" s="140"/>
      <c r="AC11" s="137" t="s">
        <v>7</v>
      </c>
      <c r="AD11" s="143">
        <f t="shared" si="5"/>
        <v>15.600000000000001</v>
      </c>
      <c r="AE11" s="138">
        <f t="shared" si="6"/>
        <v>5.75</v>
      </c>
      <c r="AF11" s="138">
        <f t="shared" si="7"/>
        <v>15.18333333333333</v>
      </c>
      <c r="AG11" s="138">
        <f t="shared" si="7"/>
        <v>25.299999999999997</v>
      </c>
      <c r="AH11" s="138">
        <f t="shared" si="7"/>
        <v>21.350000000000009</v>
      </c>
      <c r="AI11" s="138">
        <f t="shared" si="1"/>
        <v>25.416666666666657</v>
      </c>
      <c r="AJ11" s="138">
        <f t="shared" si="10"/>
        <v>9.4500000000000171</v>
      </c>
      <c r="AK11" s="138">
        <f t="shared" si="11"/>
        <v>14.5</v>
      </c>
      <c r="AL11" s="138">
        <f>X11-W11</f>
        <v>24.383333333333326</v>
      </c>
      <c r="AM11" s="138">
        <f>Y11-X11</f>
        <v>23.783333333333331</v>
      </c>
      <c r="AN11" s="140"/>
      <c r="AO11" s="140"/>
      <c r="AQ11" s="138">
        <f t="shared" si="2"/>
        <v>5.75</v>
      </c>
    </row>
    <row r="12" spans="1:44">
      <c r="A12" s="37" t="s">
        <v>8</v>
      </c>
      <c r="B12" s="44">
        <v>0.12291666666715173</v>
      </c>
      <c r="C12" s="44">
        <v>0.39236111110949423</v>
      </c>
      <c r="D12" s="44">
        <v>0.47986111111094942</v>
      </c>
      <c r="E12" s="44">
        <v>1.3798611111124046</v>
      </c>
      <c r="F12" s="44">
        <v>2.3715277777810115</v>
      </c>
      <c r="G12" s="44">
        <v>3.3569444444437977</v>
      </c>
      <c r="H12" s="44">
        <v>4.3805555555591127</v>
      </c>
      <c r="I12" s="44">
        <v>5.3743055555532919</v>
      </c>
      <c r="J12" s="35"/>
      <c r="K12" s="35"/>
      <c r="L12" s="35"/>
      <c r="M12" s="35"/>
      <c r="N12" s="32"/>
      <c r="O12" s="37" t="s">
        <v>8</v>
      </c>
      <c r="P12" s="110">
        <f t="shared" si="3"/>
        <v>2.9500000000116415</v>
      </c>
      <c r="Q12" s="110">
        <f t="shared" ref="Q12:Q43" si="12">C12*24</f>
        <v>9.4166666666278616</v>
      </c>
      <c r="R12" s="110">
        <f t="shared" si="0"/>
        <v>11.516666666662786</v>
      </c>
      <c r="S12" s="110">
        <f t="shared" si="0"/>
        <v>33.116666666697711</v>
      </c>
      <c r="T12" s="110">
        <f t="shared" si="0"/>
        <v>56.916666666744277</v>
      </c>
      <c r="U12" s="110">
        <f t="shared" si="0"/>
        <v>80.566666666651145</v>
      </c>
      <c r="V12" s="110">
        <f t="shared" si="8"/>
        <v>105.1333333334187</v>
      </c>
      <c r="W12" s="110">
        <f t="shared" si="9"/>
        <v>128.98333333327901</v>
      </c>
      <c r="X12" s="108"/>
      <c r="Y12" s="108"/>
      <c r="Z12" s="108"/>
      <c r="AA12" s="108"/>
      <c r="AC12" s="37" t="s">
        <v>8</v>
      </c>
      <c r="AD12" s="116">
        <f t="shared" si="5"/>
        <v>2.9500000000116415</v>
      </c>
      <c r="AE12" s="110">
        <f t="shared" si="6"/>
        <v>6.46666666661622</v>
      </c>
      <c r="AF12" s="110">
        <f t="shared" si="7"/>
        <v>2.1000000000349246</v>
      </c>
      <c r="AG12" s="110">
        <f t="shared" si="7"/>
        <v>21.600000000034925</v>
      </c>
      <c r="AH12" s="110">
        <f t="shared" si="7"/>
        <v>23.800000000046566</v>
      </c>
      <c r="AI12" s="110">
        <f t="shared" si="1"/>
        <v>23.649999999906868</v>
      </c>
      <c r="AJ12" s="110">
        <f t="shared" si="10"/>
        <v>24.56666666676756</v>
      </c>
      <c r="AK12" s="110">
        <f t="shared" si="11"/>
        <v>23.849999999860302</v>
      </c>
      <c r="AL12" s="108"/>
      <c r="AM12" s="108"/>
      <c r="AN12" s="108"/>
      <c r="AO12" s="108"/>
      <c r="AQ12" s="114">
        <f t="shared" si="2"/>
        <v>2.1000000000349246</v>
      </c>
    </row>
    <row r="13" spans="1:44">
      <c r="A13" s="37" t="s">
        <v>9</v>
      </c>
      <c r="B13" s="44">
        <v>2.7638888888905058</v>
      </c>
      <c r="C13" s="44">
        <v>3.4715277777795563</v>
      </c>
      <c r="D13" s="44">
        <v>3.7208333333328483</v>
      </c>
      <c r="E13" s="44">
        <v>4.3798611111124046</v>
      </c>
      <c r="F13" s="44">
        <v>5.4875000000029104</v>
      </c>
      <c r="G13" s="44">
        <v>6.4201388888905058</v>
      </c>
      <c r="H13" s="44">
        <v>7.3798611111124046</v>
      </c>
      <c r="I13" s="44">
        <v>8.4277777777751908</v>
      </c>
      <c r="J13" s="48"/>
      <c r="K13" s="35"/>
      <c r="L13" s="35"/>
      <c r="M13" s="35"/>
      <c r="N13" s="32"/>
      <c r="O13" s="37" t="s">
        <v>9</v>
      </c>
      <c r="P13" s="110">
        <f t="shared" si="3"/>
        <v>66.333333333372138</v>
      </c>
      <c r="Q13" s="110">
        <f t="shared" si="12"/>
        <v>83.316666666709352</v>
      </c>
      <c r="R13" s="110">
        <f t="shared" si="0"/>
        <v>89.299999999988358</v>
      </c>
      <c r="S13" s="110">
        <f t="shared" si="0"/>
        <v>105.11666666669771</v>
      </c>
      <c r="T13" s="110">
        <f t="shared" si="0"/>
        <v>131.70000000006985</v>
      </c>
      <c r="U13" s="110">
        <f t="shared" si="0"/>
        <v>154.08333333337214</v>
      </c>
      <c r="V13" s="110">
        <f t="shared" si="8"/>
        <v>177.11666666669771</v>
      </c>
      <c r="W13" s="110">
        <f t="shared" si="9"/>
        <v>202.26666666660458</v>
      </c>
      <c r="X13" s="109"/>
      <c r="Y13" s="108"/>
      <c r="Z13" s="108"/>
      <c r="AA13" s="108"/>
      <c r="AC13" s="37" t="s">
        <v>9</v>
      </c>
      <c r="AD13" s="116">
        <f t="shared" si="5"/>
        <v>66.333333333372138</v>
      </c>
      <c r="AE13" s="110">
        <f t="shared" si="6"/>
        <v>16.983333333337214</v>
      </c>
      <c r="AF13" s="110">
        <f t="shared" si="7"/>
        <v>5.9833333332790062</v>
      </c>
      <c r="AG13" s="110">
        <f t="shared" si="7"/>
        <v>15.816666666709352</v>
      </c>
      <c r="AH13" s="110">
        <f t="shared" si="7"/>
        <v>26.583333333372138</v>
      </c>
      <c r="AI13" s="110">
        <f t="shared" si="1"/>
        <v>22.383333333302289</v>
      </c>
      <c r="AJ13" s="110">
        <f t="shared" si="10"/>
        <v>23.033333333325572</v>
      </c>
      <c r="AK13" s="110">
        <f t="shared" si="11"/>
        <v>25.149999999906868</v>
      </c>
      <c r="AL13" s="109"/>
      <c r="AM13" s="108"/>
      <c r="AN13" s="108"/>
      <c r="AO13" s="108"/>
      <c r="AQ13" s="114">
        <f t="shared" si="2"/>
        <v>5.9833333332790062</v>
      </c>
    </row>
    <row r="14" spans="1:44">
      <c r="A14" s="37" t="s">
        <v>10</v>
      </c>
      <c r="B14" s="44">
        <v>0.59375</v>
      </c>
      <c r="C14" s="44">
        <v>0.76875000000291038</v>
      </c>
      <c r="D14" s="44">
        <v>1.4187499999970896</v>
      </c>
      <c r="E14" s="44">
        <v>2.3576388888905058</v>
      </c>
      <c r="F14" s="44">
        <v>3.4083333333328483</v>
      </c>
      <c r="G14" s="44">
        <v>3.4201388888905058</v>
      </c>
      <c r="H14" s="44">
        <v>4.3798611111124046</v>
      </c>
      <c r="I14" s="44">
        <v>5.4277777777751908</v>
      </c>
      <c r="J14" s="35"/>
      <c r="K14" s="35"/>
      <c r="L14" s="35"/>
      <c r="M14" s="35"/>
      <c r="N14" s="32"/>
      <c r="O14" s="37" t="s">
        <v>10</v>
      </c>
      <c r="P14" s="110">
        <f t="shared" si="3"/>
        <v>14.25</v>
      </c>
      <c r="Q14" s="110">
        <f t="shared" si="12"/>
        <v>18.450000000069849</v>
      </c>
      <c r="R14" s="110">
        <f t="shared" si="0"/>
        <v>34.049999999930151</v>
      </c>
      <c r="S14" s="110">
        <f t="shared" si="0"/>
        <v>56.583333333372138</v>
      </c>
      <c r="T14" s="110">
        <f t="shared" si="0"/>
        <v>81.799999999988358</v>
      </c>
      <c r="U14" s="110">
        <f t="shared" si="0"/>
        <v>82.083333333372138</v>
      </c>
      <c r="V14" s="110">
        <f t="shared" si="8"/>
        <v>105.11666666669771</v>
      </c>
      <c r="W14" s="110">
        <f t="shared" si="9"/>
        <v>130.26666666660458</v>
      </c>
      <c r="X14" s="108"/>
      <c r="Y14" s="108"/>
      <c r="Z14" s="108"/>
      <c r="AA14" s="108"/>
      <c r="AC14" s="37" t="s">
        <v>10</v>
      </c>
      <c r="AD14" s="116">
        <f t="shared" si="5"/>
        <v>14.25</v>
      </c>
      <c r="AE14" s="110">
        <f t="shared" si="6"/>
        <v>4.2000000000698492</v>
      </c>
      <c r="AF14" s="110">
        <f t="shared" si="7"/>
        <v>15.599999999860302</v>
      </c>
      <c r="AG14" s="110">
        <f t="shared" si="7"/>
        <v>22.533333333441988</v>
      </c>
      <c r="AH14" s="110">
        <f t="shared" si="7"/>
        <v>25.21666666661622</v>
      </c>
      <c r="AI14" s="110">
        <f t="shared" si="1"/>
        <v>0.28333333338377997</v>
      </c>
      <c r="AJ14" s="110">
        <f t="shared" si="10"/>
        <v>23.033333333325572</v>
      </c>
      <c r="AK14" s="110">
        <f t="shared" si="11"/>
        <v>25.149999999906868</v>
      </c>
      <c r="AL14" s="108"/>
      <c r="AM14" s="108"/>
      <c r="AN14" s="108"/>
      <c r="AO14" s="108"/>
      <c r="AQ14" s="114">
        <f t="shared" si="2"/>
        <v>0.28333333338377997</v>
      </c>
    </row>
    <row r="15" spans="1:44">
      <c r="A15" s="37" t="s">
        <v>11</v>
      </c>
      <c r="B15" s="44">
        <v>0.80555555555474712</v>
      </c>
      <c r="C15" s="44">
        <v>1.4166666666642413</v>
      </c>
      <c r="D15" s="44">
        <v>1.7687500000029104</v>
      </c>
      <c r="E15" s="44">
        <v>2.4555555555562023</v>
      </c>
      <c r="F15" s="44">
        <v>3.3465277777795563</v>
      </c>
      <c r="G15" s="44">
        <v>4.4631944444408873</v>
      </c>
      <c r="H15" s="35"/>
      <c r="I15" s="35"/>
      <c r="J15" s="35"/>
      <c r="K15" s="35"/>
      <c r="L15" s="35"/>
      <c r="M15" s="35"/>
      <c r="N15" s="32"/>
      <c r="O15" s="37" t="s">
        <v>11</v>
      </c>
      <c r="P15" s="110">
        <f t="shared" si="3"/>
        <v>19.333333333313931</v>
      </c>
      <c r="Q15" s="110">
        <f t="shared" si="12"/>
        <v>33.999999999941792</v>
      </c>
      <c r="R15" s="110">
        <f t="shared" si="0"/>
        <v>42.450000000069849</v>
      </c>
      <c r="S15" s="110">
        <f t="shared" si="0"/>
        <v>58.933333333348855</v>
      </c>
      <c r="T15" s="110">
        <f t="shared" si="0"/>
        <v>80.316666666709352</v>
      </c>
      <c r="U15" s="110">
        <f t="shared" si="0"/>
        <v>107.1166666665813</v>
      </c>
      <c r="V15" s="108"/>
      <c r="W15" s="108"/>
      <c r="X15" s="108"/>
      <c r="Y15" s="108"/>
      <c r="Z15" s="108"/>
      <c r="AA15" s="108"/>
      <c r="AC15" s="37" t="s">
        <v>11</v>
      </c>
      <c r="AD15" s="116">
        <f t="shared" si="5"/>
        <v>19.333333333313931</v>
      </c>
      <c r="AE15" s="110">
        <f t="shared" si="6"/>
        <v>14.666666666627862</v>
      </c>
      <c r="AF15" s="110">
        <f t="shared" si="7"/>
        <v>8.4500000001280569</v>
      </c>
      <c r="AG15" s="110">
        <f t="shared" si="7"/>
        <v>16.483333333279006</v>
      </c>
      <c r="AH15" s="110">
        <f t="shared" si="7"/>
        <v>21.383333333360497</v>
      </c>
      <c r="AI15" s="110">
        <f t="shared" si="1"/>
        <v>26.799999999871943</v>
      </c>
      <c r="AJ15" s="108"/>
      <c r="AK15" s="108"/>
      <c r="AL15" s="108"/>
      <c r="AM15" s="108"/>
      <c r="AN15" s="108"/>
      <c r="AO15" s="108"/>
      <c r="AQ15" s="114">
        <f t="shared" si="2"/>
        <v>8.4500000001280569</v>
      </c>
    </row>
    <row r="16" spans="1:44">
      <c r="A16" s="37" t="s">
        <v>12</v>
      </c>
      <c r="B16" s="44">
        <v>0.66249999999854481</v>
      </c>
      <c r="C16" s="44">
        <v>0.95763888888905058</v>
      </c>
      <c r="D16" s="44">
        <v>1.4423611111124046</v>
      </c>
      <c r="E16" s="44">
        <v>2.4124999999985448</v>
      </c>
      <c r="F16" s="44">
        <v>3.3784722222189885</v>
      </c>
      <c r="G16" s="44">
        <v>4.40625</v>
      </c>
      <c r="H16" s="44">
        <v>5.4305555555547471</v>
      </c>
      <c r="I16" s="44">
        <v>6.4347222222204437</v>
      </c>
      <c r="J16" s="44">
        <v>7.4270833333357587</v>
      </c>
      <c r="K16" s="44">
        <v>7.4354166666671517</v>
      </c>
      <c r="L16" s="35"/>
      <c r="M16" s="35"/>
      <c r="N16" s="32"/>
      <c r="O16" s="37" t="s">
        <v>12</v>
      </c>
      <c r="P16" s="110">
        <f t="shared" si="3"/>
        <v>15.899999999965075</v>
      </c>
      <c r="Q16" s="110">
        <f t="shared" si="12"/>
        <v>22.983333333337214</v>
      </c>
      <c r="R16" s="110">
        <f t="shared" si="0"/>
        <v>34.616666666697711</v>
      </c>
      <c r="S16" s="110">
        <f t="shared" si="0"/>
        <v>57.899999999965075</v>
      </c>
      <c r="T16" s="110">
        <f t="shared" si="0"/>
        <v>81.083333333255723</v>
      </c>
      <c r="U16" s="110">
        <f t="shared" si="0"/>
        <v>105.75</v>
      </c>
      <c r="V16" s="110">
        <f t="shared" ref="V16:Y17" si="13">H16*24</f>
        <v>130.33333333331393</v>
      </c>
      <c r="W16" s="110">
        <f t="shared" si="13"/>
        <v>154.43333333329065</v>
      </c>
      <c r="X16" s="110">
        <f t="shared" si="13"/>
        <v>178.25000000005821</v>
      </c>
      <c r="Y16" s="110">
        <f t="shared" si="13"/>
        <v>178.45000000001164</v>
      </c>
      <c r="Z16" s="108"/>
      <c r="AA16" s="108"/>
      <c r="AC16" s="37" t="s">
        <v>12</v>
      </c>
      <c r="AD16" s="116">
        <f t="shared" si="5"/>
        <v>15.899999999965075</v>
      </c>
      <c r="AE16" s="110">
        <f t="shared" si="6"/>
        <v>7.0833333333721384</v>
      </c>
      <c r="AF16" s="110">
        <f t="shared" si="7"/>
        <v>11.633333333360497</v>
      </c>
      <c r="AG16" s="110">
        <f t="shared" si="7"/>
        <v>23.283333333267365</v>
      </c>
      <c r="AH16" s="110">
        <f t="shared" si="7"/>
        <v>23.183333333290648</v>
      </c>
      <c r="AI16" s="110">
        <f t="shared" si="1"/>
        <v>24.666666666744277</v>
      </c>
      <c r="AJ16" s="110">
        <f t="shared" ref="AJ16:AM17" si="14">V16-U16</f>
        <v>24.583333333313931</v>
      </c>
      <c r="AK16" s="110">
        <f t="shared" si="14"/>
        <v>24.099999999976717</v>
      </c>
      <c r="AL16" s="110">
        <f t="shared" si="14"/>
        <v>23.81666666676756</v>
      </c>
      <c r="AM16" s="110">
        <f t="shared" si="14"/>
        <v>0.19999999995343387</v>
      </c>
      <c r="AN16" s="108"/>
      <c r="AO16" s="108"/>
      <c r="AQ16" s="114">
        <f t="shared" si="2"/>
        <v>0.19999999995343387</v>
      </c>
    </row>
    <row r="17" spans="1:43">
      <c r="A17" s="37" t="s">
        <v>13</v>
      </c>
      <c r="B17" s="44">
        <v>0.95902777777519077</v>
      </c>
      <c r="C17" s="44">
        <v>1.288888888891961</v>
      </c>
      <c r="D17" s="44">
        <v>2.3777777777795563</v>
      </c>
      <c r="E17" s="44">
        <v>3.4416666666656965</v>
      </c>
      <c r="F17" s="44">
        <v>4.3958333333357587</v>
      </c>
      <c r="G17" s="44">
        <v>4.7555555555591127</v>
      </c>
      <c r="H17" s="44">
        <v>5.40625</v>
      </c>
      <c r="I17" s="44">
        <v>5.890277777776646</v>
      </c>
      <c r="J17" s="44">
        <v>6.3743055555532919</v>
      </c>
      <c r="K17" s="44">
        <v>7.3763888888861402</v>
      </c>
      <c r="L17" s="44">
        <v>8.3847222222248092</v>
      </c>
      <c r="M17" s="48"/>
      <c r="N17" s="32"/>
      <c r="O17" s="37" t="s">
        <v>13</v>
      </c>
      <c r="P17" s="110">
        <f t="shared" si="3"/>
        <v>23.016666666604578</v>
      </c>
      <c r="Q17" s="110">
        <f t="shared" si="12"/>
        <v>30.933333333407063</v>
      </c>
      <c r="R17" s="110">
        <f t="shared" si="0"/>
        <v>57.066666666709352</v>
      </c>
      <c r="S17" s="110">
        <f t="shared" si="0"/>
        <v>82.599999999976717</v>
      </c>
      <c r="T17" s="110">
        <f t="shared" si="0"/>
        <v>105.50000000005821</v>
      </c>
      <c r="U17" s="110">
        <f t="shared" si="0"/>
        <v>114.1333333334187</v>
      </c>
      <c r="V17" s="110">
        <f t="shared" si="13"/>
        <v>129.75</v>
      </c>
      <c r="W17" s="110">
        <f t="shared" si="13"/>
        <v>141.3666666666395</v>
      </c>
      <c r="X17" s="110">
        <f t="shared" si="13"/>
        <v>152.98333333327901</v>
      </c>
      <c r="Y17" s="110">
        <f t="shared" si="13"/>
        <v>177.03333333326736</v>
      </c>
      <c r="Z17" s="110">
        <f>L17*24</f>
        <v>201.23333333339542</v>
      </c>
      <c r="AA17" s="109"/>
      <c r="AC17" s="37" t="s">
        <v>13</v>
      </c>
      <c r="AD17" s="116">
        <f t="shared" si="5"/>
        <v>23.016666666604578</v>
      </c>
      <c r="AE17" s="110">
        <f t="shared" si="6"/>
        <v>7.9166666668024845</v>
      </c>
      <c r="AF17" s="110">
        <f t="shared" si="7"/>
        <v>26.133333333302289</v>
      </c>
      <c r="AG17" s="110">
        <f t="shared" si="7"/>
        <v>25.533333333267365</v>
      </c>
      <c r="AH17" s="110">
        <f t="shared" si="7"/>
        <v>22.900000000081491</v>
      </c>
      <c r="AI17" s="110">
        <f t="shared" si="1"/>
        <v>8.6333333333604969</v>
      </c>
      <c r="AJ17" s="110">
        <f t="shared" si="14"/>
        <v>15.616666666581295</v>
      </c>
      <c r="AK17" s="110">
        <f t="shared" si="14"/>
        <v>11.616666666639503</v>
      </c>
      <c r="AL17" s="110">
        <f t="shared" si="14"/>
        <v>11.616666666639503</v>
      </c>
      <c r="AM17" s="110">
        <f t="shared" si="14"/>
        <v>24.049999999988358</v>
      </c>
      <c r="AN17" s="110">
        <f>Z17-Y17</f>
        <v>24.200000000128057</v>
      </c>
      <c r="AO17" s="109"/>
      <c r="AQ17" s="114">
        <f t="shared" si="2"/>
        <v>7.9166666668024845</v>
      </c>
    </row>
    <row r="18" spans="1:43">
      <c r="A18" s="37" t="s">
        <v>14</v>
      </c>
      <c r="B18" s="44">
        <v>0.90069444444088731</v>
      </c>
      <c r="C18" s="44">
        <v>1.1347222222248092</v>
      </c>
      <c r="D18" s="44">
        <v>1.4402777777795563</v>
      </c>
      <c r="E18" s="44">
        <v>2.3659722222218988</v>
      </c>
      <c r="F18" s="44">
        <v>3.3680555555547471</v>
      </c>
      <c r="G18" s="44">
        <v>4.4375</v>
      </c>
      <c r="H18" s="44">
        <v>5.4083333333328483</v>
      </c>
      <c r="I18" s="44">
        <v>6.4631944444408873</v>
      </c>
      <c r="J18" s="35"/>
      <c r="K18" s="35"/>
      <c r="L18" s="35"/>
      <c r="M18" s="35"/>
      <c r="N18" s="32"/>
      <c r="O18" s="37" t="s">
        <v>14</v>
      </c>
      <c r="P18" s="110">
        <f t="shared" si="3"/>
        <v>21.616666666581295</v>
      </c>
      <c r="Q18" s="110">
        <f t="shared" si="12"/>
        <v>27.233333333395422</v>
      </c>
      <c r="R18" s="110">
        <f t="shared" si="0"/>
        <v>34.566666666709352</v>
      </c>
      <c r="S18" s="110">
        <f t="shared" si="0"/>
        <v>56.783333333325572</v>
      </c>
      <c r="T18" s="110">
        <f t="shared" si="0"/>
        <v>80.833333333313931</v>
      </c>
      <c r="U18" s="110">
        <f t="shared" si="0"/>
        <v>106.5</v>
      </c>
      <c r="V18" s="110">
        <f>H18*24</f>
        <v>129.79999999998836</v>
      </c>
      <c r="W18" s="110">
        <f>I18*24</f>
        <v>155.1166666665813</v>
      </c>
      <c r="X18" s="108"/>
      <c r="Y18" s="108"/>
      <c r="Z18" s="108"/>
      <c r="AA18" s="108"/>
      <c r="AC18" s="37" t="s">
        <v>14</v>
      </c>
      <c r="AD18" s="116">
        <f t="shared" si="5"/>
        <v>21.616666666581295</v>
      </c>
      <c r="AE18" s="110">
        <f t="shared" si="6"/>
        <v>5.6166666668141261</v>
      </c>
      <c r="AF18" s="110">
        <f t="shared" si="7"/>
        <v>7.3333333333139308</v>
      </c>
      <c r="AG18" s="110">
        <f t="shared" si="7"/>
        <v>22.21666666661622</v>
      </c>
      <c r="AH18" s="110">
        <f t="shared" si="7"/>
        <v>24.049999999988358</v>
      </c>
      <c r="AI18" s="110">
        <f t="shared" si="1"/>
        <v>25.666666666686069</v>
      </c>
      <c r="AJ18" s="110">
        <f>V18-U18</f>
        <v>23.299999999988358</v>
      </c>
      <c r="AK18" s="110">
        <f>W18-V18</f>
        <v>25.316666666592937</v>
      </c>
      <c r="AL18" s="108"/>
      <c r="AM18" s="108"/>
      <c r="AN18" s="108"/>
      <c r="AO18" s="108"/>
      <c r="AQ18" s="114">
        <f t="shared" si="2"/>
        <v>5.6166666668141261</v>
      </c>
    </row>
    <row r="19" spans="1:43">
      <c r="A19" s="37" t="s">
        <v>15</v>
      </c>
      <c r="B19" s="44">
        <v>0.84027777778101154</v>
      </c>
      <c r="C19" s="44">
        <v>1.0013888888861402</v>
      </c>
      <c r="D19" s="44">
        <v>2.3930555555562023</v>
      </c>
      <c r="E19" s="44">
        <v>3.375</v>
      </c>
      <c r="F19" s="44">
        <v>4.3812499999985448</v>
      </c>
      <c r="G19" s="44">
        <v>5.3958333333357587</v>
      </c>
      <c r="H19" s="35"/>
      <c r="I19" s="35"/>
      <c r="J19" s="35"/>
      <c r="K19" s="35"/>
      <c r="L19" s="35"/>
      <c r="M19" s="35"/>
      <c r="N19" s="32"/>
      <c r="O19" s="37" t="s">
        <v>15</v>
      </c>
      <c r="P19" s="110">
        <f t="shared" si="3"/>
        <v>20.166666666744277</v>
      </c>
      <c r="Q19" s="110">
        <f t="shared" si="12"/>
        <v>24.033333333267365</v>
      </c>
      <c r="R19" s="110">
        <f t="shared" si="0"/>
        <v>57.433333333348855</v>
      </c>
      <c r="S19" s="110">
        <f t="shared" si="0"/>
        <v>81</v>
      </c>
      <c r="T19" s="110">
        <f t="shared" si="0"/>
        <v>105.14999999996508</v>
      </c>
      <c r="U19" s="110">
        <f t="shared" si="0"/>
        <v>129.50000000005821</v>
      </c>
      <c r="V19" s="108"/>
      <c r="W19" s="108"/>
      <c r="X19" s="108"/>
      <c r="Y19" s="108"/>
      <c r="Z19" s="108"/>
      <c r="AA19" s="108"/>
      <c r="AC19" s="37" t="s">
        <v>15</v>
      </c>
      <c r="AD19" s="116">
        <f t="shared" si="5"/>
        <v>20.166666666744277</v>
      </c>
      <c r="AE19" s="110">
        <f t="shared" si="6"/>
        <v>3.8666666665230878</v>
      </c>
      <c r="AF19" s="110">
        <f t="shared" si="7"/>
        <v>33.400000000081491</v>
      </c>
      <c r="AG19" s="110">
        <f t="shared" si="7"/>
        <v>23.566666666651145</v>
      </c>
      <c r="AH19" s="110">
        <f t="shared" si="7"/>
        <v>24.149999999965075</v>
      </c>
      <c r="AI19" s="110">
        <f t="shared" si="1"/>
        <v>24.350000000093132</v>
      </c>
      <c r="AJ19" s="108"/>
      <c r="AK19" s="108"/>
      <c r="AL19" s="108"/>
      <c r="AM19" s="108"/>
      <c r="AN19" s="108"/>
      <c r="AO19" s="108"/>
      <c r="AQ19" s="114">
        <f t="shared" si="2"/>
        <v>3.8666666665230878</v>
      </c>
    </row>
    <row r="20" spans="1:43">
      <c r="A20" s="37" t="s">
        <v>16</v>
      </c>
      <c r="B20" s="44">
        <v>0.63819444444379769</v>
      </c>
      <c r="C20" s="44">
        <v>1.015277777776646</v>
      </c>
      <c r="D20" s="44">
        <v>1.3777777777795563</v>
      </c>
      <c r="E20" s="44">
        <v>2.4243055555562023</v>
      </c>
      <c r="F20" s="44">
        <v>3.3937500000029104</v>
      </c>
      <c r="G20" s="44">
        <v>4.3520833333313931</v>
      </c>
      <c r="H20" s="44">
        <v>5.4076388888861402</v>
      </c>
      <c r="I20" s="35"/>
      <c r="J20" s="35"/>
      <c r="K20" s="35"/>
      <c r="L20" s="35"/>
      <c r="M20" s="35"/>
      <c r="N20" s="32"/>
      <c r="O20" s="37" t="s">
        <v>16</v>
      </c>
      <c r="P20" s="110">
        <f t="shared" si="3"/>
        <v>15.316666666651145</v>
      </c>
      <c r="Q20" s="110">
        <f t="shared" si="12"/>
        <v>24.366666666639503</v>
      </c>
      <c r="R20" s="110">
        <f t="shared" si="0"/>
        <v>33.066666666709352</v>
      </c>
      <c r="S20" s="110">
        <f t="shared" si="0"/>
        <v>58.183333333348855</v>
      </c>
      <c r="T20" s="110">
        <f t="shared" si="0"/>
        <v>81.450000000069849</v>
      </c>
      <c r="U20" s="110">
        <f t="shared" si="0"/>
        <v>104.44999999995343</v>
      </c>
      <c r="V20" s="110">
        <f t="shared" si="0"/>
        <v>129.78333333326736</v>
      </c>
      <c r="W20" s="108"/>
      <c r="X20" s="108"/>
      <c r="Y20" s="108"/>
      <c r="Z20" s="108"/>
      <c r="AA20" s="108"/>
      <c r="AC20" s="37" t="s">
        <v>16</v>
      </c>
      <c r="AD20" s="116">
        <f t="shared" si="5"/>
        <v>15.316666666651145</v>
      </c>
      <c r="AE20" s="110">
        <f t="shared" si="6"/>
        <v>9.0499999999883585</v>
      </c>
      <c r="AF20" s="110">
        <f t="shared" si="7"/>
        <v>8.7000000000698492</v>
      </c>
      <c r="AG20" s="110">
        <f t="shared" si="7"/>
        <v>25.116666666639503</v>
      </c>
      <c r="AH20" s="110">
        <f t="shared" si="7"/>
        <v>23.266666666720994</v>
      </c>
      <c r="AI20" s="110">
        <f t="shared" si="1"/>
        <v>22.999999999883585</v>
      </c>
      <c r="AJ20" s="110">
        <f t="shared" si="1"/>
        <v>25.333333333313931</v>
      </c>
      <c r="AK20" s="108"/>
      <c r="AL20" s="108"/>
      <c r="AM20" s="108"/>
      <c r="AN20" s="108"/>
      <c r="AO20" s="108"/>
      <c r="AQ20" s="114">
        <f t="shared" si="2"/>
        <v>8.7000000000698492</v>
      </c>
    </row>
    <row r="21" spans="1:43">
      <c r="A21" s="37" t="s">
        <v>17</v>
      </c>
      <c r="B21" s="44">
        <v>0.69166666666569654</v>
      </c>
      <c r="C21" s="44">
        <v>0.94513888889196096</v>
      </c>
      <c r="D21" s="44">
        <v>1.4243055555562023</v>
      </c>
      <c r="E21" s="44">
        <v>2.3930555555562023</v>
      </c>
      <c r="F21" s="44">
        <v>2.3958333333357587</v>
      </c>
      <c r="G21" s="44">
        <v>3.3812499999985448</v>
      </c>
      <c r="H21" s="44">
        <v>4.3958333333357587</v>
      </c>
      <c r="I21" s="35"/>
      <c r="J21" s="35"/>
      <c r="K21" s="35"/>
      <c r="L21" s="35"/>
      <c r="M21" s="35"/>
      <c r="N21" s="32"/>
      <c r="O21" s="37" t="s">
        <v>17</v>
      </c>
      <c r="P21" s="110">
        <f t="shared" si="3"/>
        <v>16.599999999976717</v>
      </c>
      <c r="Q21" s="110">
        <f t="shared" si="12"/>
        <v>22.683333333407063</v>
      </c>
      <c r="R21" s="110">
        <f t="shared" ref="R21:U23" si="15">D21*24</f>
        <v>34.183333333348855</v>
      </c>
      <c r="S21" s="110">
        <f t="shared" si="15"/>
        <v>57.433333333348855</v>
      </c>
      <c r="T21" s="110">
        <f t="shared" si="15"/>
        <v>57.500000000058208</v>
      </c>
      <c r="U21" s="110">
        <f t="shared" si="15"/>
        <v>81.149999999965075</v>
      </c>
      <c r="V21" s="110">
        <f t="shared" si="0"/>
        <v>105.50000000005821</v>
      </c>
      <c r="W21" s="108"/>
      <c r="X21" s="108"/>
      <c r="Y21" s="108"/>
      <c r="Z21" s="108"/>
      <c r="AA21" s="108"/>
      <c r="AC21" s="37" t="s">
        <v>17</v>
      </c>
      <c r="AD21" s="116">
        <f t="shared" si="5"/>
        <v>16.599999999976717</v>
      </c>
      <c r="AE21" s="110">
        <f t="shared" si="6"/>
        <v>6.0833333334303461</v>
      </c>
      <c r="AF21" s="110">
        <f t="shared" si="7"/>
        <v>11.499999999941792</v>
      </c>
      <c r="AG21" s="110">
        <f t="shared" si="7"/>
        <v>23.25</v>
      </c>
      <c r="AH21" s="110">
        <f t="shared" si="7"/>
        <v>6.6666666709352285E-2</v>
      </c>
      <c r="AI21" s="110">
        <f t="shared" ref="AI21:AJ23" si="16">U21-T21</f>
        <v>23.649999999906868</v>
      </c>
      <c r="AJ21" s="110">
        <f t="shared" si="16"/>
        <v>24.350000000093132</v>
      </c>
      <c r="AK21" s="108"/>
      <c r="AL21" s="108"/>
      <c r="AM21" s="108"/>
      <c r="AN21" s="108"/>
      <c r="AO21" s="108"/>
      <c r="AQ21" s="114">
        <f t="shared" si="2"/>
        <v>6.6666666709352285E-2</v>
      </c>
    </row>
    <row r="22" spans="1:43">
      <c r="A22" s="37" t="s">
        <v>18</v>
      </c>
      <c r="B22" s="44">
        <v>0.25208333333284827</v>
      </c>
      <c r="C22" s="44">
        <v>0.41111111111240461</v>
      </c>
      <c r="D22" s="44">
        <v>1.8256944444437977</v>
      </c>
      <c r="E22" s="44">
        <v>2.788888888891961</v>
      </c>
      <c r="F22" s="44">
        <v>3.8020833333357587</v>
      </c>
      <c r="G22" s="44">
        <v>4.8430555555532919</v>
      </c>
      <c r="H22" s="44">
        <v>5.8388888888875954</v>
      </c>
      <c r="I22" s="44">
        <v>6.7895833333313931</v>
      </c>
      <c r="J22" s="44">
        <v>7.1152777777751908</v>
      </c>
      <c r="K22" s="44">
        <v>7.7743055555547471</v>
      </c>
      <c r="L22" s="44">
        <v>8.7958333333299379</v>
      </c>
      <c r="M22" s="48"/>
      <c r="N22" s="32"/>
      <c r="O22" s="37" t="s">
        <v>18</v>
      </c>
      <c r="P22" s="110">
        <f t="shared" si="3"/>
        <v>6.0499999999883585</v>
      </c>
      <c r="Q22" s="110">
        <f t="shared" si="12"/>
        <v>9.8666666666977108</v>
      </c>
      <c r="R22" s="110">
        <f t="shared" si="15"/>
        <v>43.816666666651145</v>
      </c>
      <c r="S22" s="110">
        <f t="shared" si="15"/>
        <v>66.933333333407063</v>
      </c>
      <c r="T22" s="110">
        <f t="shared" si="15"/>
        <v>91.250000000058208</v>
      </c>
      <c r="U22" s="110">
        <f t="shared" si="15"/>
        <v>116.23333333327901</v>
      </c>
      <c r="V22" s="110">
        <f>H22*24</f>
        <v>140.13333333330229</v>
      </c>
      <c r="W22" s="110">
        <f>I22*24</f>
        <v>162.94999999995343</v>
      </c>
      <c r="X22" s="110">
        <f>J22*24</f>
        <v>170.76666666660458</v>
      </c>
      <c r="Y22" s="110">
        <f>K22*24</f>
        <v>186.58333333331393</v>
      </c>
      <c r="Z22" s="110">
        <f>L22*24</f>
        <v>211.09999999991851</v>
      </c>
      <c r="AA22" s="109"/>
      <c r="AC22" s="37" t="s">
        <v>18</v>
      </c>
      <c r="AD22" s="116">
        <f t="shared" si="5"/>
        <v>6.0499999999883585</v>
      </c>
      <c r="AE22" s="110">
        <f t="shared" si="6"/>
        <v>3.8166666667093523</v>
      </c>
      <c r="AF22" s="110">
        <f t="shared" si="6"/>
        <v>33.949999999953434</v>
      </c>
      <c r="AG22" s="110">
        <f t="shared" si="6"/>
        <v>23.116666666755918</v>
      </c>
      <c r="AH22" s="110">
        <f>T22-S22</f>
        <v>24.316666666651145</v>
      </c>
      <c r="AI22" s="110">
        <f t="shared" si="16"/>
        <v>24.983333333220799</v>
      </c>
      <c r="AJ22" s="110">
        <f t="shared" si="16"/>
        <v>23.900000000023283</v>
      </c>
      <c r="AK22" s="110">
        <f>W22-V22</f>
        <v>22.816666666651145</v>
      </c>
      <c r="AL22" s="110">
        <f>X22-W22</f>
        <v>7.8166666666511446</v>
      </c>
      <c r="AM22" s="110">
        <f>Y22-X22</f>
        <v>15.816666666709352</v>
      </c>
      <c r="AN22" s="110">
        <f>Z22-Y22</f>
        <v>24.516666666604578</v>
      </c>
      <c r="AO22" s="109"/>
      <c r="AQ22" s="114">
        <f t="shared" si="2"/>
        <v>3.8166666667093523</v>
      </c>
    </row>
    <row r="23" spans="1:43">
      <c r="A23" s="37" t="s">
        <v>19</v>
      </c>
      <c r="B23" s="44">
        <v>0.3555555555576575</v>
      </c>
      <c r="C23" s="44">
        <v>0.56527777777955635</v>
      </c>
      <c r="D23" s="44">
        <v>1.0340277777795563</v>
      </c>
      <c r="E23" s="44">
        <v>2.0069444444452529</v>
      </c>
      <c r="F23" s="44">
        <v>2.9784722222248092</v>
      </c>
      <c r="G23" s="44">
        <v>3.9548611111167702</v>
      </c>
      <c r="H23" s="44">
        <v>4.96875</v>
      </c>
      <c r="I23" s="44">
        <v>5.9861111111167702</v>
      </c>
      <c r="J23" s="35"/>
      <c r="K23" s="35"/>
      <c r="L23" s="35"/>
      <c r="M23" s="35"/>
      <c r="N23" s="32"/>
      <c r="O23" s="37" t="s">
        <v>19</v>
      </c>
      <c r="P23" s="110">
        <f t="shared" si="3"/>
        <v>8.53333333338378</v>
      </c>
      <c r="Q23" s="110">
        <f t="shared" si="12"/>
        <v>13.566666666709352</v>
      </c>
      <c r="R23" s="110">
        <f t="shared" si="15"/>
        <v>24.816666666709352</v>
      </c>
      <c r="S23" s="110">
        <f t="shared" si="15"/>
        <v>48.166666666686069</v>
      </c>
      <c r="T23" s="110">
        <f t="shared" si="15"/>
        <v>71.483333333395422</v>
      </c>
      <c r="U23" s="110">
        <f t="shared" si="15"/>
        <v>94.916666666802485</v>
      </c>
      <c r="V23" s="110">
        <f>H23*24</f>
        <v>119.25</v>
      </c>
      <c r="W23" s="110">
        <f>I23*24</f>
        <v>143.66666666680248</v>
      </c>
      <c r="X23" s="108"/>
      <c r="Y23" s="108"/>
      <c r="Z23" s="108"/>
      <c r="AA23" s="108"/>
      <c r="AC23" s="37" t="s">
        <v>19</v>
      </c>
      <c r="AD23" s="116">
        <f t="shared" si="5"/>
        <v>8.53333333338378</v>
      </c>
      <c r="AE23" s="110">
        <f t="shared" si="6"/>
        <v>5.0333333333255723</v>
      </c>
      <c r="AF23" s="110">
        <f t="shared" si="6"/>
        <v>11.25</v>
      </c>
      <c r="AG23" s="110">
        <f>S23-R23</f>
        <v>23.349999999976717</v>
      </c>
      <c r="AH23" s="110">
        <f>T23-S23</f>
        <v>23.316666666709352</v>
      </c>
      <c r="AI23" s="110">
        <f t="shared" si="16"/>
        <v>23.433333333407063</v>
      </c>
      <c r="AJ23" s="110">
        <f t="shared" si="16"/>
        <v>24.333333333197515</v>
      </c>
      <c r="AK23" s="110">
        <f>W23-V23</f>
        <v>24.416666666802485</v>
      </c>
      <c r="AL23" s="108"/>
      <c r="AM23" s="108"/>
      <c r="AN23" s="108"/>
      <c r="AO23" s="108"/>
      <c r="AQ23" s="114">
        <f t="shared" si="2"/>
        <v>5.0333333333255723</v>
      </c>
    </row>
    <row r="24" spans="1:43">
      <c r="A24" s="37" t="s">
        <v>0</v>
      </c>
      <c r="B24" s="44">
        <v>0.52777777778101154</v>
      </c>
      <c r="C24" s="44">
        <v>0.70208333332993789</v>
      </c>
      <c r="D24" s="44">
        <v>1.3645833333357587</v>
      </c>
      <c r="E24" s="35"/>
      <c r="F24" s="35"/>
      <c r="G24" s="35"/>
      <c r="H24" s="35"/>
      <c r="I24" s="35"/>
      <c r="J24" s="35"/>
      <c r="K24" s="35"/>
      <c r="L24" s="35"/>
      <c r="M24" s="35"/>
      <c r="N24" s="32"/>
      <c r="O24" s="37" t="s">
        <v>0</v>
      </c>
      <c r="P24" s="110">
        <f t="shared" si="3"/>
        <v>12.666666666744277</v>
      </c>
      <c r="Q24" s="110">
        <f t="shared" si="12"/>
        <v>16.849999999918509</v>
      </c>
      <c r="R24" s="110">
        <f t="shared" ref="R24:R44" si="17">D24*24</f>
        <v>32.750000000058208</v>
      </c>
      <c r="S24" s="108"/>
      <c r="T24" s="108"/>
      <c r="U24" s="108"/>
      <c r="V24" s="108"/>
      <c r="W24" s="108"/>
      <c r="X24" s="108"/>
      <c r="Y24" s="108"/>
      <c r="Z24" s="108"/>
      <c r="AA24" s="108"/>
      <c r="AC24" s="37" t="s">
        <v>0</v>
      </c>
      <c r="AD24" s="116">
        <f t="shared" si="5"/>
        <v>12.666666666744277</v>
      </c>
      <c r="AE24" s="110">
        <f t="shared" si="6"/>
        <v>4.1833333331742324</v>
      </c>
      <c r="AF24" s="110">
        <f t="shared" si="6"/>
        <v>15.900000000139698</v>
      </c>
      <c r="AG24" s="108"/>
      <c r="AH24" s="108"/>
      <c r="AI24" s="108"/>
      <c r="AJ24" s="108"/>
      <c r="AK24" s="108"/>
      <c r="AL24" s="108"/>
      <c r="AM24" s="108"/>
      <c r="AN24" s="108"/>
      <c r="AO24" s="108"/>
      <c r="AQ24" s="114">
        <f t="shared" si="2"/>
        <v>4.1833333331742324</v>
      </c>
    </row>
    <row r="25" spans="1:43" s="141" customFormat="1">
      <c r="A25" s="137" t="s">
        <v>697</v>
      </c>
      <c r="B25" s="133">
        <v>0.85555555555555562</v>
      </c>
      <c r="C25" s="133">
        <v>1.3152777777777778</v>
      </c>
      <c r="D25" s="133">
        <v>2.2854166666666669</v>
      </c>
      <c r="E25" s="133">
        <v>3.2770833333333336</v>
      </c>
      <c r="F25" s="133">
        <v>4.2340277777777775</v>
      </c>
      <c r="G25" s="133"/>
      <c r="H25" s="133"/>
      <c r="I25" s="135"/>
      <c r="J25" s="135"/>
      <c r="K25" s="135"/>
      <c r="L25" s="135"/>
      <c r="M25" s="135"/>
      <c r="N25" s="136"/>
      <c r="O25" s="137" t="s">
        <v>697</v>
      </c>
      <c r="P25" s="138">
        <f>B25*24</f>
        <v>20.533333333333335</v>
      </c>
      <c r="Q25" s="138">
        <f t="shared" si="12"/>
        <v>31.566666666666666</v>
      </c>
      <c r="R25" s="138">
        <f t="shared" si="17"/>
        <v>54.850000000000009</v>
      </c>
      <c r="S25" s="138">
        <f t="shared" ref="S25:S44" si="18">E25*24</f>
        <v>78.650000000000006</v>
      </c>
      <c r="T25" s="138">
        <f t="shared" ref="T25:T44" si="19">F25*24</f>
        <v>101.61666666666666</v>
      </c>
      <c r="U25" s="138"/>
      <c r="V25" s="138"/>
      <c r="W25" s="140"/>
      <c r="X25" s="140"/>
      <c r="Y25" s="140"/>
      <c r="Z25" s="140"/>
      <c r="AA25" s="140"/>
      <c r="AC25" s="137" t="s">
        <v>697</v>
      </c>
      <c r="AD25" s="143">
        <f t="shared" si="5"/>
        <v>20.533333333333335</v>
      </c>
      <c r="AE25" s="138">
        <f t="shared" si="6"/>
        <v>11.033333333333331</v>
      </c>
      <c r="AF25" s="138">
        <f t="shared" si="6"/>
        <v>23.283333333333342</v>
      </c>
      <c r="AG25" s="138">
        <f t="shared" ref="AG25:AG44" si="20">S25-R25</f>
        <v>23.799999999999997</v>
      </c>
      <c r="AH25" s="138">
        <f t="shared" ref="AH25:AH44" si="21">T25-S25</f>
        <v>22.966666666666654</v>
      </c>
      <c r="AI25" s="138"/>
      <c r="AJ25" s="138"/>
      <c r="AK25" s="140"/>
      <c r="AL25" s="140"/>
      <c r="AM25" s="140"/>
      <c r="AN25" s="140"/>
      <c r="AO25" s="140"/>
      <c r="AQ25" s="138">
        <f t="shared" si="2"/>
        <v>11.033333333333331</v>
      </c>
    </row>
    <row r="26" spans="1:43">
      <c r="A26" s="37" t="s">
        <v>698</v>
      </c>
      <c r="B26" s="3">
        <v>0.70624999999563443</v>
      </c>
      <c r="C26" s="3">
        <v>1.0020833333328483</v>
      </c>
      <c r="D26" s="3">
        <v>1.6645833333313931</v>
      </c>
      <c r="E26" s="3">
        <v>2.7076388888890506</v>
      </c>
      <c r="F26" s="3">
        <v>3.710416666661331</v>
      </c>
      <c r="G26" s="3">
        <v>4.7229166666656965</v>
      </c>
      <c r="H26" s="3">
        <v>5.7159722222204437</v>
      </c>
      <c r="I26" s="3">
        <v>5.9944444444408873</v>
      </c>
      <c r="J26" s="3">
        <v>6.6805555555547471</v>
      </c>
      <c r="K26" s="3">
        <v>7.7354166666627862</v>
      </c>
      <c r="L26" s="3">
        <v>8.71875</v>
      </c>
      <c r="M26" s="3">
        <v>9.7444444444408873</v>
      </c>
      <c r="N26" s="32"/>
      <c r="O26" s="37" t="s">
        <v>698</v>
      </c>
      <c r="P26" s="110">
        <f t="shared" si="3"/>
        <v>16.949999999895226</v>
      </c>
      <c r="Q26" s="110">
        <f t="shared" si="12"/>
        <v>24.049999999988358</v>
      </c>
      <c r="R26" s="110">
        <f t="shared" si="17"/>
        <v>39.949999999953434</v>
      </c>
      <c r="S26" s="110">
        <f t="shared" si="18"/>
        <v>64.983333333337214</v>
      </c>
      <c r="T26" s="110">
        <f t="shared" si="19"/>
        <v>89.049999999871943</v>
      </c>
      <c r="U26" s="110">
        <f t="shared" ref="U26:U32" si="22">G26*24</f>
        <v>113.34999999997672</v>
      </c>
      <c r="V26" s="110">
        <f t="shared" ref="V26:W32" si="23">H26*24</f>
        <v>137.18333333329065</v>
      </c>
      <c r="W26" s="110">
        <f>I26*24</f>
        <v>143.8666666665813</v>
      </c>
      <c r="X26" s="110">
        <f>J26*24</f>
        <v>160.33333333331393</v>
      </c>
      <c r="Y26" s="110">
        <f>K26*24</f>
        <v>185.64999999990687</v>
      </c>
      <c r="Z26" s="110">
        <f>L26*24</f>
        <v>209.25</v>
      </c>
      <c r="AA26" s="110">
        <f>M26*24</f>
        <v>233.8666666665813</v>
      </c>
      <c r="AC26" s="37" t="s">
        <v>698</v>
      </c>
      <c r="AD26" s="116">
        <f t="shared" si="5"/>
        <v>16.949999999895226</v>
      </c>
      <c r="AE26" s="110">
        <f t="shared" si="6"/>
        <v>7.1000000000931323</v>
      </c>
      <c r="AF26" s="110">
        <f t="shared" si="6"/>
        <v>15.899999999965075</v>
      </c>
      <c r="AG26" s="110">
        <f t="shared" si="20"/>
        <v>25.03333333338378</v>
      </c>
      <c r="AH26" s="110">
        <f t="shared" si="21"/>
        <v>24.066666666534729</v>
      </c>
      <c r="AI26" s="110">
        <f t="shared" ref="AI26:AI32" si="24">U26-T26</f>
        <v>24.300000000104774</v>
      </c>
      <c r="AJ26" s="110">
        <f t="shared" ref="AJ26:AK28" si="25">V26-U26</f>
        <v>23.833333333313931</v>
      </c>
      <c r="AK26" s="110">
        <f>W26-V26</f>
        <v>6.6833333332906477</v>
      </c>
      <c r="AL26" s="110">
        <f>X26-W26</f>
        <v>16.466666666732635</v>
      </c>
      <c r="AM26" s="110">
        <f>Y26-X26</f>
        <v>25.316666666592937</v>
      </c>
      <c r="AN26" s="110">
        <f>Z26-Y26</f>
        <v>23.600000000093132</v>
      </c>
      <c r="AO26" s="110">
        <f>AA26-Z26</f>
        <v>24.616666666581295</v>
      </c>
      <c r="AQ26" s="114">
        <f t="shared" si="2"/>
        <v>6.6833333332906477</v>
      </c>
    </row>
    <row r="27" spans="1:43">
      <c r="A27" s="37" t="s">
        <v>699</v>
      </c>
      <c r="B27" s="3">
        <v>0.35833333333721384</v>
      </c>
      <c r="C27" s="3">
        <v>0.55833333333430346</v>
      </c>
      <c r="D27" s="3">
        <v>1.0298611111138598</v>
      </c>
      <c r="E27" s="3">
        <v>2.0145833333372138</v>
      </c>
      <c r="F27" s="3">
        <v>3.0048611111124046</v>
      </c>
      <c r="G27" s="3">
        <v>3.9722222222262644</v>
      </c>
      <c r="H27" s="3">
        <v>5.0201388888890506</v>
      </c>
      <c r="I27" s="90"/>
      <c r="J27" s="90"/>
      <c r="K27" s="90"/>
      <c r="L27" s="91"/>
      <c r="M27" s="91"/>
      <c r="N27" s="32"/>
      <c r="O27" s="37" t="s">
        <v>699</v>
      </c>
      <c r="P27" s="110">
        <f t="shared" si="3"/>
        <v>8.6000000000931323</v>
      </c>
      <c r="Q27" s="110">
        <f t="shared" si="12"/>
        <v>13.400000000023283</v>
      </c>
      <c r="R27" s="110">
        <f t="shared" si="17"/>
        <v>24.716666666732635</v>
      </c>
      <c r="S27" s="110">
        <f t="shared" si="18"/>
        <v>48.350000000093132</v>
      </c>
      <c r="T27" s="110">
        <f t="shared" si="19"/>
        <v>72.116666666697711</v>
      </c>
      <c r="U27" s="110">
        <f t="shared" si="22"/>
        <v>95.333333333430346</v>
      </c>
      <c r="V27" s="110">
        <f t="shared" si="23"/>
        <v>120.48333333333721</v>
      </c>
      <c r="W27" s="111"/>
      <c r="X27" s="111"/>
      <c r="Y27" s="111"/>
      <c r="Z27" s="112"/>
      <c r="AA27" s="112"/>
      <c r="AC27" s="37" t="s">
        <v>699</v>
      </c>
      <c r="AD27" s="116">
        <f t="shared" si="5"/>
        <v>8.6000000000931323</v>
      </c>
      <c r="AE27" s="110">
        <f t="shared" si="6"/>
        <v>4.7999999999301508</v>
      </c>
      <c r="AF27" s="110">
        <f t="shared" si="6"/>
        <v>11.316666666709352</v>
      </c>
      <c r="AG27" s="110">
        <f t="shared" si="20"/>
        <v>23.633333333360497</v>
      </c>
      <c r="AH27" s="110">
        <f t="shared" si="21"/>
        <v>23.766666666604578</v>
      </c>
      <c r="AI27" s="110">
        <f t="shared" si="24"/>
        <v>23.216666666732635</v>
      </c>
      <c r="AJ27" s="110">
        <f t="shared" si="25"/>
        <v>25.149999999906868</v>
      </c>
      <c r="AK27" s="111"/>
      <c r="AL27" s="111"/>
      <c r="AM27" s="111"/>
      <c r="AN27" s="112"/>
      <c r="AO27" s="112"/>
      <c r="AQ27" s="114">
        <f t="shared" si="2"/>
        <v>4.7999999999301508</v>
      </c>
    </row>
    <row r="28" spans="1:43">
      <c r="A28" s="37" t="s">
        <v>700</v>
      </c>
      <c r="B28" s="3">
        <v>0.20555555555620231</v>
      </c>
      <c r="C28" s="3">
        <v>0.57916666667006211</v>
      </c>
      <c r="D28" s="3">
        <v>0.90000000000145519</v>
      </c>
      <c r="E28" s="3">
        <v>1.5437499999970896</v>
      </c>
      <c r="F28" s="3">
        <v>2.5562500000014552</v>
      </c>
      <c r="G28" s="3">
        <v>3.5409722222248092</v>
      </c>
      <c r="H28" s="3">
        <v>4.0666666666656965</v>
      </c>
      <c r="I28" s="3">
        <v>4.5138888888905058</v>
      </c>
      <c r="J28" s="90"/>
      <c r="K28" s="90"/>
      <c r="L28" s="91"/>
      <c r="M28" s="91"/>
      <c r="N28" s="32"/>
      <c r="O28" s="37" t="s">
        <v>700</v>
      </c>
      <c r="P28" s="110">
        <f t="shared" si="3"/>
        <v>4.9333333333488554</v>
      </c>
      <c r="Q28" s="110">
        <f t="shared" si="12"/>
        <v>13.900000000081491</v>
      </c>
      <c r="R28" s="110">
        <f t="shared" si="17"/>
        <v>21.600000000034925</v>
      </c>
      <c r="S28" s="110">
        <f t="shared" si="18"/>
        <v>37.049999999930151</v>
      </c>
      <c r="T28" s="110">
        <f t="shared" si="19"/>
        <v>61.350000000034925</v>
      </c>
      <c r="U28" s="110">
        <f t="shared" si="22"/>
        <v>84.983333333395422</v>
      </c>
      <c r="V28" s="110">
        <f t="shared" si="23"/>
        <v>97.599999999976717</v>
      </c>
      <c r="W28" s="110">
        <f t="shared" si="23"/>
        <v>108.33333333337214</v>
      </c>
      <c r="X28" s="111"/>
      <c r="Y28" s="111"/>
      <c r="Z28" s="112"/>
      <c r="AA28" s="112"/>
      <c r="AC28" s="37" t="s">
        <v>700</v>
      </c>
      <c r="AD28" s="116">
        <f t="shared" si="5"/>
        <v>4.9333333333488554</v>
      </c>
      <c r="AE28" s="110">
        <f t="shared" si="6"/>
        <v>8.9666666667326353</v>
      </c>
      <c r="AF28" s="110">
        <f t="shared" si="6"/>
        <v>7.6999999999534339</v>
      </c>
      <c r="AG28" s="110">
        <f t="shared" si="20"/>
        <v>15.449999999895226</v>
      </c>
      <c r="AH28" s="110">
        <f t="shared" si="21"/>
        <v>24.300000000104774</v>
      </c>
      <c r="AI28" s="110">
        <f t="shared" si="24"/>
        <v>23.633333333360497</v>
      </c>
      <c r="AJ28" s="110">
        <f t="shared" si="25"/>
        <v>12.616666666581295</v>
      </c>
      <c r="AK28" s="110">
        <f t="shared" si="25"/>
        <v>10.733333333395422</v>
      </c>
      <c r="AL28" s="111"/>
      <c r="AM28" s="111"/>
      <c r="AN28" s="112"/>
      <c r="AO28" s="112"/>
      <c r="AQ28" s="114">
        <f t="shared" si="2"/>
        <v>4.9333333333488554</v>
      </c>
    </row>
    <row r="29" spans="1:43">
      <c r="A29" s="37" t="s">
        <v>701</v>
      </c>
      <c r="B29" s="3">
        <v>0.60208333333139308</v>
      </c>
      <c r="C29" s="3">
        <v>0.7381944444423425</v>
      </c>
      <c r="D29" s="3">
        <v>1.2756944444408873</v>
      </c>
      <c r="E29" s="3">
        <v>2.3236111111109494</v>
      </c>
      <c r="F29" s="3">
        <v>3.3208333333313931</v>
      </c>
      <c r="G29" s="3">
        <v>4.3208333333313931</v>
      </c>
      <c r="H29" s="3">
        <v>5.3076388888875954</v>
      </c>
      <c r="I29" s="3">
        <v>6.3243055555503815</v>
      </c>
      <c r="J29" s="90"/>
      <c r="K29" s="90"/>
      <c r="L29" s="91"/>
      <c r="M29" s="91"/>
      <c r="N29" s="32"/>
      <c r="O29" s="37" t="s">
        <v>701</v>
      </c>
      <c r="P29" s="110">
        <f t="shared" si="3"/>
        <v>14.449999999953434</v>
      </c>
      <c r="Q29" s="110">
        <f t="shared" si="12"/>
        <v>17.71666666661622</v>
      </c>
      <c r="R29" s="110">
        <f t="shared" si="17"/>
        <v>30.616666666581295</v>
      </c>
      <c r="S29" s="110">
        <f t="shared" si="18"/>
        <v>55.766666666662786</v>
      </c>
      <c r="T29" s="110">
        <f t="shared" si="19"/>
        <v>79.699999999953434</v>
      </c>
      <c r="U29" s="110">
        <f t="shared" si="22"/>
        <v>103.69999999995343</v>
      </c>
      <c r="V29" s="110">
        <f t="shared" si="23"/>
        <v>127.38333333330229</v>
      </c>
      <c r="W29" s="110">
        <f t="shared" si="23"/>
        <v>151.78333333320916</v>
      </c>
      <c r="X29" s="111"/>
      <c r="Y29" s="111"/>
      <c r="Z29" s="112"/>
      <c r="AA29" s="112"/>
      <c r="AC29" s="37" t="s">
        <v>701</v>
      </c>
      <c r="AD29" s="116">
        <f t="shared" si="5"/>
        <v>14.449999999953434</v>
      </c>
      <c r="AE29" s="110">
        <f t="shared" si="6"/>
        <v>3.2666666666627862</v>
      </c>
      <c r="AF29" s="110">
        <f t="shared" si="6"/>
        <v>12.899999999965075</v>
      </c>
      <c r="AG29" s="110">
        <f t="shared" si="20"/>
        <v>25.150000000081491</v>
      </c>
      <c r="AH29" s="110">
        <f t="shared" si="21"/>
        <v>23.933333333290648</v>
      </c>
      <c r="AI29" s="110">
        <f t="shared" si="24"/>
        <v>24</v>
      </c>
      <c r="AJ29" s="110">
        <f t="shared" ref="AJ29:AK32" si="26">V29-U29</f>
        <v>23.683333333348855</v>
      </c>
      <c r="AK29" s="110">
        <f t="shared" si="26"/>
        <v>24.399999999906868</v>
      </c>
      <c r="AL29" s="111"/>
      <c r="AM29" s="111"/>
      <c r="AN29" s="112"/>
      <c r="AO29" s="112"/>
      <c r="AQ29" s="114">
        <f t="shared" si="2"/>
        <v>3.2666666666627862</v>
      </c>
    </row>
    <row r="30" spans="1:43">
      <c r="A30" s="37" t="s">
        <v>702</v>
      </c>
      <c r="B30" s="3">
        <v>0.31666666666569654</v>
      </c>
      <c r="C30" s="3">
        <v>0.52638888888759539</v>
      </c>
      <c r="D30" s="3">
        <v>0.9881944444423425</v>
      </c>
      <c r="E30" s="3">
        <v>1.9729166666656965</v>
      </c>
      <c r="F30" s="3">
        <v>2.9576388888890506</v>
      </c>
      <c r="G30" s="3">
        <v>3.9777777777781012</v>
      </c>
      <c r="H30" s="3">
        <v>4.2756944444408873</v>
      </c>
      <c r="I30" s="3">
        <v>4.960416666661331</v>
      </c>
      <c r="J30" s="3">
        <v>5.96875</v>
      </c>
      <c r="K30" s="3">
        <v>7.0104166666642413</v>
      </c>
      <c r="L30" s="91"/>
      <c r="M30" s="91"/>
      <c r="N30" s="32"/>
      <c r="O30" s="37" t="s">
        <v>702</v>
      </c>
      <c r="P30" s="110">
        <f t="shared" si="3"/>
        <v>7.5999999999767169</v>
      </c>
      <c r="Q30" s="110">
        <f t="shared" si="12"/>
        <v>12.633333333302289</v>
      </c>
      <c r="R30" s="110">
        <f t="shared" si="17"/>
        <v>23.71666666661622</v>
      </c>
      <c r="S30" s="110">
        <f t="shared" si="18"/>
        <v>47.349999999976717</v>
      </c>
      <c r="T30" s="110">
        <f t="shared" si="19"/>
        <v>70.983333333337214</v>
      </c>
      <c r="U30" s="110">
        <f t="shared" si="22"/>
        <v>95.466666666674428</v>
      </c>
      <c r="V30" s="110">
        <f t="shared" si="23"/>
        <v>102.6166666665813</v>
      </c>
      <c r="W30" s="110">
        <f t="shared" si="23"/>
        <v>119.04999999987194</v>
      </c>
      <c r="X30" s="110">
        <f>J30*24</f>
        <v>143.25</v>
      </c>
      <c r="Y30" s="110">
        <f>K30*24</f>
        <v>168.24999999994179</v>
      </c>
      <c r="Z30" s="112"/>
      <c r="AA30" s="112"/>
      <c r="AC30" s="37" t="s">
        <v>702</v>
      </c>
      <c r="AD30" s="116">
        <f t="shared" si="5"/>
        <v>7.5999999999767169</v>
      </c>
      <c r="AE30" s="110">
        <f t="shared" si="6"/>
        <v>5.0333333333255723</v>
      </c>
      <c r="AF30" s="110">
        <f t="shared" si="6"/>
        <v>11.083333333313931</v>
      </c>
      <c r="AG30" s="110">
        <f t="shared" si="20"/>
        <v>23.633333333360497</v>
      </c>
      <c r="AH30" s="110">
        <f t="shared" si="21"/>
        <v>23.633333333360497</v>
      </c>
      <c r="AI30" s="110">
        <f t="shared" si="24"/>
        <v>24.483333333337214</v>
      </c>
      <c r="AJ30" s="110">
        <f t="shared" si="26"/>
        <v>7.1499999999068677</v>
      </c>
      <c r="AK30" s="110">
        <f t="shared" si="26"/>
        <v>16.433333333290648</v>
      </c>
      <c r="AL30" s="110">
        <f>X30-W30</f>
        <v>24.200000000128057</v>
      </c>
      <c r="AM30" s="110">
        <f>Y30-X30</f>
        <v>24.999999999941792</v>
      </c>
      <c r="AN30" s="112"/>
      <c r="AO30" s="112"/>
      <c r="AQ30" s="114">
        <f t="shared" si="2"/>
        <v>5.0333333333255723</v>
      </c>
    </row>
    <row r="31" spans="1:43">
      <c r="A31" s="37" t="s">
        <v>703</v>
      </c>
      <c r="B31" s="3">
        <v>0.3555555555576575</v>
      </c>
      <c r="C31" s="3">
        <v>0.56527777777955635</v>
      </c>
      <c r="D31" s="3">
        <v>1.0340277777795563</v>
      </c>
      <c r="E31" s="3">
        <v>2.0069444444452529</v>
      </c>
      <c r="F31" s="3">
        <v>2.9784722222248092</v>
      </c>
      <c r="G31" s="3">
        <v>3.9548611111167702</v>
      </c>
      <c r="H31" s="3">
        <v>4.96875</v>
      </c>
      <c r="I31" s="3">
        <v>5.9861111111167702</v>
      </c>
      <c r="J31" s="90"/>
      <c r="K31" s="90"/>
      <c r="L31" s="91"/>
      <c r="M31" s="91"/>
      <c r="N31" s="32"/>
      <c r="O31" s="37" t="s">
        <v>703</v>
      </c>
      <c r="P31" s="110">
        <f t="shared" si="3"/>
        <v>8.53333333338378</v>
      </c>
      <c r="Q31" s="110">
        <f t="shared" si="12"/>
        <v>13.566666666709352</v>
      </c>
      <c r="R31" s="110">
        <f t="shared" si="17"/>
        <v>24.816666666709352</v>
      </c>
      <c r="S31" s="110">
        <f t="shared" si="18"/>
        <v>48.166666666686069</v>
      </c>
      <c r="T31" s="110">
        <f t="shared" si="19"/>
        <v>71.483333333395422</v>
      </c>
      <c r="U31" s="110">
        <f t="shared" si="22"/>
        <v>94.916666666802485</v>
      </c>
      <c r="V31" s="110">
        <f t="shared" si="23"/>
        <v>119.25</v>
      </c>
      <c r="W31" s="110">
        <f t="shared" si="23"/>
        <v>143.66666666680248</v>
      </c>
      <c r="X31" s="111"/>
      <c r="Y31" s="111"/>
      <c r="Z31" s="112"/>
      <c r="AA31" s="112"/>
      <c r="AC31" s="37" t="s">
        <v>703</v>
      </c>
      <c r="AD31" s="116">
        <f t="shared" si="5"/>
        <v>8.53333333338378</v>
      </c>
      <c r="AE31" s="110">
        <f t="shared" si="6"/>
        <v>5.0333333333255723</v>
      </c>
      <c r="AF31" s="110">
        <f t="shared" si="6"/>
        <v>11.25</v>
      </c>
      <c r="AG31" s="110">
        <f t="shared" si="20"/>
        <v>23.349999999976717</v>
      </c>
      <c r="AH31" s="110">
        <f t="shared" si="21"/>
        <v>23.316666666709352</v>
      </c>
      <c r="AI31" s="110">
        <f t="shared" si="24"/>
        <v>23.433333333407063</v>
      </c>
      <c r="AJ31" s="110">
        <f t="shared" si="26"/>
        <v>24.333333333197515</v>
      </c>
      <c r="AK31" s="110">
        <f t="shared" si="26"/>
        <v>24.416666666802485</v>
      </c>
      <c r="AL31" s="111"/>
      <c r="AM31" s="111"/>
      <c r="AN31" s="112"/>
      <c r="AO31" s="112"/>
      <c r="AQ31" s="114">
        <f t="shared" si="2"/>
        <v>5.0333333333255723</v>
      </c>
    </row>
    <row r="32" spans="1:43">
      <c r="A32" s="37" t="s">
        <v>704</v>
      </c>
      <c r="B32" s="3">
        <v>0.24444444444816327</v>
      </c>
      <c r="C32" s="3">
        <v>0.32569444444379769</v>
      </c>
      <c r="D32" s="3">
        <v>0.77986111111385981</v>
      </c>
      <c r="E32" s="3">
        <v>1.7506944444467081</v>
      </c>
      <c r="F32" s="3">
        <v>2.7444444444481633</v>
      </c>
      <c r="G32" s="3">
        <v>4.1138888888890506</v>
      </c>
      <c r="H32" s="3">
        <v>4.765277777776646</v>
      </c>
      <c r="I32" s="3">
        <v>5.7222222222262644</v>
      </c>
      <c r="J32" s="90"/>
      <c r="K32" s="90"/>
      <c r="L32" s="91"/>
      <c r="M32" s="91"/>
      <c r="N32" s="32"/>
      <c r="O32" s="37" t="s">
        <v>704</v>
      </c>
      <c r="P32" s="110">
        <f t="shared" si="3"/>
        <v>5.8666666667559184</v>
      </c>
      <c r="Q32" s="110">
        <f t="shared" si="12"/>
        <v>7.8166666666511446</v>
      </c>
      <c r="R32" s="110">
        <f t="shared" si="17"/>
        <v>18.716666666732635</v>
      </c>
      <c r="S32" s="110">
        <f t="shared" si="18"/>
        <v>42.016666666720994</v>
      </c>
      <c r="T32" s="110">
        <f t="shared" si="19"/>
        <v>65.866666666755918</v>
      </c>
      <c r="U32" s="110">
        <f t="shared" si="22"/>
        <v>98.733333333337214</v>
      </c>
      <c r="V32" s="110">
        <f t="shared" si="23"/>
        <v>114.3666666666395</v>
      </c>
      <c r="W32" s="110">
        <f t="shared" si="23"/>
        <v>137.33333333343035</v>
      </c>
      <c r="X32" s="111"/>
      <c r="Y32" s="111"/>
      <c r="Z32" s="112"/>
      <c r="AA32" s="112"/>
      <c r="AC32" s="37" t="s">
        <v>704</v>
      </c>
      <c r="AD32" s="116">
        <f t="shared" si="5"/>
        <v>5.8666666667559184</v>
      </c>
      <c r="AE32" s="110">
        <f t="shared" si="6"/>
        <v>1.9499999998952262</v>
      </c>
      <c r="AF32" s="110">
        <f t="shared" si="6"/>
        <v>10.900000000081491</v>
      </c>
      <c r="AG32" s="110">
        <f t="shared" si="20"/>
        <v>23.299999999988358</v>
      </c>
      <c r="AH32" s="110">
        <f t="shared" si="21"/>
        <v>23.850000000034925</v>
      </c>
      <c r="AI32" s="110">
        <f t="shared" si="24"/>
        <v>32.866666666581295</v>
      </c>
      <c r="AJ32" s="110">
        <f t="shared" si="26"/>
        <v>15.633333333302289</v>
      </c>
      <c r="AK32" s="110">
        <f t="shared" si="26"/>
        <v>22.966666666790843</v>
      </c>
      <c r="AL32" s="111"/>
      <c r="AM32" s="111"/>
      <c r="AN32" s="112"/>
      <c r="AO32" s="112"/>
      <c r="AQ32" s="114">
        <f t="shared" si="2"/>
        <v>1.9499999998952262</v>
      </c>
    </row>
    <row r="33" spans="1:44">
      <c r="A33" s="37" t="s">
        <v>705</v>
      </c>
      <c r="B33" s="3">
        <v>1.3187499999985448</v>
      </c>
      <c r="C33" s="3">
        <v>1.5187499999956344</v>
      </c>
      <c r="D33" s="3">
        <v>2.0631944444394321</v>
      </c>
      <c r="E33" s="3">
        <v>2.9874999999956344</v>
      </c>
      <c r="F33" s="3">
        <v>3.0437499999970896</v>
      </c>
      <c r="G33" s="90"/>
      <c r="H33" s="90"/>
      <c r="I33" s="90"/>
      <c r="J33" s="90"/>
      <c r="K33" s="90"/>
      <c r="L33" s="91"/>
      <c r="M33" s="91"/>
      <c r="N33" s="32"/>
      <c r="O33" s="37" t="s">
        <v>705</v>
      </c>
      <c r="P33" s="110">
        <f t="shared" si="3"/>
        <v>31.649999999965075</v>
      </c>
      <c r="Q33" s="110">
        <f t="shared" si="12"/>
        <v>36.449999999895226</v>
      </c>
      <c r="R33" s="110">
        <f t="shared" si="17"/>
        <v>49.516666666546371</v>
      </c>
      <c r="S33" s="110">
        <f t="shared" si="18"/>
        <v>71.699999999895226</v>
      </c>
      <c r="T33" s="110">
        <f t="shared" si="19"/>
        <v>73.049999999930151</v>
      </c>
      <c r="U33" s="111"/>
      <c r="V33" s="111"/>
      <c r="W33" s="111"/>
      <c r="X33" s="111"/>
      <c r="Y33" s="111"/>
      <c r="Z33" s="112"/>
      <c r="AA33" s="112"/>
      <c r="AC33" s="37" t="s">
        <v>705</v>
      </c>
      <c r="AD33" s="116">
        <f t="shared" si="5"/>
        <v>31.649999999965075</v>
      </c>
      <c r="AE33" s="110">
        <f t="shared" si="6"/>
        <v>4.7999999999301508</v>
      </c>
      <c r="AF33" s="110">
        <f t="shared" si="6"/>
        <v>13.066666666651145</v>
      </c>
      <c r="AG33" s="110">
        <f t="shared" si="20"/>
        <v>22.183333333348855</v>
      </c>
      <c r="AH33" s="110">
        <f t="shared" si="21"/>
        <v>1.3500000000349246</v>
      </c>
      <c r="AI33" s="111"/>
      <c r="AJ33" s="111"/>
      <c r="AK33" s="111"/>
      <c r="AL33" s="111"/>
      <c r="AM33" s="111"/>
      <c r="AN33" s="112"/>
      <c r="AO33" s="112"/>
      <c r="AQ33" s="114">
        <f t="shared" si="2"/>
        <v>1.3500000000349246</v>
      </c>
    </row>
    <row r="34" spans="1:44" s="141" customFormat="1">
      <c r="A34" s="137" t="s">
        <v>706</v>
      </c>
      <c r="B34" s="133">
        <v>0.68263888888888891</v>
      </c>
      <c r="C34" s="133">
        <v>1.4680555555532919</v>
      </c>
      <c r="D34" s="133">
        <v>2.1124999999956344</v>
      </c>
      <c r="E34" s="133">
        <v>3.2409722222218988</v>
      </c>
      <c r="F34" s="133">
        <v>4.1284722222189885</v>
      </c>
      <c r="G34" s="133">
        <v>5.1027777777781012</v>
      </c>
      <c r="H34" s="133">
        <v>6.1819444444408873</v>
      </c>
      <c r="I34" s="133">
        <v>7.0666666666656965</v>
      </c>
      <c r="J34" s="133">
        <v>8.117361111108039</v>
      </c>
      <c r="K34" s="133"/>
      <c r="L34" s="160"/>
      <c r="M34" s="160"/>
      <c r="N34" s="136"/>
      <c r="O34" s="137" t="s">
        <v>706</v>
      </c>
      <c r="P34" s="138">
        <f>B34*24</f>
        <v>16.383333333333333</v>
      </c>
      <c r="Q34" s="138">
        <f t="shared" si="12"/>
        <v>35.233333333279006</v>
      </c>
      <c r="R34" s="138">
        <f t="shared" si="17"/>
        <v>50.699999999895226</v>
      </c>
      <c r="S34" s="138">
        <f t="shared" si="18"/>
        <v>77.783333333325572</v>
      </c>
      <c r="T34" s="138">
        <f t="shared" si="19"/>
        <v>99.083333333255723</v>
      </c>
      <c r="U34" s="138">
        <f t="shared" ref="U34:U44" si="27">G34*24</f>
        <v>122.46666666667443</v>
      </c>
      <c r="V34" s="138">
        <f t="shared" ref="V34:W44" si="28">H34*24</f>
        <v>148.3666666665813</v>
      </c>
      <c r="W34" s="138">
        <f>I34*24</f>
        <v>169.59999999997672</v>
      </c>
      <c r="X34" s="138">
        <f>J34*24</f>
        <v>194.81666666659294</v>
      </c>
      <c r="Y34" s="138"/>
      <c r="Z34" s="170"/>
      <c r="AA34" s="170"/>
      <c r="AC34" s="137" t="s">
        <v>706</v>
      </c>
      <c r="AD34" s="143">
        <f t="shared" si="5"/>
        <v>16.383333333333333</v>
      </c>
      <c r="AE34" s="138">
        <f t="shared" si="6"/>
        <v>18.849999999945673</v>
      </c>
      <c r="AF34" s="138">
        <f t="shared" si="6"/>
        <v>15.46666666661622</v>
      </c>
      <c r="AG34" s="138">
        <f t="shared" si="20"/>
        <v>27.083333333430346</v>
      </c>
      <c r="AH34" s="138">
        <f t="shared" si="21"/>
        <v>21.299999999930151</v>
      </c>
      <c r="AI34" s="138">
        <f t="shared" ref="AI34:AI44" si="29">U34-T34</f>
        <v>23.383333333418705</v>
      </c>
      <c r="AJ34" s="138">
        <f t="shared" ref="AJ34:AK44" si="30">V34-U34</f>
        <v>25.899999999906868</v>
      </c>
      <c r="AK34" s="138">
        <f>W34-V34</f>
        <v>21.233333333395422</v>
      </c>
      <c r="AL34" s="138">
        <f>X34-W34</f>
        <v>25.21666666661622</v>
      </c>
      <c r="AM34" s="138"/>
      <c r="AN34" s="170"/>
      <c r="AO34" s="170"/>
      <c r="AQ34" s="138">
        <f t="shared" si="2"/>
        <v>15.46666666661622</v>
      </c>
    </row>
    <row r="35" spans="1:44">
      <c r="A35" s="37" t="s">
        <v>707</v>
      </c>
      <c r="B35" s="3">
        <v>0.38333333333866904</v>
      </c>
      <c r="C35" s="3">
        <v>0.89375000000291038</v>
      </c>
      <c r="D35" s="3">
        <v>1.7020833333372138</v>
      </c>
      <c r="E35" s="3">
        <v>2.8430555555605679</v>
      </c>
      <c r="F35" s="3">
        <v>3.7729166666686069</v>
      </c>
      <c r="G35" s="3">
        <v>4.7298611111109494</v>
      </c>
      <c r="H35" s="3">
        <v>4.7701388888890506</v>
      </c>
      <c r="I35" s="3">
        <v>5.1569444444467081</v>
      </c>
      <c r="J35" s="3">
        <v>5.7673611111167702</v>
      </c>
      <c r="K35" s="3">
        <v>6.7444444444481633</v>
      </c>
      <c r="L35" s="3">
        <v>7.898611111115315</v>
      </c>
      <c r="M35" s="90"/>
      <c r="N35" s="32"/>
      <c r="O35" s="37" t="s">
        <v>707</v>
      </c>
      <c r="P35" s="110">
        <f t="shared" si="3"/>
        <v>9.2000000001280569</v>
      </c>
      <c r="Q35" s="110">
        <f t="shared" si="12"/>
        <v>21.450000000069849</v>
      </c>
      <c r="R35" s="110">
        <f t="shared" si="17"/>
        <v>40.850000000093132</v>
      </c>
      <c r="S35" s="110">
        <f t="shared" si="18"/>
        <v>68.233333333453629</v>
      </c>
      <c r="T35" s="110">
        <f t="shared" si="19"/>
        <v>90.550000000046566</v>
      </c>
      <c r="U35" s="110">
        <f t="shared" si="27"/>
        <v>113.51666666666279</v>
      </c>
      <c r="V35" s="110">
        <f t="shared" si="28"/>
        <v>114.48333333333721</v>
      </c>
      <c r="W35" s="110">
        <f>I35*24</f>
        <v>123.76666666672099</v>
      </c>
      <c r="X35" s="110">
        <f>J35*24</f>
        <v>138.41666666680248</v>
      </c>
      <c r="Y35" s="110">
        <f>K35*24</f>
        <v>161.86666666675592</v>
      </c>
      <c r="Z35" s="110">
        <f>L35*24</f>
        <v>189.56666666676756</v>
      </c>
      <c r="AA35" s="111"/>
      <c r="AC35" s="37" t="s">
        <v>707</v>
      </c>
      <c r="AD35" s="116">
        <f t="shared" si="5"/>
        <v>9.2000000001280569</v>
      </c>
      <c r="AE35" s="110">
        <f t="shared" si="6"/>
        <v>12.249999999941792</v>
      </c>
      <c r="AF35" s="110">
        <f t="shared" si="6"/>
        <v>19.400000000023283</v>
      </c>
      <c r="AG35" s="110">
        <f t="shared" si="20"/>
        <v>27.383333333360497</v>
      </c>
      <c r="AH35" s="110">
        <f t="shared" si="21"/>
        <v>22.316666666592937</v>
      </c>
      <c r="AI35" s="110">
        <f t="shared" si="29"/>
        <v>22.96666666661622</v>
      </c>
      <c r="AJ35" s="110">
        <f t="shared" si="30"/>
        <v>0.96666666667442769</v>
      </c>
      <c r="AK35" s="110">
        <f>W35-V35</f>
        <v>9.28333333338378</v>
      </c>
      <c r="AL35" s="110">
        <f>X35-W35</f>
        <v>14.650000000081491</v>
      </c>
      <c r="AM35" s="110">
        <f>Y35-X35</f>
        <v>23.449999999953434</v>
      </c>
      <c r="AN35" s="110">
        <f>Z35-Y35</f>
        <v>27.700000000011642</v>
      </c>
      <c r="AO35" s="111"/>
      <c r="AQ35" s="114">
        <f t="shared" si="2"/>
        <v>0.96666666667442769</v>
      </c>
    </row>
    <row r="36" spans="1:44">
      <c r="A36" s="37" t="s">
        <v>708</v>
      </c>
      <c r="B36" s="3">
        <v>0.10486111111094942</v>
      </c>
      <c r="C36" s="3">
        <v>0.70208333332993789</v>
      </c>
      <c r="D36" s="3">
        <v>1.6118055555562023</v>
      </c>
      <c r="E36" s="3">
        <v>1.8951388888890506</v>
      </c>
      <c r="F36" s="3">
        <v>2.7479166666671517</v>
      </c>
      <c r="G36" s="3">
        <v>3.5819444444423425</v>
      </c>
      <c r="H36" s="3">
        <v>4.6493055555547471</v>
      </c>
      <c r="I36" s="3">
        <v>5.6215277777810115</v>
      </c>
      <c r="J36" s="90"/>
      <c r="K36" s="90"/>
      <c r="L36" s="92"/>
      <c r="M36" s="92"/>
      <c r="N36" s="32"/>
      <c r="O36" s="37" t="s">
        <v>708</v>
      </c>
      <c r="P36" s="110">
        <f t="shared" si="3"/>
        <v>2.5166666666627862</v>
      </c>
      <c r="Q36" s="110">
        <f t="shared" si="12"/>
        <v>16.849999999918509</v>
      </c>
      <c r="R36" s="110">
        <f t="shared" si="17"/>
        <v>38.683333333348855</v>
      </c>
      <c r="S36" s="110">
        <f t="shared" si="18"/>
        <v>45.483333333337214</v>
      </c>
      <c r="T36" s="110">
        <f t="shared" si="19"/>
        <v>65.950000000011642</v>
      </c>
      <c r="U36" s="110">
        <f t="shared" si="27"/>
        <v>85.96666666661622</v>
      </c>
      <c r="V36" s="110">
        <f t="shared" si="28"/>
        <v>111.58333333331393</v>
      </c>
      <c r="W36" s="110">
        <f t="shared" si="28"/>
        <v>134.91666666674428</v>
      </c>
      <c r="X36" s="111"/>
      <c r="Y36" s="111"/>
      <c r="Z36" s="113"/>
      <c r="AA36" s="113"/>
      <c r="AC36" s="37" t="s">
        <v>708</v>
      </c>
      <c r="AD36" s="116">
        <f t="shared" si="5"/>
        <v>2.5166666666627862</v>
      </c>
      <c r="AE36" s="110">
        <f t="shared" si="6"/>
        <v>14.333333333255723</v>
      </c>
      <c r="AF36" s="110">
        <f t="shared" si="6"/>
        <v>21.833333333430346</v>
      </c>
      <c r="AG36" s="110">
        <f t="shared" si="20"/>
        <v>6.7999999999883585</v>
      </c>
      <c r="AH36" s="110">
        <f t="shared" si="21"/>
        <v>20.466666666674428</v>
      </c>
      <c r="AI36" s="110">
        <f t="shared" si="29"/>
        <v>20.016666666604578</v>
      </c>
      <c r="AJ36" s="110">
        <f t="shared" si="30"/>
        <v>25.616666666697711</v>
      </c>
      <c r="AK36" s="110">
        <f t="shared" si="30"/>
        <v>23.333333333430346</v>
      </c>
      <c r="AL36" s="111"/>
      <c r="AM36" s="111"/>
      <c r="AN36" s="113"/>
      <c r="AO36" s="113"/>
      <c r="AQ36" s="114">
        <f t="shared" si="2"/>
        <v>2.5166666666627862</v>
      </c>
    </row>
    <row r="37" spans="1:44">
      <c r="A37" s="37" t="s">
        <v>709</v>
      </c>
      <c r="B37" s="3">
        <v>0.25763888889196096</v>
      </c>
      <c r="C37" s="3">
        <v>0.49375000000145519</v>
      </c>
      <c r="D37" s="3">
        <v>0.82708333333721384</v>
      </c>
      <c r="E37" s="3">
        <v>1.9166666666715173</v>
      </c>
      <c r="F37" s="3">
        <v>3.2847222222262644</v>
      </c>
      <c r="G37" s="3">
        <v>3.8548611111109494</v>
      </c>
      <c r="H37" s="3">
        <v>4.8798611111124046</v>
      </c>
      <c r="I37" s="90"/>
      <c r="J37" s="90"/>
      <c r="K37" s="90"/>
      <c r="L37" s="92"/>
      <c r="M37" s="92"/>
      <c r="N37" s="32"/>
      <c r="O37" s="37" t="s">
        <v>709</v>
      </c>
      <c r="P37" s="110">
        <f t="shared" si="3"/>
        <v>6.183333333407063</v>
      </c>
      <c r="Q37" s="110">
        <f t="shared" si="12"/>
        <v>11.850000000034925</v>
      </c>
      <c r="R37" s="110">
        <f t="shared" si="17"/>
        <v>19.850000000093132</v>
      </c>
      <c r="S37" s="110">
        <f t="shared" si="18"/>
        <v>46.000000000116415</v>
      </c>
      <c r="T37" s="110">
        <f t="shared" si="19"/>
        <v>78.833333333430346</v>
      </c>
      <c r="U37" s="110">
        <f t="shared" si="27"/>
        <v>92.516666666662786</v>
      </c>
      <c r="V37" s="110">
        <f t="shared" si="28"/>
        <v>117.11666666669771</v>
      </c>
      <c r="W37" s="111"/>
      <c r="X37" s="111"/>
      <c r="Y37" s="111"/>
      <c r="Z37" s="113"/>
      <c r="AA37" s="113"/>
      <c r="AC37" s="37" t="s">
        <v>709</v>
      </c>
      <c r="AD37" s="116">
        <f t="shared" si="5"/>
        <v>6.183333333407063</v>
      </c>
      <c r="AE37" s="110">
        <f t="shared" si="6"/>
        <v>5.6666666666278616</v>
      </c>
      <c r="AF37" s="110">
        <f t="shared" si="6"/>
        <v>8.0000000000582077</v>
      </c>
      <c r="AG37" s="110">
        <f t="shared" si="20"/>
        <v>26.150000000023283</v>
      </c>
      <c r="AH37" s="110">
        <f t="shared" si="21"/>
        <v>32.833333333313931</v>
      </c>
      <c r="AI37" s="110">
        <f t="shared" si="29"/>
        <v>13.68333333323244</v>
      </c>
      <c r="AJ37" s="110">
        <f t="shared" si="30"/>
        <v>24.600000000034925</v>
      </c>
      <c r="AK37" s="111"/>
      <c r="AL37" s="111"/>
      <c r="AM37" s="111"/>
      <c r="AN37" s="113"/>
      <c r="AO37" s="113"/>
      <c r="AQ37" s="114">
        <f t="shared" si="2"/>
        <v>5.6666666666278616</v>
      </c>
    </row>
    <row r="38" spans="1:44">
      <c r="A38" s="37" t="s">
        <v>710</v>
      </c>
      <c r="B38" s="3">
        <v>4.265972222223354</v>
      </c>
      <c r="C38" s="3">
        <v>4.515277777776646</v>
      </c>
      <c r="D38" s="3">
        <v>5.0215277777824667</v>
      </c>
      <c r="E38" s="3">
        <v>5.5250000000014552</v>
      </c>
      <c r="F38" s="3">
        <v>5.9701388888934162</v>
      </c>
      <c r="G38" s="3">
        <v>7.0305555555605679</v>
      </c>
      <c r="H38" s="3">
        <v>8.0659722222262644</v>
      </c>
      <c r="I38" s="90"/>
      <c r="J38" s="90"/>
      <c r="K38" s="90"/>
      <c r="L38" s="92"/>
      <c r="M38" s="92"/>
      <c r="N38" s="32"/>
      <c r="O38" s="37" t="s">
        <v>710</v>
      </c>
      <c r="P38" s="110">
        <f t="shared" si="3"/>
        <v>102.3833333333605</v>
      </c>
      <c r="Q38" s="110">
        <f t="shared" si="12"/>
        <v>108.3666666666395</v>
      </c>
      <c r="R38" s="110">
        <f t="shared" si="17"/>
        <v>120.5166666667792</v>
      </c>
      <c r="S38" s="110">
        <f t="shared" si="18"/>
        <v>132.60000000003492</v>
      </c>
      <c r="T38" s="110">
        <f t="shared" si="19"/>
        <v>143.28333333344199</v>
      </c>
      <c r="U38" s="110">
        <f t="shared" si="27"/>
        <v>168.73333333345363</v>
      </c>
      <c r="V38" s="110">
        <f t="shared" si="28"/>
        <v>193.58333333343035</v>
      </c>
      <c r="W38" s="111"/>
      <c r="X38" s="111"/>
      <c r="Y38" s="111"/>
      <c r="Z38" s="113"/>
      <c r="AA38" s="113"/>
      <c r="AC38" s="37" t="s">
        <v>710</v>
      </c>
      <c r="AD38" s="116">
        <f t="shared" si="5"/>
        <v>102.3833333333605</v>
      </c>
      <c r="AE38" s="110">
        <f t="shared" si="6"/>
        <v>5.9833333332790062</v>
      </c>
      <c r="AF38" s="110">
        <f t="shared" si="6"/>
        <v>12.150000000139698</v>
      </c>
      <c r="AG38" s="110">
        <f t="shared" si="20"/>
        <v>12.083333333255723</v>
      </c>
      <c r="AH38" s="110">
        <f t="shared" si="21"/>
        <v>10.683333333407063</v>
      </c>
      <c r="AI38" s="110">
        <f t="shared" si="29"/>
        <v>25.450000000011642</v>
      </c>
      <c r="AJ38" s="110">
        <f t="shared" si="30"/>
        <v>24.849999999976717</v>
      </c>
      <c r="AK38" s="111"/>
      <c r="AL38" s="111"/>
      <c r="AM38" s="111"/>
      <c r="AN38" s="113"/>
      <c r="AO38" s="113"/>
      <c r="AQ38" s="114">
        <f t="shared" si="2"/>
        <v>5.9833333332790062</v>
      </c>
    </row>
    <row r="39" spans="1:44" s="141" customFormat="1">
      <c r="A39" s="137" t="s">
        <v>711</v>
      </c>
      <c r="B39" s="133">
        <v>0.16874999999999998</v>
      </c>
      <c r="C39" s="133">
        <v>0.58819444444816327</v>
      </c>
      <c r="D39" s="133">
        <v>0.85902777777664596</v>
      </c>
      <c r="E39" s="133">
        <v>1.5527777777824667</v>
      </c>
      <c r="F39" s="133">
        <v>2.5013888888934162</v>
      </c>
      <c r="G39" s="133">
        <v>3.578472222223354</v>
      </c>
      <c r="H39" s="133">
        <v>4.5895833333343035</v>
      </c>
      <c r="I39" s="133">
        <v>5.578472222223354</v>
      </c>
      <c r="J39" s="133"/>
      <c r="K39" s="133"/>
      <c r="L39" s="134"/>
      <c r="M39" s="134"/>
      <c r="N39" s="136"/>
      <c r="O39" s="137" t="s">
        <v>711</v>
      </c>
      <c r="P39" s="138">
        <f>B39*24</f>
        <v>4.05</v>
      </c>
      <c r="Q39" s="138">
        <f t="shared" si="12"/>
        <v>14.116666666755918</v>
      </c>
      <c r="R39" s="138">
        <f t="shared" si="17"/>
        <v>20.616666666639503</v>
      </c>
      <c r="S39" s="138">
        <f t="shared" si="18"/>
        <v>37.266666666779201</v>
      </c>
      <c r="T39" s="138">
        <f t="shared" si="19"/>
        <v>60.033333333441988</v>
      </c>
      <c r="U39" s="138">
        <f t="shared" si="27"/>
        <v>85.883333333360497</v>
      </c>
      <c r="V39" s="138">
        <f t="shared" si="28"/>
        <v>110.15000000002328</v>
      </c>
      <c r="W39" s="138">
        <f t="shared" si="28"/>
        <v>133.8833333333605</v>
      </c>
      <c r="X39" s="138"/>
      <c r="Y39" s="138"/>
      <c r="Z39" s="139"/>
      <c r="AA39" s="139"/>
      <c r="AC39" s="137" t="s">
        <v>711</v>
      </c>
      <c r="AD39" s="143">
        <f t="shared" si="5"/>
        <v>4.05</v>
      </c>
      <c r="AE39" s="138">
        <f t="shared" si="6"/>
        <v>10.066666666755918</v>
      </c>
      <c r="AF39" s="138">
        <f t="shared" si="6"/>
        <v>6.4999999998835847</v>
      </c>
      <c r="AG39" s="138">
        <f t="shared" si="20"/>
        <v>16.650000000139698</v>
      </c>
      <c r="AH39" s="138">
        <f t="shared" si="21"/>
        <v>22.766666666662786</v>
      </c>
      <c r="AI39" s="138">
        <f t="shared" si="29"/>
        <v>25.849999999918509</v>
      </c>
      <c r="AJ39" s="138">
        <f t="shared" si="30"/>
        <v>24.266666666662786</v>
      </c>
      <c r="AK39" s="138">
        <f t="shared" si="30"/>
        <v>23.733333333337214</v>
      </c>
      <c r="AL39" s="138"/>
      <c r="AM39" s="138"/>
      <c r="AN39" s="139"/>
      <c r="AO39" s="139"/>
      <c r="AQ39" s="138">
        <f t="shared" si="2"/>
        <v>4.05</v>
      </c>
    </row>
    <row r="40" spans="1:44">
      <c r="A40" s="37" t="s">
        <v>712</v>
      </c>
      <c r="B40" s="3">
        <v>1.5305555555532919</v>
      </c>
      <c r="C40" s="3">
        <v>1.7118055555547471</v>
      </c>
      <c r="D40" s="3">
        <v>2.4006944444408873</v>
      </c>
      <c r="E40" s="3">
        <v>3.452777777776646</v>
      </c>
      <c r="F40" s="3">
        <v>4.4680555555532919</v>
      </c>
      <c r="G40" s="3">
        <v>5.4256944444423425</v>
      </c>
      <c r="H40" s="3">
        <v>6.4090277777795563</v>
      </c>
      <c r="I40" s="90"/>
      <c r="J40" s="90"/>
      <c r="K40" s="90"/>
      <c r="L40" s="92"/>
      <c r="M40" s="92"/>
      <c r="N40" s="32"/>
      <c r="O40" s="37" t="s">
        <v>712</v>
      </c>
      <c r="P40" s="110">
        <f t="shared" si="3"/>
        <v>36.733333333279006</v>
      </c>
      <c r="Q40" s="110">
        <f t="shared" si="12"/>
        <v>41.083333333313931</v>
      </c>
      <c r="R40" s="110">
        <f t="shared" si="17"/>
        <v>57.616666666581295</v>
      </c>
      <c r="S40" s="110">
        <f t="shared" si="18"/>
        <v>82.866666666639503</v>
      </c>
      <c r="T40" s="110">
        <f t="shared" si="19"/>
        <v>107.23333333327901</v>
      </c>
      <c r="U40" s="110">
        <f t="shared" si="27"/>
        <v>130.21666666661622</v>
      </c>
      <c r="V40" s="110">
        <f t="shared" si="28"/>
        <v>153.81666666670935</v>
      </c>
      <c r="W40" s="111"/>
      <c r="X40" s="111"/>
      <c r="Y40" s="111"/>
      <c r="Z40" s="113"/>
      <c r="AA40" s="113"/>
      <c r="AC40" s="37" t="s">
        <v>712</v>
      </c>
      <c r="AD40" s="116">
        <f t="shared" si="5"/>
        <v>36.733333333279006</v>
      </c>
      <c r="AE40" s="110">
        <f t="shared" si="6"/>
        <v>4.3500000000349246</v>
      </c>
      <c r="AF40" s="110">
        <f t="shared" si="6"/>
        <v>16.533333333267365</v>
      </c>
      <c r="AG40" s="110">
        <f t="shared" si="20"/>
        <v>25.250000000058208</v>
      </c>
      <c r="AH40" s="110">
        <f t="shared" si="21"/>
        <v>24.366666666639503</v>
      </c>
      <c r="AI40" s="110">
        <f t="shared" si="29"/>
        <v>22.983333333337214</v>
      </c>
      <c r="AJ40" s="110">
        <f t="shared" si="30"/>
        <v>23.600000000093132</v>
      </c>
      <c r="AK40" s="111"/>
      <c r="AL40" s="111"/>
      <c r="AM40" s="111"/>
      <c r="AN40" s="113"/>
      <c r="AO40" s="113"/>
      <c r="AQ40" s="114">
        <f t="shared" si="2"/>
        <v>4.3500000000349246</v>
      </c>
    </row>
    <row r="41" spans="1:44">
      <c r="A41" s="37" t="s">
        <v>713</v>
      </c>
      <c r="B41" s="3">
        <v>0.28194444444670808</v>
      </c>
      <c r="C41" s="3">
        <v>0.54722222222335404</v>
      </c>
      <c r="D41" s="3">
        <v>1.0208333333357587</v>
      </c>
      <c r="E41" s="3">
        <v>2.0097222222248092</v>
      </c>
      <c r="F41" s="3">
        <v>3.0854166666686069</v>
      </c>
      <c r="G41" s="3">
        <v>3.9784722222248092</v>
      </c>
      <c r="H41" s="3">
        <v>4.9618055555547471</v>
      </c>
      <c r="I41" s="3">
        <v>5.9722222222262644</v>
      </c>
      <c r="J41" s="90"/>
      <c r="K41" s="90"/>
      <c r="L41" s="92"/>
      <c r="M41" s="92"/>
      <c r="N41" s="32"/>
      <c r="O41" s="37" t="s">
        <v>713</v>
      </c>
      <c r="P41" s="110">
        <f t="shared" si="3"/>
        <v>6.7666666667209938</v>
      </c>
      <c r="Q41" s="110">
        <f t="shared" si="12"/>
        <v>13.133333333360497</v>
      </c>
      <c r="R41" s="110">
        <f t="shared" si="17"/>
        <v>24.500000000058208</v>
      </c>
      <c r="S41" s="110">
        <f t="shared" si="18"/>
        <v>48.233333333395422</v>
      </c>
      <c r="T41" s="110">
        <f t="shared" si="19"/>
        <v>74.050000000046566</v>
      </c>
      <c r="U41" s="110">
        <f t="shared" si="27"/>
        <v>95.483333333395422</v>
      </c>
      <c r="V41" s="110">
        <f t="shared" si="28"/>
        <v>119.08333333331393</v>
      </c>
      <c r="W41" s="110">
        <f t="shared" si="28"/>
        <v>143.33333333343035</v>
      </c>
      <c r="X41" s="111"/>
      <c r="Y41" s="111"/>
      <c r="Z41" s="113"/>
      <c r="AA41" s="113"/>
      <c r="AC41" s="37" t="s">
        <v>713</v>
      </c>
      <c r="AD41" s="116">
        <f t="shared" si="5"/>
        <v>6.7666666667209938</v>
      </c>
      <c r="AE41" s="110">
        <f t="shared" si="6"/>
        <v>6.3666666666395031</v>
      </c>
      <c r="AF41" s="110">
        <f t="shared" si="6"/>
        <v>11.366666666697711</v>
      </c>
      <c r="AG41" s="110">
        <f t="shared" si="20"/>
        <v>23.733333333337214</v>
      </c>
      <c r="AH41" s="110">
        <f t="shared" si="21"/>
        <v>25.816666666651145</v>
      </c>
      <c r="AI41" s="110">
        <f t="shared" si="29"/>
        <v>21.433333333348855</v>
      </c>
      <c r="AJ41" s="110">
        <f t="shared" si="30"/>
        <v>23.599999999918509</v>
      </c>
      <c r="AK41" s="110">
        <f t="shared" si="30"/>
        <v>24.250000000116415</v>
      </c>
      <c r="AL41" s="111"/>
      <c r="AM41" s="111"/>
      <c r="AN41" s="113"/>
      <c r="AO41" s="113"/>
      <c r="AQ41" s="114">
        <f t="shared" si="2"/>
        <v>6.3666666666395031</v>
      </c>
    </row>
    <row r="42" spans="1:44">
      <c r="A42" s="37" t="s">
        <v>714</v>
      </c>
      <c r="B42" s="3">
        <v>1.3055555555547471</v>
      </c>
      <c r="C42" s="3">
        <v>1.5208333333357587</v>
      </c>
      <c r="D42" s="3">
        <v>1.7048611111094942</v>
      </c>
      <c r="E42" s="3">
        <v>1.9416666666656965</v>
      </c>
      <c r="F42" s="3">
        <v>2.421527777776646</v>
      </c>
      <c r="G42" s="3">
        <v>3.390277777776646</v>
      </c>
      <c r="H42" s="3">
        <v>4.4263888888890506</v>
      </c>
      <c r="I42" s="3">
        <v>5.453472222223354</v>
      </c>
      <c r="J42" s="3">
        <v>6.4347222222204437</v>
      </c>
      <c r="K42" s="3">
        <v>7.4069444444467081</v>
      </c>
      <c r="L42" s="92"/>
      <c r="M42" s="92"/>
      <c r="N42" s="32"/>
      <c r="O42" s="37" t="s">
        <v>714</v>
      </c>
      <c r="P42" s="110">
        <f t="shared" si="3"/>
        <v>31.333333333313931</v>
      </c>
      <c r="Q42" s="110">
        <f t="shared" si="12"/>
        <v>36.500000000058208</v>
      </c>
      <c r="R42" s="110">
        <f t="shared" si="17"/>
        <v>40.916666666627862</v>
      </c>
      <c r="S42" s="110">
        <f t="shared" si="18"/>
        <v>46.599999999976717</v>
      </c>
      <c r="T42" s="110">
        <f t="shared" si="19"/>
        <v>58.116666666639503</v>
      </c>
      <c r="U42" s="110">
        <f t="shared" si="27"/>
        <v>81.366666666639503</v>
      </c>
      <c r="V42" s="110">
        <f t="shared" si="28"/>
        <v>106.23333333333721</v>
      </c>
      <c r="W42" s="110">
        <f>I42*24</f>
        <v>130.8833333333605</v>
      </c>
      <c r="X42" s="110">
        <f>J42*24</f>
        <v>154.43333333329065</v>
      </c>
      <c r="Y42" s="110">
        <f>K42*24</f>
        <v>177.76666666672099</v>
      </c>
      <c r="Z42" s="113"/>
      <c r="AA42" s="113"/>
      <c r="AC42" s="37" t="s">
        <v>714</v>
      </c>
      <c r="AD42" s="116">
        <f t="shared" si="5"/>
        <v>31.333333333313931</v>
      </c>
      <c r="AE42" s="110">
        <f t="shared" si="6"/>
        <v>5.1666666667442769</v>
      </c>
      <c r="AF42" s="110">
        <f t="shared" si="6"/>
        <v>4.4166666665696539</v>
      </c>
      <c r="AG42" s="110">
        <f t="shared" si="20"/>
        <v>5.6833333333488554</v>
      </c>
      <c r="AH42" s="110">
        <f t="shared" si="21"/>
        <v>11.516666666662786</v>
      </c>
      <c r="AI42" s="110">
        <f t="shared" si="29"/>
        <v>23.25</v>
      </c>
      <c r="AJ42" s="110">
        <f t="shared" si="30"/>
        <v>24.866666666697711</v>
      </c>
      <c r="AK42" s="110">
        <f>W42-V42</f>
        <v>24.650000000023283</v>
      </c>
      <c r="AL42" s="110">
        <f>X42-W42</f>
        <v>23.549999999930151</v>
      </c>
      <c r="AM42" s="110">
        <f>Y42-X42</f>
        <v>23.333333333430346</v>
      </c>
      <c r="AN42" s="113"/>
      <c r="AO42" s="113"/>
      <c r="AQ42" s="114">
        <f t="shared" si="2"/>
        <v>4.4166666665696539</v>
      </c>
    </row>
    <row r="43" spans="1:44">
      <c r="A43" s="37" t="s">
        <v>715</v>
      </c>
      <c r="B43" s="3">
        <v>0.31666666666569654</v>
      </c>
      <c r="C43" s="3">
        <v>0.47222222221898846</v>
      </c>
      <c r="D43" s="3">
        <v>0.78055555555329192</v>
      </c>
      <c r="E43" s="3">
        <v>1.8013888888890506</v>
      </c>
      <c r="F43" s="3">
        <v>2.828472222223354</v>
      </c>
      <c r="G43" s="3">
        <v>3.8027777777751908</v>
      </c>
      <c r="H43" s="3">
        <v>4.773611111108039</v>
      </c>
      <c r="I43" s="90"/>
      <c r="J43" s="92"/>
      <c r="K43" s="90"/>
      <c r="L43" s="92"/>
      <c r="M43" s="92"/>
      <c r="N43" s="32"/>
      <c r="O43" s="37" t="s">
        <v>715</v>
      </c>
      <c r="P43" s="110">
        <f t="shared" si="3"/>
        <v>7.5999999999767169</v>
      </c>
      <c r="Q43" s="110">
        <f t="shared" si="12"/>
        <v>11.333333333255723</v>
      </c>
      <c r="R43" s="110">
        <f t="shared" si="17"/>
        <v>18.733333333279006</v>
      </c>
      <c r="S43" s="110">
        <f t="shared" si="18"/>
        <v>43.233333333337214</v>
      </c>
      <c r="T43" s="110">
        <f t="shared" si="19"/>
        <v>67.883333333360497</v>
      </c>
      <c r="U43" s="110">
        <f t="shared" si="27"/>
        <v>91.266666666604578</v>
      </c>
      <c r="V43" s="110">
        <f t="shared" si="28"/>
        <v>114.56666666659294</v>
      </c>
      <c r="W43" s="111"/>
      <c r="X43" s="113"/>
      <c r="Y43" s="111"/>
      <c r="Z43" s="113"/>
      <c r="AA43" s="113"/>
      <c r="AC43" s="37" t="s">
        <v>715</v>
      </c>
      <c r="AD43" s="116">
        <f t="shared" si="5"/>
        <v>7.5999999999767169</v>
      </c>
      <c r="AE43" s="110">
        <f t="shared" si="6"/>
        <v>3.7333333332790062</v>
      </c>
      <c r="AF43" s="110">
        <f t="shared" si="6"/>
        <v>7.4000000000232831</v>
      </c>
      <c r="AG43" s="110">
        <f t="shared" si="20"/>
        <v>24.500000000058208</v>
      </c>
      <c r="AH43" s="110">
        <f t="shared" si="21"/>
        <v>24.650000000023283</v>
      </c>
      <c r="AI43" s="110">
        <f t="shared" si="29"/>
        <v>23.383333333244082</v>
      </c>
      <c r="AJ43" s="110">
        <f t="shared" si="30"/>
        <v>23.299999999988358</v>
      </c>
      <c r="AK43" s="111"/>
      <c r="AL43" s="113"/>
      <c r="AM43" s="111"/>
      <c r="AN43" s="113"/>
      <c r="AO43" s="113"/>
      <c r="AQ43" s="114">
        <f t="shared" si="2"/>
        <v>3.7333333332790062</v>
      </c>
    </row>
    <row r="44" spans="1:44">
      <c r="A44" s="137" t="s">
        <v>716</v>
      </c>
      <c r="B44" s="133">
        <v>1.1777777777751908</v>
      </c>
      <c r="C44" s="133">
        <v>1.440277777777778</v>
      </c>
      <c r="D44" s="133">
        <v>2.5229166666666667</v>
      </c>
      <c r="E44" s="133">
        <v>3.4777777777777779</v>
      </c>
      <c r="F44" s="133">
        <v>4.4534722222222225</v>
      </c>
      <c r="G44" s="133">
        <v>5.5687500000000005</v>
      </c>
      <c r="H44" s="133">
        <v>6.479166666666667</v>
      </c>
      <c r="I44" s="133">
        <v>7.3819444444444438</v>
      </c>
      <c r="J44" s="134"/>
      <c r="K44" s="135"/>
      <c r="L44" s="134"/>
      <c r="M44" s="134"/>
      <c r="N44" s="136"/>
      <c r="O44" s="137" t="s">
        <v>716</v>
      </c>
      <c r="P44" s="138">
        <f>B44*24</f>
        <v>28.266666666604578</v>
      </c>
      <c r="Q44" s="138">
        <f>C44*24</f>
        <v>34.56666666666667</v>
      </c>
      <c r="R44" s="138">
        <f t="shared" si="17"/>
        <v>60.55</v>
      </c>
      <c r="S44" s="138">
        <f t="shared" si="18"/>
        <v>83.466666666666669</v>
      </c>
      <c r="T44" s="138">
        <f t="shared" si="19"/>
        <v>106.88333333333334</v>
      </c>
      <c r="U44" s="138">
        <f t="shared" si="27"/>
        <v>133.65</v>
      </c>
      <c r="V44" s="138">
        <f t="shared" si="28"/>
        <v>155.5</v>
      </c>
      <c r="W44" s="138">
        <f t="shared" si="28"/>
        <v>177.16666666666666</v>
      </c>
      <c r="X44" s="139"/>
      <c r="Y44" s="140"/>
      <c r="Z44" s="139"/>
      <c r="AA44" s="139"/>
      <c r="AB44" s="141"/>
      <c r="AC44" s="137" t="s">
        <v>716</v>
      </c>
      <c r="AD44" s="143">
        <f t="shared" si="5"/>
        <v>28.266666666604578</v>
      </c>
      <c r="AE44" s="138">
        <f>Q44-P44</f>
        <v>6.3000000000620915</v>
      </c>
      <c r="AF44" s="138">
        <f>R44-Q44</f>
        <v>25.983333333333327</v>
      </c>
      <c r="AG44" s="138">
        <f t="shared" si="20"/>
        <v>22.916666666666671</v>
      </c>
      <c r="AH44" s="138">
        <f t="shared" si="21"/>
        <v>23.416666666666671</v>
      </c>
      <c r="AI44" s="138">
        <f t="shared" si="29"/>
        <v>26.766666666666666</v>
      </c>
      <c r="AJ44" s="138">
        <f t="shared" si="30"/>
        <v>21.849999999999994</v>
      </c>
      <c r="AK44" s="138">
        <f t="shared" si="30"/>
        <v>21.666666666666657</v>
      </c>
      <c r="AL44" s="113"/>
      <c r="AM44" s="109"/>
      <c r="AN44" s="113"/>
      <c r="AO44" s="113"/>
      <c r="AQ44" s="114">
        <f t="shared" si="2"/>
        <v>6.3000000000620915</v>
      </c>
    </row>
    <row r="45" spans="1:44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</row>
    <row r="46" spans="1:44"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</row>
    <row r="47" spans="1:44" ht="15.75" thickBo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</row>
    <row r="48" spans="1:44" ht="15.75" thickBot="1">
      <c r="A48" s="39" t="s">
        <v>62</v>
      </c>
      <c r="B48" s="42" t="s">
        <v>20</v>
      </c>
      <c r="C48" s="42" t="s">
        <v>21</v>
      </c>
      <c r="D48" s="42" t="s">
        <v>22</v>
      </c>
      <c r="E48" s="42" t="s">
        <v>23</v>
      </c>
      <c r="F48" s="42" t="s">
        <v>24</v>
      </c>
      <c r="G48" s="42" t="s">
        <v>25</v>
      </c>
      <c r="H48" s="42" t="s">
        <v>26</v>
      </c>
      <c r="I48" s="42" t="s">
        <v>27</v>
      </c>
      <c r="J48" s="42" t="s">
        <v>28</v>
      </c>
      <c r="K48" s="42" t="s">
        <v>29</v>
      </c>
      <c r="L48" s="32"/>
      <c r="M48" s="32"/>
      <c r="N48" s="32"/>
      <c r="O48" s="39" t="s">
        <v>62</v>
      </c>
      <c r="P48" s="42" t="s">
        <v>20</v>
      </c>
      <c r="Q48" s="42" t="s">
        <v>21</v>
      </c>
      <c r="R48" s="42" t="s">
        <v>22</v>
      </c>
      <c r="S48" s="42" t="s">
        <v>23</v>
      </c>
      <c r="T48" s="42" t="s">
        <v>24</v>
      </c>
      <c r="U48" s="42" t="s">
        <v>25</v>
      </c>
      <c r="V48" s="42" t="s">
        <v>26</v>
      </c>
      <c r="W48" s="42" t="s">
        <v>27</v>
      </c>
      <c r="X48" s="42" t="s">
        <v>28</v>
      </c>
      <c r="Y48" s="42" t="s">
        <v>29</v>
      </c>
      <c r="Z48" s="32"/>
      <c r="AA48" s="32"/>
      <c r="AC48" s="39" t="s">
        <v>62</v>
      </c>
      <c r="AD48" s="42" t="s">
        <v>20</v>
      </c>
      <c r="AE48" s="42" t="s">
        <v>21</v>
      </c>
      <c r="AF48" s="42" t="s">
        <v>22</v>
      </c>
      <c r="AG48" s="42" t="s">
        <v>23</v>
      </c>
      <c r="AH48" s="42" t="s">
        <v>24</v>
      </c>
      <c r="AI48" s="42" t="s">
        <v>25</v>
      </c>
      <c r="AJ48" s="42" t="s">
        <v>26</v>
      </c>
      <c r="AK48" s="42" t="s">
        <v>27</v>
      </c>
      <c r="AL48" s="42" t="s">
        <v>28</v>
      </c>
      <c r="AM48" s="42" t="s">
        <v>29</v>
      </c>
      <c r="AN48" s="32"/>
      <c r="AO48" s="32"/>
      <c r="AQ48" s="39" t="s">
        <v>62</v>
      </c>
      <c r="AR48" s="119" t="s">
        <v>868</v>
      </c>
    </row>
    <row r="49" spans="1:44" s="141" customFormat="1">
      <c r="A49" s="137" t="s">
        <v>31</v>
      </c>
      <c r="B49" s="135">
        <v>0.58402777777777781</v>
      </c>
      <c r="C49" s="135">
        <v>1.3631944444444446</v>
      </c>
      <c r="D49" s="135">
        <v>1.6812500000000001</v>
      </c>
      <c r="E49" s="135">
        <v>2.4083333333333332</v>
      </c>
      <c r="F49" s="135">
        <v>2.8423611111111113</v>
      </c>
      <c r="G49" s="135">
        <v>3.4194444444444443</v>
      </c>
      <c r="H49" s="135">
        <v>4.3798611111111105</v>
      </c>
      <c r="I49" s="135">
        <v>5.4180555555555552</v>
      </c>
      <c r="J49" s="135"/>
      <c r="K49" s="135"/>
      <c r="L49" s="136"/>
      <c r="M49" s="136"/>
      <c r="N49" s="136"/>
      <c r="O49" s="137" t="s">
        <v>31</v>
      </c>
      <c r="P49" s="138">
        <f t="shared" ref="P49:W49" si="31">B49*24</f>
        <v>14.016666666666667</v>
      </c>
      <c r="Q49" s="138">
        <f t="shared" si="31"/>
        <v>32.716666666666669</v>
      </c>
      <c r="R49" s="138">
        <f t="shared" si="31"/>
        <v>40.35</v>
      </c>
      <c r="S49" s="138">
        <f t="shared" si="31"/>
        <v>57.8</v>
      </c>
      <c r="T49" s="138">
        <f t="shared" si="31"/>
        <v>68.216666666666669</v>
      </c>
      <c r="U49" s="138">
        <f t="shared" si="31"/>
        <v>82.066666666666663</v>
      </c>
      <c r="V49" s="138">
        <f t="shared" si="31"/>
        <v>105.11666666666665</v>
      </c>
      <c r="W49" s="138">
        <f t="shared" si="31"/>
        <v>130.03333333333333</v>
      </c>
      <c r="X49" s="138"/>
      <c r="Y49" s="138"/>
      <c r="Z49" s="136"/>
      <c r="AA49" s="136"/>
      <c r="AC49" s="137" t="s">
        <v>31</v>
      </c>
      <c r="AD49" s="143">
        <f>IMABS(P49)</f>
        <v>14.016666666666667</v>
      </c>
      <c r="AE49" s="138">
        <f t="shared" ref="AE49:AK50" si="32">Q49-P49</f>
        <v>18.700000000000003</v>
      </c>
      <c r="AF49" s="138">
        <f t="shared" si="32"/>
        <v>7.6333333333333329</v>
      </c>
      <c r="AG49" s="138">
        <f t="shared" si="32"/>
        <v>17.449999999999996</v>
      </c>
      <c r="AH49" s="138">
        <f t="shared" si="32"/>
        <v>10.416666666666671</v>
      </c>
      <c r="AI49" s="138">
        <f t="shared" si="32"/>
        <v>13.849999999999994</v>
      </c>
      <c r="AJ49" s="138">
        <f t="shared" si="32"/>
        <v>23.049999999999983</v>
      </c>
      <c r="AK49" s="138">
        <f t="shared" si="32"/>
        <v>24.916666666666686</v>
      </c>
      <c r="AL49" s="140"/>
      <c r="AM49" s="140"/>
      <c r="AN49" s="136"/>
      <c r="AO49" s="136"/>
      <c r="AQ49" s="138">
        <f t="shared" ref="AQ49:AQ88" si="33">MIN(AD49:AM49)</f>
        <v>7.6333333333333329</v>
      </c>
      <c r="AR49" s="171">
        <f>MIN(AQ49:AQ88)</f>
        <v>0.23333333322079852</v>
      </c>
    </row>
    <row r="50" spans="1:44">
      <c r="A50" s="38" t="s">
        <v>32</v>
      </c>
      <c r="B50" s="44">
        <v>0.42013888889050577</v>
      </c>
      <c r="C50" s="44">
        <v>0.64791666666860692</v>
      </c>
      <c r="D50" s="44">
        <v>0.78125</v>
      </c>
      <c r="E50" s="44">
        <v>1.4194444444437977</v>
      </c>
      <c r="F50" s="44">
        <v>1.4909722222218988</v>
      </c>
      <c r="G50" s="44">
        <v>1.9493055555576575</v>
      </c>
      <c r="H50" s="44">
        <v>2.4423611111124046</v>
      </c>
      <c r="I50" s="44">
        <v>3.3854166666642413</v>
      </c>
      <c r="J50" s="35"/>
      <c r="K50" s="35"/>
      <c r="L50" s="32"/>
      <c r="M50" s="32"/>
      <c r="N50" s="32"/>
      <c r="O50" s="38" t="s">
        <v>32</v>
      </c>
      <c r="P50" s="110">
        <f t="shared" ref="P50:W50" si="34">B50*24</f>
        <v>10.083333333372138</v>
      </c>
      <c r="Q50" s="110">
        <f t="shared" si="34"/>
        <v>15.550000000046566</v>
      </c>
      <c r="R50" s="110">
        <f t="shared" si="34"/>
        <v>18.75</v>
      </c>
      <c r="S50" s="110">
        <f t="shared" si="34"/>
        <v>34.066666666651145</v>
      </c>
      <c r="T50" s="110">
        <f t="shared" si="34"/>
        <v>35.783333333325572</v>
      </c>
      <c r="U50" s="110">
        <f t="shared" si="34"/>
        <v>46.78333333338378</v>
      </c>
      <c r="V50" s="110">
        <f t="shared" si="34"/>
        <v>58.616666666697711</v>
      </c>
      <c r="W50" s="110">
        <f t="shared" si="34"/>
        <v>81.249999999941792</v>
      </c>
      <c r="X50" s="114"/>
      <c r="Y50" s="114"/>
      <c r="Z50" s="32"/>
      <c r="AA50" s="32"/>
      <c r="AC50" s="38" t="s">
        <v>32</v>
      </c>
      <c r="AD50" s="116">
        <f t="shared" ref="AD50:AD88" si="35">IMABS(P50)</f>
        <v>10.083333333372138</v>
      </c>
      <c r="AE50" s="110">
        <f t="shared" si="32"/>
        <v>5.4666666666744277</v>
      </c>
      <c r="AF50" s="110">
        <f t="shared" si="32"/>
        <v>3.1999999999534339</v>
      </c>
      <c r="AG50" s="110">
        <f t="shared" si="32"/>
        <v>15.316666666651145</v>
      </c>
      <c r="AH50" s="110">
        <f t="shared" si="32"/>
        <v>1.7166666666744277</v>
      </c>
      <c r="AI50" s="110">
        <f t="shared" si="32"/>
        <v>11.000000000058208</v>
      </c>
      <c r="AJ50" s="110">
        <f t="shared" si="32"/>
        <v>11.833333333313931</v>
      </c>
      <c r="AK50" s="110">
        <f t="shared" si="32"/>
        <v>22.633333333244082</v>
      </c>
      <c r="AL50" s="108"/>
      <c r="AM50" s="108"/>
      <c r="AN50" s="32"/>
      <c r="AO50" s="32"/>
      <c r="AQ50" s="114">
        <f t="shared" si="33"/>
        <v>1.7166666666744277</v>
      </c>
    </row>
    <row r="51" spans="1:44">
      <c r="A51" s="38" t="s">
        <v>33</v>
      </c>
      <c r="B51" s="44">
        <v>0.32291666666424135</v>
      </c>
      <c r="C51" s="44">
        <v>0.8944444444423425</v>
      </c>
      <c r="D51" s="44">
        <v>1.4270833333284827</v>
      </c>
      <c r="E51" s="44">
        <v>2.023611111108039</v>
      </c>
      <c r="F51" s="44">
        <v>2.984027777776646</v>
      </c>
      <c r="G51" s="44">
        <v>3.5347222222189885</v>
      </c>
      <c r="H51" s="44">
        <v>3.9895833333284827</v>
      </c>
      <c r="I51" s="35"/>
      <c r="J51" s="35"/>
      <c r="K51" s="35"/>
      <c r="L51" s="32"/>
      <c r="M51" s="32"/>
      <c r="N51" s="32"/>
      <c r="O51" s="38" t="s">
        <v>33</v>
      </c>
      <c r="P51" s="110">
        <f t="shared" ref="P51:R88" si="36">B51*24</f>
        <v>7.7499999999417923</v>
      </c>
      <c r="Q51" s="110">
        <f t="shared" ref="Q51:V51" si="37">C51*24</f>
        <v>21.46666666661622</v>
      </c>
      <c r="R51" s="110">
        <f t="shared" si="37"/>
        <v>34.249999999883585</v>
      </c>
      <c r="S51" s="110">
        <f t="shared" si="37"/>
        <v>48.566666666592937</v>
      </c>
      <c r="T51" s="110">
        <f t="shared" si="37"/>
        <v>71.616666666639503</v>
      </c>
      <c r="U51" s="110">
        <f t="shared" si="37"/>
        <v>84.833333333255723</v>
      </c>
      <c r="V51" s="110">
        <f t="shared" si="37"/>
        <v>95.749999999883585</v>
      </c>
      <c r="W51" s="114"/>
      <c r="X51" s="114"/>
      <c r="Y51" s="114"/>
      <c r="Z51" s="32"/>
      <c r="AA51" s="32"/>
      <c r="AC51" s="38" t="s">
        <v>33</v>
      </c>
      <c r="AD51" s="116">
        <f t="shared" si="35"/>
        <v>7.7499999999417923</v>
      </c>
      <c r="AE51" s="110">
        <f t="shared" ref="AE51:AF88" si="38">Q51-P51</f>
        <v>13.716666666674428</v>
      </c>
      <c r="AF51" s="110">
        <f>R51-Q51</f>
        <v>12.783333333267365</v>
      </c>
      <c r="AG51" s="110">
        <f>S51-R51</f>
        <v>14.316666666709352</v>
      </c>
      <c r="AH51" s="110">
        <f>T51-S51</f>
        <v>23.050000000046566</v>
      </c>
      <c r="AI51" s="110">
        <f>U51-T51</f>
        <v>13.21666666661622</v>
      </c>
      <c r="AJ51" s="110">
        <f>V51-U51</f>
        <v>10.916666666627862</v>
      </c>
      <c r="AK51" s="108"/>
      <c r="AL51" s="108"/>
      <c r="AM51" s="108"/>
      <c r="AN51" s="32"/>
      <c r="AO51" s="32"/>
      <c r="AQ51" s="114">
        <f t="shared" si="33"/>
        <v>7.7499999999417923</v>
      </c>
    </row>
    <row r="52" spans="1:44">
      <c r="A52" s="38" t="s">
        <v>34</v>
      </c>
      <c r="B52" s="44">
        <v>4.5270833333343035</v>
      </c>
      <c r="C52" s="44">
        <v>4.9770833333313931</v>
      </c>
      <c r="D52" s="44">
        <v>5.4201388888905058</v>
      </c>
      <c r="E52" s="35"/>
      <c r="F52" s="35"/>
      <c r="G52" s="35"/>
      <c r="H52" s="35"/>
      <c r="I52" s="35"/>
      <c r="J52" s="35"/>
      <c r="K52" s="35"/>
      <c r="L52" s="32"/>
      <c r="M52" s="32"/>
      <c r="N52" s="32"/>
      <c r="O52" s="38" t="s">
        <v>34</v>
      </c>
      <c r="P52" s="110">
        <f t="shared" si="36"/>
        <v>108.65000000002328</v>
      </c>
      <c r="Q52" s="110">
        <f t="shared" ref="Q52:Q64" si="39">C52*24</f>
        <v>119.44999999995343</v>
      </c>
      <c r="R52" s="110">
        <f t="shared" ref="R52:R64" si="40">D52*24</f>
        <v>130.08333333337214</v>
      </c>
      <c r="S52" s="114"/>
      <c r="T52" s="114"/>
      <c r="U52" s="114"/>
      <c r="V52" s="114"/>
      <c r="W52" s="114"/>
      <c r="X52" s="114"/>
      <c r="Y52" s="114"/>
      <c r="Z52" s="32"/>
      <c r="AA52" s="32"/>
      <c r="AC52" s="38" t="s">
        <v>34</v>
      </c>
      <c r="AD52" s="116">
        <f t="shared" si="35"/>
        <v>108.65000000002328</v>
      </c>
      <c r="AE52" s="110">
        <f t="shared" si="38"/>
        <v>10.799999999930151</v>
      </c>
      <c r="AF52" s="110">
        <f t="shared" ref="AF52:AF64" si="41">R52-Q52</f>
        <v>10.633333333418705</v>
      </c>
      <c r="AG52" s="108"/>
      <c r="AH52" s="108"/>
      <c r="AI52" s="108"/>
      <c r="AJ52" s="108"/>
      <c r="AK52" s="108"/>
      <c r="AL52" s="108"/>
      <c r="AM52" s="108"/>
      <c r="AN52" s="32"/>
      <c r="AO52" s="32"/>
      <c r="AQ52" s="114">
        <f t="shared" si="33"/>
        <v>10.633333333418705</v>
      </c>
    </row>
    <row r="53" spans="1:44">
      <c r="A53" s="38" t="s">
        <v>35</v>
      </c>
      <c r="B53" s="44">
        <v>0.7618055555576575</v>
      </c>
      <c r="C53" s="44">
        <v>1.4597222222218988</v>
      </c>
      <c r="D53" s="44">
        <v>2.4319444444408873</v>
      </c>
      <c r="E53" s="44">
        <v>3.4791666666642413</v>
      </c>
      <c r="F53" s="44">
        <v>4.390972222223354</v>
      </c>
      <c r="G53" s="44">
        <v>5.3979166666686069</v>
      </c>
      <c r="H53" s="44">
        <v>6.4159722222248092</v>
      </c>
      <c r="I53" s="44">
        <v>7.4861111111094942</v>
      </c>
      <c r="J53" s="35"/>
      <c r="K53" s="35"/>
      <c r="L53" s="32"/>
      <c r="M53" s="32"/>
      <c r="N53" s="32"/>
      <c r="O53" s="38" t="s">
        <v>35</v>
      </c>
      <c r="P53" s="110">
        <f t="shared" si="36"/>
        <v>18.28333333338378</v>
      </c>
      <c r="Q53" s="110">
        <f t="shared" si="39"/>
        <v>35.033333333325572</v>
      </c>
      <c r="R53" s="110">
        <f t="shared" si="40"/>
        <v>58.366666666581295</v>
      </c>
      <c r="S53" s="110">
        <f>E53*24</f>
        <v>83.499999999941792</v>
      </c>
      <c r="T53" s="110">
        <f>F53*24</f>
        <v>105.3833333333605</v>
      </c>
      <c r="U53" s="110">
        <f>G53*24</f>
        <v>129.55000000004657</v>
      </c>
      <c r="V53" s="110">
        <f>H53*24</f>
        <v>153.98333333339542</v>
      </c>
      <c r="W53" s="110">
        <f>I53*24</f>
        <v>179.66666666662786</v>
      </c>
      <c r="X53" s="114"/>
      <c r="Y53" s="114"/>
      <c r="Z53" s="32"/>
      <c r="AA53" s="32"/>
      <c r="AC53" s="38" t="s">
        <v>35</v>
      </c>
      <c r="AD53" s="116">
        <f t="shared" si="35"/>
        <v>18.28333333338378</v>
      </c>
      <c r="AE53" s="110">
        <f t="shared" si="38"/>
        <v>16.749999999941792</v>
      </c>
      <c r="AF53" s="110">
        <f t="shared" si="41"/>
        <v>23.333333333255723</v>
      </c>
      <c r="AG53" s="110">
        <f t="shared" ref="AG53:AG59" si="42">S53-R53</f>
        <v>25.133333333360497</v>
      </c>
      <c r="AH53" s="110">
        <f>T53-S53</f>
        <v>21.883333333418705</v>
      </c>
      <c r="AI53" s="110">
        <f>U53-T53</f>
        <v>24.166666666686069</v>
      </c>
      <c r="AJ53" s="110">
        <f>V53-U53</f>
        <v>24.433333333348855</v>
      </c>
      <c r="AK53" s="110">
        <f>W53-V53</f>
        <v>25.68333333323244</v>
      </c>
      <c r="AL53" s="108"/>
      <c r="AM53" s="108"/>
      <c r="AN53" s="32"/>
      <c r="AO53" s="32"/>
      <c r="AQ53" s="114">
        <f t="shared" si="33"/>
        <v>16.749999999941792</v>
      </c>
    </row>
    <row r="54" spans="1:44">
      <c r="A54" s="38" t="s">
        <v>36</v>
      </c>
      <c r="B54" s="44">
        <v>0.41319444444525288</v>
      </c>
      <c r="C54" s="44">
        <v>0.53541666666569654</v>
      </c>
      <c r="D54" s="44">
        <v>0.88333333333139308</v>
      </c>
      <c r="E54" s="44">
        <v>1.4048611111138598</v>
      </c>
      <c r="F54" s="44">
        <v>2.4368055555532919</v>
      </c>
      <c r="G54" s="44">
        <v>3.4111111111124046</v>
      </c>
      <c r="H54" s="44">
        <v>4.4395833333328483</v>
      </c>
      <c r="I54" s="35"/>
      <c r="J54" s="35"/>
      <c r="K54" s="35"/>
      <c r="L54" s="32"/>
      <c r="M54" s="32"/>
      <c r="N54" s="32"/>
      <c r="O54" s="38" t="s">
        <v>36</v>
      </c>
      <c r="P54" s="110">
        <f t="shared" si="36"/>
        <v>9.9166666666860692</v>
      </c>
      <c r="Q54" s="110">
        <f t="shared" si="39"/>
        <v>12.849999999976717</v>
      </c>
      <c r="R54" s="110">
        <f t="shared" si="40"/>
        <v>21.199999999953434</v>
      </c>
      <c r="S54" s="110">
        <f t="shared" ref="S54:V55" si="43">E54*24</f>
        <v>33.716666666732635</v>
      </c>
      <c r="T54" s="110">
        <f t="shared" si="43"/>
        <v>58.483333333279006</v>
      </c>
      <c r="U54" s="110">
        <f t="shared" si="43"/>
        <v>81.866666666697711</v>
      </c>
      <c r="V54" s="110">
        <f t="shared" si="43"/>
        <v>106.54999999998836</v>
      </c>
      <c r="W54" s="114"/>
      <c r="X54" s="114"/>
      <c r="Y54" s="114"/>
      <c r="Z54" s="32"/>
      <c r="AA54" s="32"/>
      <c r="AC54" s="38" t="s">
        <v>36</v>
      </c>
      <c r="AD54" s="116">
        <f t="shared" si="35"/>
        <v>9.9166666666860692</v>
      </c>
      <c r="AE54" s="110">
        <f t="shared" si="38"/>
        <v>2.9333333332906477</v>
      </c>
      <c r="AF54" s="110">
        <f t="shared" si="41"/>
        <v>8.3499999999767169</v>
      </c>
      <c r="AG54" s="110">
        <f t="shared" si="42"/>
        <v>12.516666666779201</v>
      </c>
      <c r="AH54" s="110">
        <f t="shared" ref="AH54:AJ55" si="44">T54-S54</f>
        <v>24.766666666546371</v>
      </c>
      <c r="AI54" s="110">
        <f t="shared" si="44"/>
        <v>23.383333333418705</v>
      </c>
      <c r="AJ54" s="110">
        <f t="shared" si="44"/>
        <v>24.683333333290648</v>
      </c>
      <c r="AK54" s="108"/>
      <c r="AL54" s="108"/>
      <c r="AM54" s="108"/>
      <c r="AN54" s="32"/>
      <c r="AO54" s="32"/>
      <c r="AQ54" s="114">
        <f t="shared" si="33"/>
        <v>2.9333333332906477</v>
      </c>
    </row>
    <row r="55" spans="1:44">
      <c r="A55" s="38" t="s">
        <v>37</v>
      </c>
      <c r="B55" s="44">
        <v>3.7499999998544808E-2</v>
      </c>
      <c r="C55" s="44">
        <v>0.36597222222189885</v>
      </c>
      <c r="D55" s="44">
        <v>0.71319444444088731</v>
      </c>
      <c r="E55" s="44">
        <v>1.3680555555547471</v>
      </c>
      <c r="F55" s="44">
        <v>2.3541666666642413</v>
      </c>
      <c r="G55" s="44">
        <v>2.9520833333299379</v>
      </c>
      <c r="H55" s="44">
        <v>3.3465277777795563</v>
      </c>
      <c r="I55" s="35"/>
      <c r="J55" s="35"/>
      <c r="K55" s="35"/>
      <c r="L55" s="32"/>
      <c r="M55" s="32"/>
      <c r="N55" s="32"/>
      <c r="O55" s="38" t="s">
        <v>37</v>
      </c>
      <c r="P55" s="110">
        <f t="shared" si="36"/>
        <v>0.8999999999650754</v>
      </c>
      <c r="Q55" s="110">
        <f t="shared" si="39"/>
        <v>8.7833333333255723</v>
      </c>
      <c r="R55" s="110">
        <f t="shared" si="40"/>
        <v>17.116666666581295</v>
      </c>
      <c r="S55" s="110">
        <f t="shared" si="43"/>
        <v>32.833333333313931</v>
      </c>
      <c r="T55" s="110">
        <f t="shared" si="43"/>
        <v>56.499999999941792</v>
      </c>
      <c r="U55" s="110">
        <f t="shared" si="43"/>
        <v>70.849999999918509</v>
      </c>
      <c r="V55" s="110">
        <f t="shared" si="43"/>
        <v>80.316666666709352</v>
      </c>
      <c r="W55" s="114"/>
      <c r="X55" s="114"/>
      <c r="Y55" s="114"/>
      <c r="Z55" s="32"/>
      <c r="AA55" s="32"/>
      <c r="AC55" s="38" t="s">
        <v>37</v>
      </c>
      <c r="AD55" s="116">
        <f t="shared" si="35"/>
        <v>0.8999999999650754</v>
      </c>
      <c r="AE55" s="110">
        <f t="shared" si="38"/>
        <v>7.8833333333604969</v>
      </c>
      <c r="AF55" s="110">
        <f t="shared" si="41"/>
        <v>8.3333333332557231</v>
      </c>
      <c r="AG55" s="110">
        <f t="shared" si="42"/>
        <v>15.716666666732635</v>
      </c>
      <c r="AH55" s="110">
        <f t="shared" si="44"/>
        <v>23.666666666627862</v>
      </c>
      <c r="AI55" s="110">
        <f t="shared" si="44"/>
        <v>14.349999999976717</v>
      </c>
      <c r="AJ55" s="110">
        <f t="shared" si="44"/>
        <v>9.466666666790843</v>
      </c>
      <c r="AK55" s="108"/>
      <c r="AL55" s="108"/>
      <c r="AM55" s="108"/>
      <c r="AN55" s="32"/>
      <c r="AO55" s="32"/>
      <c r="AQ55" s="114">
        <f t="shared" si="33"/>
        <v>0.8999999999650754</v>
      </c>
    </row>
    <row r="56" spans="1:44">
      <c r="A56" s="38" t="s">
        <v>38</v>
      </c>
      <c r="B56" s="44">
        <v>2.2534722222189885</v>
      </c>
      <c r="C56" s="44">
        <v>2.3659722222218988</v>
      </c>
      <c r="D56" s="44">
        <v>2.7131944444408873</v>
      </c>
      <c r="E56" s="44">
        <v>3.40625</v>
      </c>
      <c r="F56" s="35"/>
      <c r="G56" s="35"/>
      <c r="H56" s="35"/>
      <c r="I56" s="35"/>
      <c r="J56" s="35"/>
      <c r="K56" s="35"/>
      <c r="L56" s="32"/>
      <c r="M56" s="32"/>
      <c r="N56" s="32"/>
      <c r="O56" s="38" t="s">
        <v>38</v>
      </c>
      <c r="P56" s="110">
        <f t="shared" si="36"/>
        <v>54.083333333255723</v>
      </c>
      <c r="Q56" s="110">
        <f t="shared" si="39"/>
        <v>56.783333333325572</v>
      </c>
      <c r="R56" s="110">
        <f t="shared" si="40"/>
        <v>65.116666666581295</v>
      </c>
      <c r="S56" s="110">
        <f>E56*24</f>
        <v>81.75</v>
      </c>
      <c r="T56" s="114"/>
      <c r="U56" s="114"/>
      <c r="V56" s="114"/>
      <c r="W56" s="114"/>
      <c r="X56" s="114"/>
      <c r="Y56" s="114"/>
      <c r="Z56" s="32"/>
      <c r="AA56" s="32"/>
      <c r="AC56" s="38" t="s">
        <v>38</v>
      </c>
      <c r="AD56" s="116">
        <f t="shared" si="35"/>
        <v>54.083333333255723</v>
      </c>
      <c r="AE56" s="110">
        <f t="shared" si="38"/>
        <v>2.7000000000698492</v>
      </c>
      <c r="AF56" s="110">
        <f t="shared" si="41"/>
        <v>8.3333333332557231</v>
      </c>
      <c r="AG56" s="110">
        <f t="shared" si="42"/>
        <v>16.633333333418705</v>
      </c>
      <c r="AH56" s="108"/>
      <c r="AI56" s="108"/>
      <c r="AJ56" s="108"/>
      <c r="AK56" s="108"/>
      <c r="AL56" s="108"/>
      <c r="AM56" s="108"/>
      <c r="AN56" s="32"/>
      <c r="AO56" s="32"/>
      <c r="AQ56" s="114">
        <f t="shared" si="33"/>
        <v>2.7000000000698492</v>
      </c>
    </row>
    <row r="57" spans="1:44">
      <c r="A57" s="38" t="s">
        <v>39</v>
      </c>
      <c r="B57" s="44">
        <v>4.5541666666686069</v>
      </c>
      <c r="C57" s="44">
        <v>4.8895833333299379</v>
      </c>
      <c r="D57" s="44">
        <v>5.3868055555576575</v>
      </c>
      <c r="E57" s="44">
        <v>5.8819444444452529</v>
      </c>
      <c r="F57" s="44">
        <v>6.3756944444467081</v>
      </c>
      <c r="G57" s="44">
        <v>7.3916666666700621</v>
      </c>
      <c r="H57" s="44">
        <v>8.4111111111124046</v>
      </c>
      <c r="I57" s="35"/>
      <c r="J57" s="35"/>
      <c r="K57" s="35"/>
      <c r="L57" s="32"/>
      <c r="M57" s="32"/>
      <c r="N57" s="32"/>
      <c r="O57" s="38" t="s">
        <v>39</v>
      </c>
      <c r="P57" s="110">
        <f t="shared" si="36"/>
        <v>109.30000000004657</v>
      </c>
      <c r="Q57" s="110">
        <f t="shared" si="39"/>
        <v>117.34999999991851</v>
      </c>
      <c r="R57" s="110">
        <f t="shared" si="40"/>
        <v>129.28333333338378</v>
      </c>
      <c r="S57" s="110">
        <f>E57*24</f>
        <v>141.16666666668607</v>
      </c>
      <c r="T57" s="110">
        <f t="shared" ref="T57:V58" si="45">F57*24</f>
        <v>153.01666666672099</v>
      </c>
      <c r="U57" s="110">
        <f t="shared" si="45"/>
        <v>177.40000000008149</v>
      </c>
      <c r="V57" s="110">
        <f t="shared" si="45"/>
        <v>201.86666666669771</v>
      </c>
      <c r="W57" s="114"/>
      <c r="X57" s="114"/>
      <c r="Y57" s="114"/>
      <c r="Z57" s="32"/>
      <c r="AA57" s="32"/>
      <c r="AC57" s="38" t="s">
        <v>39</v>
      </c>
      <c r="AD57" s="116">
        <f t="shared" si="35"/>
        <v>109.30000000004657</v>
      </c>
      <c r="AE57" s="110">
        <f t="shared" si="38"/>
        <v>8.0499999998719431</v>
      </c>
      <c r="AF57" s="110">
        <f t="shared" si="41"/>
        <v>11.933333333465271</v>
      </c>
      <c r="AG57" s="110">
        <f t="shared" si="42"/>
        <v>11.883333333302289</v>
      </c>
      <c r="AH57" s="110">
        <f t="shared" ref="AH57:AJ58" si="46">T57-S57</f>
        <v>11.850000000034925</v>
      </c>
      <c r="AI57" s="110">
        <f t="shared" si="46"/>
        <v>24.383333333360497</v>
      </c>
      <c r="AJ57" s="110">
        <f t="shared" si="46"/>
        <v>24.46666666661622</v>
      </c>
      <c r="AK57" s="108"/>
      <c r="AL57" s="108"/>
      <c r="AM57" s="108"/>
      <c r="AN57" s="32"/>
      <c r="AO57" s="32"/>
      <c r="AQ57" s="114">
        <f t="shared" si="33"/>
        <v>8.0499999998719431</v>
      </c>
    </row>
    <row r="58" spans="1:44">
      <c r="A58" s="38" t="s">
        <v>40</v>
      </c>
      <c r="B58" s="44">
        <v>1.7631944444437977</v>
      </c>
      <c r="C58" s="44">
        <v>2.3951388888890506</v>
      </c>
      <c r="D58" s="44">
        <v>3.5138888888905058</v>
      </c>
      <c r="E58" s="44">
        <v>3.7409722222218988</v>
      </c>
      <c r="F58" s="44">
        <v>4.3756944444467081</v>
      </c>
      <c r="G58" s="44">
        <v>5.3958333333357587</v>
      </c>
      <c r="H58" s="44">
        <v>6.4291666666686069</v>
      </c>
      <c r="I58" s="44">
        <v>7.3812499999985448</v>
      </c>
      <c r="J58" s="44">
        <v>8.4520833333299379</v>
      </c>
      <c r="K58" s="44">
        <v>9.4368055555532919</v>
      </c>
      <c r="L58" s="32"/>
      <c r="M58" s="32"/>
      <c r="N58" s="32"/>
      <c r="O58" s="38" t="s">
        <v>40</v>
      </c>
      <c r="P58" s="110">
        <f t="shared" si="36"/>
        <v>42.316666666651145</v>
      </c>
      <c r="Q58" s="110">
        <f t="shared" si="39"/>
        <v>57.483333333337214</v>
      </c>
      <c r="R58" s="110">
        <f t="shared" si="40"/>
        <v>84.333333333372138</v>
      </c>
      <c r="S58" s="110">
        <f>E58*24</f>
        <v>89.783333333325572</v>
      </c>
      <c r="T58" s="110">
        <f t="shared" si="45"/>
        <v>105.01666666672099</v>
      </c>
      <c r="U58" s="110">
        <f t="shared" si="45"/>
        <v>129.50000000005821</v>
      </c>
      <c r="V58" s="110">
        <f t="shared" si="45"/>
        <v>154.30000000004657</v>
      </c>
      <c r="W58" s="110">
        <f>I58*24</f>
        <v>177.14999999996508</v>
      </c>
      <c r="X58" s="110">
        <f>J58*24</f>
        <v>202.84999999991851</v>
      </c>
      <c r="Y58" s="110">
        <f>K58*24</f>
        <v>226.48333333327901</v>
      </c>
      <c r="Z58" s="32"/>
      <c r="AA58" s="32"/>
      <c r="AC58" s="38" t="s">
        <v>40</v>
      </c>
      <c r="AD58" s="116">
        <f t="shared" si="35"/>
        <v>42.316666666651145</v>
      </c>
      <c r="AE58" s="110">
        <f t="shared" si="38"/>
        <v>15.166666666686069</v>
      </c>
      <c r="AF58" s="110">
        <f t="shared" si="41"/>
        <v>26.850000000034925</v>
      </c>
      <c r="AG58" s="110">
        <f t="shared" si="42"/>
        <v>5.4499999999534339</v>
      </c>
      <c r="AH58" s="110">
        <f t="shared" si="46"/>
        <v>15.233333333395422</v>
      </c>
      <c r="AI58" s="110">
        <f t="shared" si="46"/>
        <v>24.483333333337214</v>
      </c>
      <c r="AJ58" s="110">
        <f t="shared" si="46"/>
        <v>24.799999999988358</v>
      </c>
      <c r="AK58" s="110">
        <f>W58-V58</f>
        <v>22.849999999918509</v>
      </c>
      <c r="AL58" s="110">
        <f>X58-W58</f>
        <v>25.699999999953434</v>
      </c>
      <c r="AM58" s="110">
        <f>Y58-X58</f>
        <v>23.633333333360497</v>
      </c>
      <c r="AN58" s="32"/>
      <c r="AO58" s="32"/>
      <c r="AQ58" s="114">
        <f t="shared" si="33"/>
        <v>5.4499999999534339</v>
      </c>
    </row>
    <row r="59" spans="1:44">
      <c r="A59" s="38" t="s">
        <v>41</v>
      </c>
      <c r="B59" s="44">
        <v>3.7145833333343035</v>
      </c>
      <c r="C59" s="44">
        <v>4.4291666666686069</v>
      </c>
      <c r="D59" s="44">
        <v>4.4555555555562023</v>
      </c>
      <c r="E59" s="44">
        <v>5.4131944444452529</v>
      </c>
      <c r="F59" s="35"/>
      <c r="G59" s="35"/>
      <c r="H59" s="35"/>
      <c r="I59" s="35"/>
      <c r="J59" s="35"/>
      <c r="K59" s="35"/>
      <c r="L59" s="32"/>
      <c r="M59" s="32"/>
      <c r="N59" s="32"/>
      <c r="O59" s="38" t="s">
        <v>41</v>
      </c>
      <c r="P59" s="110">
        <f t="shared" si="36"/>
        <v>89.150000000023283</v>
      </c>
      <c r="Q59" s="110">
        <f t="shared" si="39"/>
        <v>106.30000000004657</v>
      </c>
      <c r="R59" s="110">
        <f t="shared" si="40"/>
        <v>106.93333333334886</v>
      </c>
      <c r="S59" s="110">
        <f>E59*24</f>
        <v>129.91666666668607</v>
      </c>
      <c r="T59" s="114"/>
      <c r="U59" s="114"/>
      <c r="V59" s="114"/>
      <c r="W59" s="114"/>
      <c r="X59" s="114"/>
      <c r="Y59" s="114"/>
      <c r="Z59" s="32"/>
      <c r="AA59" s="32"/>
      <c r="AC59" s="38" t="s">
        <v>41</v>
      </c>
      <c r="AD59" s="116">
        <f t="shared" si="35"/>
        <v>89.150000000023283</v>
      </c>
      <c r="AE59" s="110">
        <f t="shared" si="38"/>
        <v>17.150000000023283</v>
      </c>
      <c r="AF59" s="110">
        <f t="shared" si="41"/>
        <v>0.63333333330228925</v>
      </c>
      <c r="AG59" s="110">
        <f t="shared" si="42"/>
        <v>22.983333333337214</v>
      </c>
      <c r="AH59" s="108"/>
      <c r="AI59" s="108"/>
      <c r="AJ59" s="108"/>
      <c r="AK59" s="108"/>
      <c r="AL59" s="108"/>
      <c r="AM59" s="108"/>
      <c r="AN59" s="32"/>
      <c r="AO59" s="32"/>
      <c r="AQ59" s="114">
        <f t="shared" si="33"/>
        <v>0.63333333330228925</v>
      </c>
    </row>
    <row r="60" spans="1:44">
      <c r="A60" s="38" t="s">
        <v>42</v>
      </c>
      <c r="B60" s="44">
        <v>4.5562500000014552</v>
      </c>
      <c r="C60" s="44">
        <v>5.3965277777751908</v>
      </c>
      <c r="D60" s="44">
        <v>6.3972222222218988</v>
      </c>
      <c r="E60" s="35"/>
      <c r="F60" s="35"/>
      <c r="G60" s="35"/>
      <c r="H60" s="35"/>
      <c r="I60" s="35"/>
      <c r="J60" s="35"/>
      <c r="K60" s="35"/>
      <c r="L60" s="32"/>
      <c r="M60" s="32"/>
      <c r="N60" s="32"/>
      <c r="O60" s="38" t="s">
        <v>42</v>
      </c>
      <c r="P60" s="110">
        <f t="shared" si="36"/>
        <v>109.35000000003492</v>
      </c>
      <c r="Q60" s="110">
        <f t="shared" si="39"/>
        <v>129.51666666660458</v>
      </c>
      <c r="R60" s="110">
        <f t="shared" si="40"/>
        <v>153.53333333332557</v>
      </c>
      <c r="S60" s="114"/>
      <c r="T60" s="114"/>
      <c r="U60" s="114"/>
      <c r="V60" s="114"/>
      <c r="W60" s="114"/>
      <c r="X60" s="114"/>
      <c r="Y60" s="114"/>
      <c r="Z60" s="32"/>
      <c r="AA60" s="32"/>
      <c r="AC60" s="38" t="s">
        <v>42</v>
      </c>
      <c r="AD60" s="116">
        <f t="shared" si="35"/>
        <v>109.35000000003492</v>
      </c>
      <c r="AE60" s="110">
        <f t="shared" si="38"/>
        <v>20.166666666569654</v>
      </c>
      <c r="AF60" s="110">
        <f t="shared" si="41"/>
        <v>24.016666666720994</v>
      </c>
      <c r="AG60" s="108"/>
      <c r="AH60" s="108"/>
      <c r="AI60" s="108"/>
      <c r="AJ60" s="108"/>
      <c r="AK60" s="108"/>
      <c r="AL60" s="108"/>
      <c r="AM60" s="108"/>
      <c r="AN60" s="32"/>
      <c r="AO60" s="32"/>
      <c r="AQ60" s="114">
        <f t="shared" si="33"/>
        <v>20.166666666569654</v>
      </c>
    </row>
    <row r="61" spans="1:44">
      <c r="A61" s="38" t="s">
        <v>43</v>
      </c>
      <c r="B61" s="44">
        <v>0.43125000000145519</v>
      </c>
      <c r="C61" s="44">
        <v>1.71875</v>
      </c>
      <c r="D61" s="44">
        <v>2.3812499999985448</v>
      </c>
      <c r="E61" s="44">
        <v>3.4187499999970896</v>
      </c>
      <c r="F61" s="44">
        <v>4.4368055555532919</v>
      </c>
      <c r="G61" s="44">
        <v>5.4479166666642413</v>
      </c>
      <c r="H61" s="44">
        <v>6.3868055555576575</v>
      </c>
      <c r="I61" s="44">
        <v>7.4368055555532919</v>
      </c>
      <c r="J61" s="44">
        <v>8.4118055555591127</v>
      </c>
      <c r="K61" s="35"/>
      <c r="L61" s="32"/>
      <c r="M61" s="32"/>
      <c r="N61" s="32"/>
      <c r="O61" s="38" t="s">
        <v>43</v>
      </c>
      <c r="P61" s="110">
        <f t="shared" si="36"/>
        <v>10.350000000034925</v>
      </c>
      <c r="Q61" s="110">
        <f t="shared" si="39"/>
        <v>41.25</v>
      </c>
      <c r="R61" s="110">
        <f t="shared" si="40"/>
        <v>57.149999999965075</v>
      </c>
      <c r="S61" s="110">
        <f t="shared" ref="S61:T87" si="47">E61*24</f>
        <v>82.049999999930151</v>
      </c>
      <c r="T61" s="110">
        <f>F61*24</f>
        <v>106.48333333327901</v>
      </c>
      <c r="U61" s="110">
        <f>G61*24</f>
        <v>130.74999999994179</v>
      </c>
      <c r="V61" s="110">
        <f>H61*24</f>
        <v>153.28333333338378</v>
      </c>
      <c r="W61" s="110">
        <f>I61*24</f>
        <v>178.48333333327901</v>
      </c>
      <c r="X61" s="110">
        <f>J61*24</f>
        <v>201.8833333334187</v>
      </c>
      <c r="Y61" s="114"/>
      <c r="Z61" s="32"/>
      <c r="AA61" s="32"/>
      <c r="AC61" s="38" t="s">
        <v>43</v>
      </c>
      <c r="AD61" s="116">
        <f t="shared" si="35"/>
        <v>10.350000000034925</v>
      </c>
      <c r="AE61" s="110">
        <f t="shared" si="38"/>
        <v>30.899999999965075</v>
      </c>
      <c r="AF61" s="110">
        <f t="shared" si="41"/>
        <v>15.899999999965075</v>
      </c>
      <c r="AG61" s="110">
        <f t="shared" ref="AG61:AH88" si="48">S61-R61</f>
        <v>24.899999999965075</v>
      </c>
      <c r="AH61" s="110">
        <f>T61-S61</f>
        <v>24.433333333348855</v>
      </c>
      <c r="AI61" s="110">
        <f>U61-T61</f>
        <v>24.266666666662786</v>
      </c>
      <c r="AJ61" s="110">
        <f>V61-U61</f>
        <v>22.533333333441988</v>
      </c>
      <c r="AK61" s="110">
        <f>W61-V61</f>
        <v>25.199999999895226</v>
      </c>
      <c r="AL61" s="110">
        <f>X61-W61</f>
        <v>23.400000000139698</v>
      </c>
      <c r="AM61" s="108"/>
      <c r="AN61" s="32"/>
      <c r="AO61" s="32"/>
      <c r="AQ61" s="114">
        <f t="shared" si="33"/>
        <v>10.350000000034925</v>
      </c>
    </row>
    <row r="62" spans="1:44">
      <c r="A62" s="38" t="s">
        <v>44</v>
      </c>
      <c r="B62" s="44">
        <v>0.73194444444379769</v>
      </c>
      <c r="C62" s="44">
        <v>1.4041666666671517</v>
      </c>
      <c r="D62" s="44">
        <v>2.4513888888905058</v>
      </c>
      <c r="E62" s="44">
        <v>3.390972222223354</v>
      </c>
      <c r="F62" s="44">
        <v>4.4111111111124046</v>
      </c>
      <c r="G62" s="44">
        <v>4.8708333333343035</v>
      </c>
      <c r="H62" s="44">
        <v>5.421527777776646</v>
      </c>
      <c r="I62" s="35"/>
      <c r="J62" s="35"/>
      <c r="K62" s="35"/>
      <c r="L62" s="32"/>
      <c r="M62" s="32"/>
      <c r="N62" s="32"/>
      <c r="O62" s="38" t="s">
        <v>44</v>
      </c>
      <c r="P62" s="110">
        <f t="shared" si="36"/>
        <v>17.566666666651145</v>
      </c>
      <c r="Q62" s="110">
        <f t="shared" si="39"/>
        <v>33.700000000011642</v>
      </c>
      <c r="R62" s="110">
        <f t="shared" si="40"/>
        <v>58.833333333372138</v>
      </c>
      <c r="S62" s="110">
        <f t="shared" si="47"/>
        <v>81.383333333360497</v>
      </c>
      <c r="T62" s="110">
        <f t="shared" ref="T62:V63" si="49">F62*24</f>
        <v>105.86666666669771</v>
      </c>
      <c r="U62" s="110">
        <f t="shared" si="49"/>
        <v>116.90000000002328</v>
      </c>
      <c r="V62" s="110">
        <f t="shared" si="49"/>
        <v>130.1166666666395</v>
      </c>
      <c r="W62" s="114"/>
      <c r="X62" s="114"/>
      <c r="Y62" s="114"/>
      <c r="Z62" s="32"/>
      <c r="AA62" s="32"/>
      <c r="AC62" s="38" t="s">
        <v>44</v>
      </c>
      <c r="AD62" s="116">
        <f t="shared" si="35"/>
        <v>17.566666666651145</v>
      </c>
      <c r="AE62" s="110">
        <f t="shared" si="38"/>
        <v>16.133333333360497</v>
      </c>
      <c r="AF62" s="110">
        <f t="shared" si="41"/>
        <v>25.133333333360497</v>
      </c>
      <c r="AG62" s="110">
        <f t="shared" si="48"/>
        <v>22.549999999988358</v>
      </c>
      <c r="AH62" s="110">
        <f t="shared" ref="AH62:AJ63" si="50">T62-S62</f>
        <v>24.483333333337214</v>
      </c>
      <c r="AI62" s="110">
        <f t="shared" si="50"/>
        <v>11.033333333325572</v>
      </c>
      <c r="AJ62" s="110">
        <f t="shared" si="50"/>
        <v>13.21666666661622</v>
      </c>
      <c r="AK62" s="108"/>
      <c r="AL62" s="108"/>
      <c r="AM62" s="108"/>
      <c r="AN62" s="32"/>
      <c r="AO62" s="32"/>
      <c r="AQ62" s="114">
        <f t="shared" si="33"/>
        <v>11.033333333325572</v>
      </c>
    </row>
    <row r="63" spans="1:44">
      <c r="A63" s="38" t="s">
        <v>45</v>
      </c>
      <c r="B63" s="44">
        <v>0.97708333333139308</v>
      </c>
      <c r="C63" s="44">
        <v>1.4208333333299379</v>
      </c>
      <c r="D63" s="44">
        <v>2.4284722222218988</v>
      </c>
      <c r="E63" s="44">
        <v>2.7715277777751908</v>
      </c>
      <c r="F63" s="44">
        <v>3.3659722222218988</v>
      </c>
      <c r="G63" s="44">
        <v>4.4118055555591127</v>
      </c>
      <c r="H63" s="44">
        <v>5.3548611111109494</v>
      </c>
      <c r="I63" s="44">
        <v>5.7583333333313931</v>
      </c>
      <c r="J63" s="44">
        <v>6.3638888888890506</v>
      </c>
      <c r="K63" s="44">
        <v>7.4625000000014552</v>
      </c>
      <c r="L63" s="32"/>
      <c r="M63" s="32"/>
      <c r="N63" s="32"/>
      <c r="O63" s="38" t="s">
        <v>45</v>
      </c>
      <c r="P63" s="110">
        <f t="shared" si="36"/>
        <v>23.449999999953434</v>
      </c>
      <c r="Q63" s="110">
        <f t="shared" si="39"/>
        <v>34.099999999918509</v>
      </c>
      <c r="R63" s="110">
        <f t="shared" si="40"/>
        <v>58.283333333325572</v>
      </c>
      <c r="S63" s="110">
        <f t="shared" si="47"/>
        <v>66.516666666604578</v>
      </c>
      <c r="T63" s="110">
        <f t="shared" si="49"/>
        <v>80.783333333325572</v>
      </c>
      <c r="U63" s="110">
        <f t="shared" si="49"/>
        <v>105.8833333334187</v>
      </c>
      <c r="V63" s="110">
        <f t="shared" si="49"/>
        <v>128.51666666666279</v>
      </c>
      <c r="W63" s="110">
        <f>I63*24</f>
        <v>138.19999999995343</v>
      </c>
      <c r="X63" s="110">
        <f>J63*24</f>
        <v>152.73333333333721</v>
      </c>
      <c r="Y63" s="110">
        <f>K63*24</f>
        <v>179.10000000003492</v>
      </c>
      <c r="Z63" s="32"/>
      <c r="AA63" s="32"/>
      <c r="AC63" s="38" t="s">
        <v>45</v>
      </c>
      <c r="AD63" s="116">
        <f t="shared" si="35"/>
        <v>23.449999999953434</v>
      </c>
      <c r="AE63" s="110">
        <f t="shared" si="38"/>
        <v>10.649999999965075</v>
      </c>
      <c r="AF63" s="110">
        <f t="shared" si="41"/>
        <v>24.183333333407063</v>
      </c>
      <c r="AG63" s="110">
        <f t="shared" si="48"/>
        <v>8.2333333332790062</v>
      </c>
      <c r="AH63" s="110">
        <f t="shared" si="50"/>
        <v>14.266666666720994</v>
      </c>
      <c r="AI63" s="110">
        <f t="shared" si="50"/>
        <v>25.100000000093132</v>
      </c>
      <c r="AJ63" s="110">
        <f t="shared" si="50"/>
        <v>22.633333333244082</v>
      </c>
      <c r="AK63" s="110">
        <f>W63-V63</f>
        <v>9.6833333332906477</v>
      </c>
      <c r="AL63" s="110">
        <f>X63-W63</f>
        <v>14.53333333338378</v>
      </c>
      <c r="AM63" s="110">
        <f>Y63-X63</f>
        <v>26.366666666697711</v>
      </c>
      <c r="AN63" s="32"/>
      <c r="AO63" s="32"/>
      <c r="AQ63" s="114">
        <f t="shared" si="33"/>
        <v>8.2333333332790062</v>
      </c>
    </row>
    <row r="64" spans="1:44">
      <c r="A64" s="38" t="s">
        <v>46</v>
      </c>
      <c r="B64" s="44">
        <v>4.7590277777781012</v>
      </c>
      <c r="C64" s="44">
        <v>5.4048611111138598</v>
      </c>
      <c r="D64" s="44">
        <v>5.4145833333313931</v>
      </c>
      <c r="E64" s="44">
        <v>6.4111111111124046</v>
      </c>
      <c r="F64" s="44">
        <v>7.4284722222218988</v>
      </c>
      <c r="G64" s="35"/>
      <c r="H64" s="35"/>
      <c r="I64" s="35"/>
      <c r="J64" s="35"/>
      <c r="K64" s="35"/>
      <c r="L64" s="32"/>
      <c r="M64" s="32"/>
      <c r="N64" s="32"/>
      <c r="O64" s="38" t="s">
        <v>46</v>
      </c>
      <c r="P64" s="110">
        <f t="shared" si="36"/>
        <v>114.21666666667443</v>
      </c>
      <c r="Q64" s="110">
        <f t="shared" si="39"/>
        <v>129.71666666673264</v>
      </c>
      <c r="R64" s="110">
        <f t="shared" si="40"/>
        <v>129.94999999995343</v>
      </c>
      <c r="S64" s="110">
        <f t="shared" si="47"/>
        <v>153.86666666669771</v>
      </c>
      <c r="T64" s="110">
        <f>F64*24</f>
        <v>178.28333333332557</v>
      </c>
      <c r="U64" s="114"/>
      <c r="V64" s="114"/>
      <c r="W64" s="114"/>
      <c r="X64" s="114"/>
      <c r="Y64" s="114"/>
      <c r="Z64" s="32"/>
      <c r="AA64" s="32"/>
      <c r="AC64" s="38" t="s">
        <v>46</v>
      </c>
      <c r="AD64" s="116">
        <f t="shared" si="35"/>
        <v>114.21666666667443</v>
      </c>
      <c r="AE64" s="110">
        <f t="shared" si="38"/>
        <v>15.500000000058208</v>
      </c>
      <c r="AF64" s="110">
        <f t="shared" si="41"/>
        <v>0.23333333322079852</v>
      </c>
      <c r="AG64" s="110">
        <f t="shared" si="48"/>
        <v>23.916666666744277</v>
      </c>
      <c r="AH64" s="110">
        <f>T64-S64</f>
        <v>24.416666666627862</v>
      </c>
      <c r="AI64" s="108"/>
      <c r="AJ64" s="108"/>
      <c r="AK64" s="108"/>
      <c r="AL64" s="108"/>
      <c r="AM64" s="108"/>
      <c r="AN64" s="32"/>
      <c r="AO64" s="32"/>
      <c r="AQ64" s="114">
        <f t="shared" si="33"/>
        <v>0.23333333322079852</v>
      </c>
    </row>
    <row r="65" spans="1:43">
      <c r="A65" s="38" t="s">
        <v>47</v>
      </c>
      <c r="B65" s="44">
        <v>1.109722222223354</v>
      </c>
      <c r="C65" s="44">
        <v>1.4381944444467081</v>
      </c>
      <c r="D65" s="44">
        <v>1.6784722222218988</v>
      </c>
      <c r="E65" s="44">
        <v>2.5166666666700621</v>
      </c>
      <c r="F65" s="44">
        <v>3.3958333333357587</v>
      </c>
      <c r="G65" s="44">
        <v>4.4354166666671517</v>
      </c>
      <c r="H65" s="44">
        <v>4.7319444444437977</v>
      </c>
      <c r="I65" s="35"/>
      <c r="J65" s="35"/>
      <c r="K65" s="35"/>
      <c r="L65" s="32"/>
      <c r="M65" s="32"/>
      <c r="N65" s="32"/>
      <c r="O65" s="38" t="s">
        <v>47</v>
      </c>
      <c r="P65" s="110">
        <f t="shared" si="36"/>
        <v>26.633333333360497</v>
      </c>
      <c r="Q65" s="110">
        <f t="shared" si="36"/>
        <v>34.516666666720994</v>
      </c>
      <c r="R65" s="110">
        <f t="shared" si="36"/>
        <v>40.283333333325572</v>
      </c>
      <c r="S65" s="110">
        <f t="shared" si="47"/>
        <v>60.400000000081491</v>
      </c>
      <c r="T65" s="110">
        <f>F65*24</f>
        <v>81.500000000058208</v>
      </c>
      <c r="U65" s="110">
        <f>G65*24</f>
        <v>106.45000000001164</v>
      </c>
      <c r="V65" s="110">
        <f>H65*24</f>
        <v>113.56666666665114</v>
      </c>
      <c r="W65" s="114"/>
      <c r="X65" s="114"/>
      <c r="Y65" s="114"/>
      <c r="Z65" s="32"/>
      <c r="AA65" s="32"/>
      <c r="AC65" s="38" t="s">
        <v>47</v>
      </c>
      <c r="AD65" s="116">
        <f t="shared" si="35"/>
        <v>26.633333333360497</v>
      </c>
      <c r="AE65" s="110">
        <f t="shared" si="38"/>
        <v>7.8833333333604969</v>
      </c>
      <c r="AF65" s="110">
        <f t="shared" si="38"/>
        <v>5.7666666666045785</v>
      </c>
      <c r="AG65" s="110">
        <f t="shared" si="48"/>
        <v>20.116666666755918</v>
      </c>
      <c r="AH65" s="110">
        <f>T65-S65</f>
        <v>21.099999999976717</v>
      </c>
      <c r="AI65" s="110">
        <f>U65-T65</f>
        <v>24.949999999953434</v>
      </c>
      <c r="AJ65" s="110">
        <f>V65-U65</f>
        <v>7.1166666666395031</v>
      </c>
      <c r="AK65" s="108"/>
      <c r="AL65" s="108"/>
      <c r="AM65" s="108"/>
      <c r="AN65" s="32"/>
      <c r="AO65" s="32"/>
      <c r="AQ65" s="114">
        <f t="shared" si="33"/>
        <v>5.7666666666045785</v>
      </c>
    </row>
    <row r="66" spans="1:43">
      <c r="A66" s="38" t="s">
        <v>48</v>
      </c>
      <c r="B66" s="44">
        <v>4.4861111111094942</v>
      </c>
      <c r="C66" s="44">
        <v>4.9423611111124046</v>
      </c>
      <c r="D66" s="44">
        <v>5.3951388888890506</v>
      </c>
      <c r="E66" s="44">
        <v>6.4826388888905058</v>
      </c>
      <c r="F66" s="35"/>
      <c r="G66" s="35"/>
      <c r="H66" s="35"/>
      <c r="I66" s="35"/>
      <c r="J66" s="35"/>
      <c r="K66" s="35"/>
      <c r="L66" s="32"/>
      <c r="M66" s="32"/>
      <c r="N66" s="32"/>
      <c r="O66" s="38" t="s">
        <v>48</v>
      </c>
      <c r="P66" s="110">
        <f t="shared" si="36"/>
        <v>107.66666666662786</v>
      </c>
      <c r="Q66" s="110">
        <f t="shared" si="36"/>
        <v>118.61666666669771</v>
      </c>
      <c r="R66" s="110">
        <f t="shared" si="36"/>
        <v>129.48333333333721</v>
      </c>
      <c r="S66" s="110">
        <f t="shared" si="47"/>
        <v>155.58333333337214</v>
      </c>
      <c r="T66" s="114"/>
      <c r="U66" s="114"/>
      <c r="V66" s="114"/>
      <c r="W66" s="114"/>
      <c r="X66" s="114"/>
      <c r="Y66" s="114"/>
      <c r="Z66" s="32"/>
      <c r="AA66" s="32"/>
      <c r="AC66" s="38" t="s">
        <v>48</v>
      </c>
      <c r="AD66" s="116">
        <f t="shared" si="35"/>
        <v>107.66666666662786</v>
      </c>
      <c r="AE66" s="110">
        <f t="shared" si="38"/>
        <v>10.950000000069849</v>
      </c>
      <c r="AF66" s="110">
        <f t="shared" si="38"/>
        <v>10.866666666639503</v>
      </c>
      <c r="AG66" s="110">
        <f t="shared" si="48"/>
        <v>26.100000000034925</v>
      </c>
      <c r="AH66" s="108"/>
      <c r="AI66" s="108"/>
      <c r="AJ66" s="108"/>
      <c r="AK66" s="108"/>
      <c r="AL66" s="108"/>
      <c r="AM66" s="108"/>
      <c r="AN66" s="32"/>
      <c r="AO66" s="32"/>
      <c r="AQ66" s="114">
        <f t="shared" si="33"/>
        <v>10.866666666639503</v>
      </c>
    </row>
    <row r="67" spans="1:43">
      <c r="A67" s="38" t="s">
        <v>49</v>
      </c>
      <c r="B67" s="44">
        <v>0.74027777777519077</v>
      </c>
      <c r="C67" s="44">
        <v>1.4097222222189885</v>
      </c>
      <c r="D67" s="44">
        <v>2.3631944444423425</v>
      </c>
      <c r="E67" s="44">
        <v>3.4000000000014552</v>
      </c>
      <c r="F67" s="44">
        <v>4.3930555555562023</v>
      </c>
      <c r="G67" s="44">
        <v>5.351388888891961</v>
      </c>
      <c r="H67" s="35"/>
      <c r="I67" s="35"/>
      <c r="J67" s="35"/>
      <c r="K67" s="35"/>
      <c r="L67" s="32"/>
      <c r="M67" s="32"/>
      <c r="N67" s="32"/>
      <c r="O67" s="38" t="s">
        <v>49</v>
      </c>
      <c r="P67" s="110">
        <f t="shared" si="36"/>
        <v>17.766666666604578</v>
      </c>
      <c r="Q67" s="110">
        <f t="shared" si="36"/>
        <v>33.833333333255723</v>
      </c>
      <c r="R67" s="110">
        <f t="shared" si="36"/>
        <v>56.71666666661622</v>
      </c>
      <c r="S67" s="110">
        <f t="shared" si="47"/>
        <v>81.600000000034925</v>
      </c>
      <c r="T67" s="110">
        <f>F67*24</f>
        <v>105.43333333334886</v>
      </c>
      <c r="U67" s="110">
        <f>G67*24</f>
        <v>128.43333333340706</v>
      </c>
      <c r="V67" s="114"/>
      <c r="W67" s="114"/>
      <c r="X67" s="114"/>
      <c r="Y67" s="114"/>
      <c r="Z67" s="32"/>
      <c r="AA67" s="32"/>
      <c r="AC67" s="38" t="s">
        <v>49</v>
      </c>
      <c r="AD67" s="116">
        <f t="shared" si="35"/>
        <v>17.766666666604578</v>
      </c>
      <c r="AE67" s="110">
        <f t="shared" si="38"/>
        <v>16.066666666651145</v>
      </c>
      <c r="AF67" s="110">
        <f t="shared" si="38"/>
        <v>22.883333333360497</v>
      </c>
      <c r="AG67" s="110">
        <f t="shared" si="48"/>
        <v>24.883333333418705</v>
      </c>
      <c r="AH67" s="110">
        <f>T67-S67</f>
        <v>23.833333333313931</v>
      </c>
      <c r="AI67" s="110">
        <f>U67-T67</f>
        <v>23.000000000058208</v>
      </c>
      <c r="AJ67" s="108"/>
      <c r="AK67" s="108"/>
      <c r="AL67" s="108"/>
      <c r="AM67" s="108"/>
      <c r="AN67" s="32"/>
      <c r="AO67" s="32"/>
      <c r="AQ67" s="114">
        <f t="shared" si="33"/>
        <v>16.066666666651145</v>
      </c>
    </row>
    <row r="68" spans="1:43">
      <c r="A68" s="38" t="s">
        <v>50</v>
      </c>
      <c r="B68" s="44">
        <v>0.77083333333575865</v>
      </c>
      <c r="C68" s="44">
        <v>1.375</v>
      </c>
      <c r="D68" s="44">
        <v>2.3812499999985448</v>
      </c>
      <c r="E68" s="44">
        <v>3.3958333333357587</v>
      </c>
      <c r="F68" s="44">
        <v>4.4277777777751908</v>
      </c>
      <c r="G68" s="35"/>
      <c r="H68" s="35"/>
      <c r="I68" s="35"/>
      <c r="J68" s="35"/>
      <c r="K68" s="35"/>
      <c r="L68" s="32"/>
      <c r="M68" s="32"/>
      <c r="N68" s="32"/>
      <c r="O68" s="38" t="s">
        <v>50</v>
      </c>
      <c r="P68" s="110">
        <f t="shared" si="36"/>
        <v>18.500000000058208</v>
      </c>
      <c r="Q68" s="110">
        <f t="shared" si="36"/>
        <v>33</v>
      </c>
      <c r="R68" s="110">
        <f t="shared" si="36"/>
        <v>57.149999999965075</v>
      </c>
      <c r="S68" s="110">
        <f t="shared" si="47"/>
        <v>81.500000000058208</v>
      </c>
      <c r="T68" s="110">
        <f>F68*24</f>
        <v>106.26666666660458</v>
      </c>
      <c r="U68" s="114"/>
      <c r="V68" s="114"/>
      <c r="W68" s="114"/>
      <c r="X68" s="114"/>
      <c r="Y68" s="114"/>
      <c r="Z68" s="32"/>
      <c r="AA68" s="32"/>
      <c r="AC68" s="38" t="s">
        <v>50</v>
      </c>
      <c r="AD68" s="116">
        <f t="shared" si="35"/>
        <v>18.500000000058208</v>
      </c>
      <c r="AE68" s="110">
        <f t="shared" si="38"/>
        <v>14.499999999941792</v>
      </c>
      <c r="AF68" s="110">
        <f t="shared" si="38"/>
        <v>24.149999999965075</v>
      </c>
      <c r="AG68" s="110">
        <f t="shared" si="48"/>
        <v>24.350000000093132</v>
      </c>
      <c r="AH68" s="110">
        <f>T68-S68</f>
        <v>24.766666666546371</v>
      </c>
      <c r="AI68" s="108"/>
      <c r="AJ68" s="108"/>
      <c r="AK68" s="108"/>
      <c r="AL68" s="108"/>
      <c r="AM68" s="108"/>
      <c r="AN68" s="32"/>
      <c r="AO68" s="32"/>
      <c r="AQ68" s="114">
        <f t="shared" si="33"/>
        <v>14.499999999941792</v>
      </c>
    </row>
    <row r="69" spans="1:43">
      <c r="A69" s="38" t="s">
        <v>831</v>
      </c>
      <c r="B69" s="3">
        <v>1.6055555555576575</v>
      </c>
      <c r="C69" s="3">
        <v>1.8256944444437977</v>
      </c>
      <c r="D69" s="3">
        <v>2.4111111111124046</v>
      </c>
      <c r="E69" s="3">
        <v>3.4520833333299379</v>
      </c>
      <c r="F69" s="3">
        <v>4.4361111111138598</v>
      </c>
      <c r="G69" s="94"/>
      <c r="H69" s="90"/>
      <c r="I69" s="48"/>
      <c r="J69" s="48"/>
      <c r="K69" s="48"/>
      <c r="L69" s="32"/>
      <c r="M69" s="32"/>
      <c r="N69" s="32"/>
      <c r="O69" s="38" t="s">
        <v>831</v>
      </c>
      <c r="P69" s="110">
        <f t="shared" si="36"/>
        <v>38.53333333338378</v>
      </c>
      <c r="Q69" s="110">
        <f t="shared" si="36"/>
        <v>43.816666666651145</v>
      </c>
      <c r="R69" s="110">
        <f t="shared" si="36"/>
        <v>57.866666666697711</v>
      </c>
      <c r="S69" s="110">
        <f t="shared" si="47"/>
        <v>82.849999999918509</v>
      </c>
      <c r="T69" s="110">
        <f>F69*24</f>
        <v>106.46666666673264</v>
      </c>
      <c r="U69" s="117"/>
      <c r="V69" s="111"/>
      <c r="W69" s="111"/>
      <c r="X69" s="111"/>
      <c r="Y69" s="111"/>
      <c r="Z69" s="32"/>
      <c r="AA69" s="32"/>
      <c r="AC69" s="38" t="s">
        <v>831</v>
      </c>
      <c r="AD69" s="116">
        <f t="shared" si="35"/>
        <v>38.53333333338378</v>
      </c>
      <c r="AE69" s="110">
        <f t="shared" si="38"/>
        <v>5.2833333332673647</v>
      </c>
      <c r="AF69" s="110">
        <f t="shared" si="38"/>
        <v>14.050000000046566</v>
      </c>
      <c r="AG69" s="110">
        <f t="shared" si="48"/>
        <v>24.983333333220799</v>
      </c>
      <c r="AH69" s="110">
        <f>T69-S69</f>
        <v>23.616666666814126</v>
      </c>
      <c r="AI69" s="115"/>
      <c r="AJ69" s="111"/>
      <c r="AK69" s="109"/>
      <c r="AL69" s="109"/>
      <c r="AM69" s="109"/>
      <c r="AN69" s="32"/>
      <c r="AO69" s="32"/>
      <c r="AQ69" s="114">
        <f t="shared" si="33"/>
        <v>5.2833333332673647</v>
      </c>
    </row>
    <row r="70" spans="1:43">
      <c r="A70" s="38" t="s">
        <v>832</v>
      </c>
      <c r="B70" s="3">
        <v>0.61527777777519077</v>
      </c>
      <c r="C70" s="3">
        <v>0.73541666667006211</v>
      </c>
      <c r="D70" s="3">
        <v>1.4187499999970896</v>
      </c>
      <c r="E70" s="3">
        <v>2.4375</v>
      </c>
      <c r="F70" s="3">
        <v>3.422222222223354</v>
      </c>
      <c r="G70" s="3">
        <v>4.3854166666642413</v>
      </c>
      <c r="H70" s="3">
        <v>5.4076388888861402</v>
      </c>
      <c r="I70" s="3">
        <v>6.4361111111138598</v>
      </c>
      <c r="J70" s="90"/>
      <c r="K70" s="48"/>
      <c r="L70" s="32"/>
      <c r="M70" s="32"/>
      <c r="N70" s="32"/>
      <c r="O70" s="38" t="s">
        <v>832</v>
      </c>
      <c r="P70" s="110">
        <f t="shared" si="36"/>
        <v>14.766666666604578</v>
      </c>
      <c r="Q70" s="110">
        <f t="shared" si="36"/>
        <v>17.650000000081491</v>
      </c>
      <c r="R70" s="110">
        <f t="shared" si="36"/>
        <v>34.049999999930151</v>
      </c>
      <c r="S70" s="110">
        <f t="shared" si="47"/>
        <v>58.5</v>
      </c>
      <c r="T70" s="110">
        <f>F70*24</f>
        <v>82.133333333360497</v>
      </c>
      <c r="U70" s="110">
        <f>G70*24</f>
        <v>105.24999999994179</v>
      </c>
      <c r="V70" s="110">
        <f>H70*24</f>
        <v>129.78333333326736</v>
      </c>
      <c r="W70" s="110">
        <f>I70*24</f>
        <v>154.46666666673264</v>
      </c>
      <c r="X70" s="111"/>
      <c r="Y70" s="111"/>
      <c r="Z70" s="32"/>
      <c r="AA70" s="32"/>
      <c r="AC70" s="38" t="s">
        <v>832</v>
      </c>
      <c r="AD70" s="116">
        <f t="shared" si="35"/>
        <v>14.766666666604578</v>
      </c>
      <c r="AE70" s="110">
        <f t="shared" si="38"/>
        <v>2.8833333334769122</v>
      </c>
      <c r="AF70" s="110">
        <f t="shared" si="38"/>
        <v>16.39999999984866</v>
      </c>
      <c r="AG70" s="110">
        <f t="shared" si="48"/>
        <v>24.450000000069849</v>
      </c>
      <c r="AH70" s="110">
        <f>T70-S70</f>
        <v>23.633333333360497</v>
      </c>
      <c r="AI70" s="110">
        <f>U70-T70</f>
        <v>23.116666666581295</v>
      </c>
      <c r="AJ70" s="110">
        <f>V70-U70</f>
        <v>24.533333333325572</v>
      </c>
      <c r="AK70" s="110">
        <f>W70-V70</f>
        <v>24.683333333465271</v>
      </c>
      <c r="AL70" s="111"/>
      <c r="AM70" s="109"/>
      <c r="AN70" s="32"/>
      <c r="AO70" s="32"/>
      <c r="AQ70" s="114">
        <f t="shared" si="33"/>
        <v>2.8833333334769122</v>
      </c>
    </row>
    <row r="71" spans="1:43">
      <c r="A71" s="38" t="s">
        <v>833</v>
      </c>
      <c r="B71" s="3">
        <v>3.5819444444423425</v>
      </c>
      <c r="C71" s="3">
        <v>4.40625</v>
      </c>
      <c r="D71" s="3">
        <v>5.4173611111109494</v>
      </c>
      <c r="E71" s="3">
        <v>6.4243055555562023</v>
      </c>
      <c r="F71" s="90"/>
      <c r="G71" s="90"/>
      <c r="H71" s="90"/>
      <c r="I71" s="90"/>
      <c r="J71" s="90"/>
      <c r="K71" s="48"/>
      <c r="L71" s="32"/>
      <c r="M71" s="32"/>
      <c r="N71" s="32"/>
      <c r="O71" s="38" t="s">
        <v>833</v>
      </c>
      <c r="P71" s="110">
        <f t="shared" si="36"/>
        <v>85.96666666661622</v>
      </c>
      <c r="Q71" s="110">
        <f t="shared" si="36"/>
        <v>105.75</v>
      </c>
      <c r="R71" s="110">
        <f t="shared" si="36"/>
        <v>130.01666666666279</v>
      </c>
      <c r="S71" s="110">
        <f t="shared" si="47"/>
        <v>154.18333333334886</v>
      </c>
      <c r="T71" s="111"/>
      <c r="U71" s="111"/>
      <c r="V71" s="111"/>
      <c r="W71" s="111"/>
      <c r="X71" s="111"/>
      <c r="Y71" s="111"/>
      <c r="Z71" s="32"/>
      <c r="AA71" s="32"/>
      <c r="AC71" s="38" t="s">
        <v>833</v>
      </c>
      <c r="AD71" s="116">
        <f t="shared" si="35"/>
        <v>85.96666666661622</v>
      </c>
      <c r="AE71" s="110">
        <f t="shared" si="38"/>
        <v>19.78333333338378</v>
      </c>
      <c r="AF71" s="110">
        <f t="shared" si="38"/>
        <v>24.266666666662786</v>
      </c>
      <c r="AG71" s="110">
        <f t="shared" si="48"/>
        <v>24.166666666686069</v>
      </c>
      <c r="AH71" s="111"/>
      <c r="AI71" s="111"/>
      <c r="AJ71" s="111"/>
      <c r="AK71" s="111"/>
      <c r="AL71" s="111"/>
      <c r="AM71" s="109"/>
      <c r="AN71" s="32"/>
      <c r="AO71" s="32"/>
      <c r="AQ71" s="114">
        <f t="shared" si="33"/>
        <v>19.78333333338378</v>
      </c>
    </row>
    <row r="72" spans="1:43">
      <c r="A72" s="38" t="s">
        <v>834</v>
      </c>
      <c r="B72" s="3">
        <v>1.5027777777795563</v>
      </c>
      <c r="C72" s="3">
        <v>2.4131944444452529</v>
      </c>
      <c r="D72" s="3">
        <v>2.8256944444437977</v>
      </c>
      <c r="E72" s="3">
        <v>3.4034722222204437</v>
      </c>
      <c r="F72" s="3">
        <v>4.4340277777810115</v>
      </c>
      <c r="G72" s="90"/>
      <c r="H72" s="90"/>
      <c r="I72" s="90"/>
      <c r="J72" s="90"/>
      <c r="K72" s="48"/>
      <c r="L72" s="32"/>
      <c r="M72" s="32"/>
      <c r="N72" s="32"/>
      <c r="O72" s="38" t="s">
        <v>834</v>
      </c>
      <c r="P72" s="110">
        <f t="shared" si="36"/>
        <v>36.066666666709352</v>
      </c>
      <c r="Q72" s="110">
        <f t="shared" si="36"/>
        <v>57.916666666686069</v>
      </c>
      <c r="R72" s="110">
        <f t="shared" si="36"/>
        <v>67.816666666651145</v>
      </c>
      <c r="S72" s="110">
        <f t="shared" si="47"/>
        <v>81.683333333290648</v>
      </c>
      <c r="T72" s="110">
        <f t="shared" si="47"/>
        <v>106.41666666674428</v>
      </c>
      <c r="U72" s="111"/>
      <c r="V72" s="111"/>
      <c r="W72" s="111"/>
      <c r="X72" s="111"/>
      <c r="Y72" s="111"/>
      <c r="Z72" s="32"/>
      <c r="AA72" s="32"/>
      <c r="AC72" s="38" t="s">
        <v>834</v>
      </c>
      <c r="AD72" s="116">
        <f t="shared" si="35"/>
        <v>36.066666666709352</v>
      </c>
      <c r="AE72" s="110">
        <f t="shared" si="38"/>
        <v>21.849999999976717</v>
      </c>
      <c r="AF72" s="110">
        <f t="shared" si="38"/>
        <v>9.8999999999650754</v>
      </c>
      <c r="AG72" s="110">
        <f t="shared" si="48"/>
        <v>13.866666666639503</v>
      </c>
      <c r="AH72" s="110">
        <f t="shared" si="48"/>
        <v>24.733333333453629</v>
      </c>
      <c r="AI72" s="111"/>
      <c r="AJ72" s="111"/>
      <c r="AK72" s="111"/>
      <c r="AL72" s="111"/>
      <c r="AM72" s="109"/>
      <c r="AN72" s="32"/>
      <c r="AO72" s="32"/>
      <c r="AQ72" s="114">
        <f t="shared" si="33"/>
        <v>9.8999999999650754</v>
      </c>
    </row>
    <row r="73" spans="1:43">
      <c r="A73" s="38" t="s">
        <v>835</v>
      </c>
      <c r="B73" s="3">
        <v>2.2534722222189885</v>
      </c>
      <c r="C73" s="3">
        <v>2.3659722222218988</v>
      </c>
      <c r="D73" s="3">
        <v>2.7131944444408873</v>
      </c>
      <c r="E73" s="3">
        <v>3.40625</v>
      </c>
      <c r="F73" s="90"/>
      <c r="G73" s="90"/>
      <c r="H73" s="90"/>
      <c r="I73" s="90"/>
      <c r="J73" s="90"/>
      <c r="K73" s="48"/>
      <c r="L73" s="32"/>
      <c r="M73" s="32"/>
      <c r="N73" s="32"/>
      <c r="O73" s="38" t="s">
        <v>835</v>
      </c>
      <c r="P73" s="110">
        <f t="shared" si="36"/>
        <v>54.083333333255723</v>
      </c>
      <c r="Q73" s="110">
        <f t="shared" si="36"/>
        <v>56.783333333325572</v>
      </c>
      <c r="R73" s="110">
        <f t="shared" si="36"/>
        <v>65.116666666581295</v>
      </c>
      <c r="S73" s="110">
        <f t="shared" si="47"/>
        <v>81.75</v>
      </c>
      <c r="T73" s="111"/>
      <c r="U73" s="111"/>
      <c r="V73" s="111"/>
      <c r="W73" s="111"/>
      <c r="X73" s="111"/>
      <c r="Y73" s="111"/>
      <c r="Z73" s="32"/>
      <c r="AA73" s="32"/>
      <c r="AC73" s="38" t="s">
        <v>835</v>
      </c>
      <c r="AD73" s="116">
        <f t="shared" si="35"/>
        <v>54.083333333255723</v>
      </c>
      <c r="AE73" s="110">
        <f t="shared" si="38"/>
        <v>2.7000000000698492</v>
      </c>
      <c r="AF73" s="110">
        <f t="shared" si="38"/>
        <v>8.3333333332557231</v>
      </c>
      <c r="AG73" s="110">
        <f t="shared" si="48"/>
        <v>16.633333333418705</v>
      </c>
      <c r="AH73" s="111"/>
      <c r="AI73" s="111"/>
      <c r="AJ73" s="111"/>
      <c r="AK73" s="111"/>
      <c r="AL73" s="111"/>
      <c r="AM73" s="109"/>
      <c r="AN73" s="32"/>
      <c r="AO73" s="32"/>
      <c r="AQ73" s="114">
        <f t="shared" si="33"/>
        <v>2.7000000000698492</v>
      </c>
    </row>
    <row r="74" spans="1:43">
      <c r="A74" s="38" t="s">
        <v>836</v>
      </c>
      <c r="B74" s="3">
        <v>0.70902777777519077</v>
      </c>
      <c r="C74" s="3">
        <v>0.97847222222480923</v>
      </c>
      <c r="D74" s="3">
        <v>1.4618055555547471</v>
      </c>
      <c r="E74" s="3">
        <v>2.4083333333328483</v>
      </c>
      <c r="F74" s="3">
        <v>3.515277777776646</v>
      </c>
      <c r="G74" s="3">
        <v>4.4340277777810115</v>
      </c>
      <c r="H74" s="90"/>
      <c r="I74" s="90"/>
      <c r="J74" s="90"/>
      <c r="K74" s="48"/>
      <c r="L74" s="32"/>
      <c r="M74" s="32"/>
      <c r="N74" s="32"/>
      <c r="O74" s="38" t="s">
        <v>836</v>
      </c>
      <c r="P74" s="110">
        <f t="shared" si="36"/>
        <v>17.016666666604578</v>
      </c>
      <c r="Q74" s="110">
        <f t="shared" si="36"/>
        <v>23.483333333395422</v>
      </c>
      <c r="R74" s="110">
        <f t="shared" si="36"/>
        <v>35.083333333313931</v>
      </c>
      <c r="S74" s="110">
        <f t="shared" si="47"/>
        <v>57.799999999988358</v>
      </c>
      <c r="T74" s="110">
        <f t="shared" ref="T74:T85" si="51">F74*24</f>
        <v>84.366666666639503</v>
      </c>
      <c r="U74" s="110">
        <f>G74*24</f>
        <v>106.41666666674428</v>
      </c>
      <c r="V74" s="111"/>
      <c r="W74" s="111"/>
      <c r="X74" s="111"/>
      <c r="Y74" s="111"/>
      <c r="Z74" s="32"/>
      <c r="AA74" s="32"/>
      <c r="AC74" s="38" t="s">
        <v>836</v>
      </c>
      <c r="AD74" s="116">
        <f t="shared" si="35"/>
        <v>17.016666666604578</v>
      </c>
      <c r="AE74" s="110">
        <f t="shared" si="38"/>
        <v>6.466666666790843</v>
      </c>
      <c r="AF74" s="110">
        <f t="shared" si="38"/>
        <v>11.599999999918509</v>
      </c>
      <c r="AG74" s="110">
        <f t="shared" si="48"/>
        <v>22.716666666674428</v>
      </c>
      <c r="AH74" s="110">
        <f t="shared" ref="AH74:AH85" si="52">T74-S74</f>
        <v>26.566666666651145</v>
      </c>
      <c r="AI74" s="110">
        <f>U74-T74</f>
        <v>22.050000000104774</v>
      </c>
      <c r="AJ74" s="111"/>
      <c r="AK74" s="111"/>
      <c r="AL74" s="111"/>
      <c r="AM74" s="109"/>
      <c r="AN74" s="32"/>
      <c r="AO74" s="32"/>
      <c r="AQ74" s="114">
        <f t="shared" si="33"/>
        <v>6.466666666790843</v>
      </c>
    </row>
    <row r="75" spans="1:43">
      <c r="A75" s="38" t="s">
        <v>837</v>
      </c>
      <c r="B75" s="3">
        <v>0.98472222222335404</v>
      </c>
      <c r="C75" s="3">
        <v>1.327777777776646</v>
      </c>
      <c r="D75" s="3">
        <v>1.5562500000014552</v>
      </c>
      <c r="E75" s="3">
        <v>2.453472222223354</v>
      </c>
      <c r="F75" s="3">
        <v>2.7756944444408873</v>
      </c>
      <c r="G75" s="3">
        <v>3.3951388888890506</v>
      </c>
      <c r="H75" s="3">
        <v>4.4069444444467081</v>
      </c>
      <c r="I75" s="3">
        <v>5.398611111108039</v>
      </c>
      <c r="J75" s="90"/>
      <c r="K75" s="48"/>
      <c r="L75" s="32"/>
      <c r="M75" s="32"/>
      <c r="N75" s="32"/>
      <c r="O75" s="38" t="s">
        <v>837</v>
      </c>
      <c r="P75" s="110">
        <f t="shared" si="36"/>
        <v>23.633333333360497</v>
      </c>
      <c r="Q75" s="110">
        <f t="shared" si="36"/>
        <v>31.866666666639503</v>
      </c>
      <c r="R75" s="110">
        <f t="shared" si="36"/>
        <v>37.350000000034925</v>
      </c>
      <c r="S75" s="110">
        <f t="shared" si="47"/>
        <v>58.883333333360497</v>
      </c>
      <c r="T75" s="110">
        <f t="shared" si="51"/>
        <v>66.616666666581295</v>
      </c>
      <c r="U75" s="110">
        <f>G75*24</f>
        <v>81.483333333337214</v>
      </c>
      <c r="V75" s="110">
        <f>H75*24</f>
        <v>105.76666666672099</v>
      </c>
      <c r="W75" s="110">
        <f>I75*24</f>
        <v>129.56666666659294</v>
      </c>
      <c r="X75" s="111"/>
      <c r="Y75" s="111"/>
      <c r="Z75" s="32"/>
      <c r="AA75" s="32"/>
      <c r="AC75" s="38" t="s">
        <v>837</v>
      </c>
      <c r="AD75" s="116">
        <f t="shared" si="35"/>
        <v>23.633333333360497</v>
      </c>
      <c r="AE75" s="110">
        <f t="shared" si="38"/>
        <v>8.2333333332790062</v>
      </c>
      <c r="AF75" s="110">
        <f t="shared" si="38"/>
        <v>5.4833333333954215</v>
      </c>
      <c r="AG75" s="110">
        <f t="shared" si="48"/>
        <v>21.533333333325572</v>
      </c>
      <c r="AH75" s="110">
        <f t="shared" si="52"/>
        <v>7.7333333332207985</v>
      </c>
      <c r="AI75" s="110">
        <f>U75-T75</f>
        <v>14.866666666755918</v>
      </c>
      <c r="AJ75" s="110">
        <f>V75-U75</f>
        <v>24.28333333338378</v>
      </c>
      <c r="AK75" s="110">
        <f>W75-V75</f>
        <v>23.799999999871943</v>
      </c>
      <c r="AL75" s="111"/>
      <c r="AM75" s="109"/>
      <c r="AN75" s="32"/>
      <c r="AO75" s="32"/>
      <c r="AQ75" s="114">
        <f t="shared" si="33"/>
        <v>5.4833333333954215</v>
      </c>
    </row>
    <row r="76" spans="1:43">
      <c r="A76" s="38" t="s">
        <v>838</v>
      </c>
      <c r="B76" s="3">
        <v>1.5576388888875954</v>
      </c>
      <c r="C76" s="3">
        <v>1.7229166666656965</v>
      </c>
      <c r="D76" s="3">
        <v>2.4881944444423425</v>
      </c>
      <c r="E76" s="3">
        <v>3.4361111111138598</v>
      </c>
      <c r="F76" s="3">
        <v>4.515277777776646</v>
      </c>
      <c r="G76" s="3">
        <v>5.4083333333328483</v>
      </c>
      <c r="H76" s="3">
        <v>6.4201388888905058</v>
      </c>
      <c r="I76" s="3">
        <v>7.4083333333328483</v>
      </c>
      <c r="J76" s="90"/>
      <c r="K76" s="48"/>
      <c r="L76" s="32"/>
      <c r="M76" s="32"/>
      <c r="N76" s="32"/>
      <c r="O76" s="38" t="s">
        <v>838</v>
      </c>
      <c r="P76" s="110">
        <f t="shared" si="36"/>
        <v>37.383333333302289</v>
      </c>
      <c r="Q76" s="110">
        <f t="shared" si="36"/>
        <v>41.349999999976717</v>
      </c>
      <c r="R76" s="110">
        <f t="shared" si="36"/>
        <v>59.71666666661622</v>
      </c>
      <c r="S76" s="110">
        <f t="shared" si="47"/>
        <v>82.466666666732635</v>
      </c>
      <c r="T76" s="110">
        <f t="shared" si="51"/>
        <v>108.3666666666395</v>
      </c>
      <c r="U76" s="110">
        <f>G76*24</f>
        <v>129.79999999998836</v>
      </c>
      <c r="V76" s="110">
        <f>H76*24</f>
        <v>154.08333333337214</v>
      </c>
      <c r="W76" s="110">
        <f>I76*24</f>
        <v>177.79999999998836</v>
      </c>
      <c r="X76" s="111"/>
      <c r="Y76" s="111"/>
      <c r="Z76" s="32"/>
      <c r="AA76" s="32"/>
      <c r="AC76" s="38" t="s">
        <v>838</v>
      </c>
      <c r="AD76" s="116">
        <f t="shared" si="35"/>
        <v>37.383333333302289</v>
      </c>
      <c r="AE76" s="110">
        <f t="shared" si="38"/>
        <v>3.9666666666744277</v>
      </c>
      <c r="AF76" s="110">
        <f t="shared" si="38"/>
        <v>18.366666666639503</v>
      </c>
      <c r="AG76" s="110">
        <f t="shared" si="48"/>
        <v>22.750000000116415</v>
      </c>
      <c r="AH76" s="110">
        <f t="shared" si="52"/>
        <v>25.899999999906868</v>
      </c>
      <c r="AI76" s="110">
        <f>U76-T76</f>
        <v>21.433333333348855</v>
      </c>
      <c r="AJ76" s="110">
        <f>V76-U76</f>
        <v>24.28333333338378</v>
      </c>
      <c r="AK76" s="110">
        <f>W76-V76</f>
        <v>23.71666666661622</v>
      </c>
      <c r="AL76" s="111"/>
      <c r="AM76" s="109"/>
      <c r="AN76" s="32"/>
      <c r="AO76" s="32"/>
      <c r="AQ76" s="114">
        <f t="shared" si="33"/>
        <v>3.9666666666744277</v>
      </c>
    </row>
    <row r="77" spans="1:43">
      <c r="A77" s="38" t="s">
        <v>839</v>
      </c>
      <c r="B77" s="3">
        <v>2.7312499999970896</v>
      </c>
      <c r="C77" s="3">
        <v>3.5576388888875954</v>
      </c>
      <c r="D77" s="3">
        <v>3.6937499999985448</v>
      </c>
      <c r="E77" s="3">
        <v>4.4118055555591127</v>
      </c>
      <c r="F77" s="3">
        <v>5.4333333333343035</v>
      </c>
      <c r="G77" s="3">
        <v>6.4243055555562023</v>
      </c>
      <c r="H77" s="3">
        <v>8.4340277777810115</v>
      </c>
      <c r="J77" s="90"/>
      <c r="K77" s="48"/>
      <c r="L77" s="32"/>
      <c r="M77" s="32"/>
      <c r="N77" s="32"/>
      <c r="O77" s="38" t="s">
        <v>839</v>
      </c>
      <c r="P77" s="110">
        <f t="shared" si="36"/>
        <v>65.549999999930151</v>
      </c>
      <c r="Q77" s="110">
        <f t="shared" si="36"/>
        <v>85.383333333302289</v>
      </c>
      <c r="R77" s="110">
        <f t="shared" si="36"/>
        <v>88.649999999965075</v>
      </c>
      <c r="S77" s="110">
        <f>E77*24</f>
        <v>105.8833333334187</v>
      </c>
      <c r="T77" s="110">
        <f>F77*24</f>
        <v>130.40000000002328</v>
      </c>
      <c r="U77" s="110">
        <f>G77*24</f>
        <v>154.18333333334886</v>
      </c>
      <c r="V77" s="110">
        <f>H77*24</f>
        <v>202.41666666674428</v>
      </c>
      <c r="X77" s="111"/>
      <c r="Y77" s="111"/>
      <c r="Z77" s="32"/>
      <c r="AA77" s="32"/>
      <c r="AC77" s="38" t="s">
        <v>839</v>
      </c>
      <c r="AD77" s="116">
        <f t="shared" si="35"/>
        <v>65.549999999930151</v>
      </c>
      <c r="AE77" s="110">
        <f t="shared" si="38"/>
        <v>19.833333333372138</v>
      </c>
      <c r="AF77" s="110">
        <f t="shared" si="38"/>
        <v>3.2666666666627862</v>
      </c>
      <c r="AG77" s="110">
        <f t="shared" si="48"/>
        <v>17.233333333453629</v>
      </c>
      <c r="AH77" s="110">
        <f t="shared" si="52"/>
        <v>24.516666666604578</v>
      </c>
      <c r="AI77" s="110">
        <f>U77-T77</f>
        <v>23.783333333325572</v>
      </c>
      <c r="AJ77" s="110">
        <f>V77-U77</f>
        <v>48.233333333395422</v>
      </c>
      <c r="AK77" s="114"/>
      <c r="AL77" s="111"/>
      <c r="AM77" s="109"/>
      <c r="AN77" s="32"/>
      <c r="AO77" s="32"/>
      <c r="AQ77" s="114">
        <f t="shared" si="33"/>
        <v>3.2666666666627862</v>
      </c>
    </row>
    <row r="78" spans="1:43">
      <c r="A78" s="38" t="s">
        <v>840</v>
      </c>
      <c r="B78" s="3">
        <v>4.7590277777781012</v>
      </c>
      <c r="C78" s="3">
        <v>5.4048611111138598</v>
      </c>
      <c r="D78" s="3">
        <v>5.4145833333313931</v>
      </c>
      <c r="E78" s="3">
        <v>6.4111111111124046</v>
      </c>
      <c r="F78" s="3">
        <v>7.4284722222218988</v>
      </c>
      <c r="G78" s="90"/>
      <c r="H78" s="90"/>
      <c r="I78" s="90"/>
      <c r="J78" s="90"/>
      <c r="K78" s="48"/>
      <c r="L78" s="32"/>
      <c r="M78" s="32"/>
      <c r="N78" s="32"/>
      <c r="O78" s="38" t="s">
        <v>840</v>
      </c>
      <c r="P78" s="110">
        <f t="shared" si="36"/>
        <v>114.21666666667443</v>
      </c>
      <c r="Q78" s="110">
        <f t="shared" si="36"/>
        <v>129.71666666673264</v>
      </c>
      <c r="R78" s="110">
        <f t="shared" si="36"/>
        <v>129.94999999995343</v>
      </c>
      <c r="S78" s="110">
        <f t="shared" si="47"/>
        <v>153.86666666669771</v>
      </c>
      <c r="T78" s="110">
        <f t="shared" si="51"/>
        <v>178.28333333332557</v>
      </c>
      <c r="U78" s="111"/>
      <c r="V78" s="111"/>
      <c r="W78" s="111"/>
      <c r="X78" s="111"/>
      <c r="Y78" s="111"/>
      <c r="Z78" s="32"/>
      <c r="AA78" s="32"/>
      <c r="AC78" s="38" t="s">
        <v>840</v>
      </c>
      <c r="AD78" s="116">
        <f t="shared" si="35"/>
        <v>114.21666666667443</v>
      </c>
      <c r="AE78" s="110">
        <f t="shared" si="38"/>
        <v>15.500000000058208</v>
      </c>
      <c r="AF78" s="110">
        <f t="shared" si="38"/>
        <v>0.23333333322079852</v>
      </c>
      <c r="AG78" s="110">
        <f t="shared" si="48"/>
        <v>23.916666666744277</v>
      </c>
      <c r="AH78" s="110">
        <f t="shared" si="52"/>
        <v>24.416666666627862</v>
      </c>
      <c r="AI78" s="111"/>
      <c r="AJ78" s="111"/>
      <c r="AK78" s="111"/>
      <c r="AL78" s="111"/>
      <c r="AM78" s="109"/>
      <c r="AN78" s="32"/>
      <c r="AO78" s="32"/>
      <c r="AQ78" s="114">
        <f t="shared" si="33"/>
        <v>0.23333333322079852</v>
      </c>
    </row>
    <row r="79" spans="1:43">
      <c r="A79" s="38" t="s">
        <v>841</v>
      </c>
      <c r="B79" s="3">
        <v>0.14027777777664596</v>
      </c>
      <c r="C79" s="3">
        <v>0.34513888888614019</v>
      </c>
      <c r="D79" s="3">
        <v>0.86458333332848269</v>
      </c>
      <c r="E79" s="3">
        <v>1.8583333333299379</v>
      </c>
      <c r="F79" s="3">
        <v>2.8083333333343035</v>
      </c>
      <c r="G79" s="3">
        <v>3.7944444444437977</v>
      </c>
      <c r="H79" s="3">
        <v>4.8562499999970896</v>
      </c>
      <c r="I79" s="90"/>
      <c r="J79" s="90"/>
      <c r="K79" s="90"/>
      <c r="L79" s="32"/>
      <c r="M79" s="32"/>
      <c r="N79" s="32"/>
      <c r="O79" s="38" t="s">
        <v>841</v>
      </c>
      <c r="P79" s="110">
        <f t="shared" si="36"/>
        <v>3.3666666666395031</v>
      </c>
      <c r="Q79" s="110">
        <f t="shared" si="36"/>
        <v>8.2833333332673647</v>
      </c>
      <c r="R79" s="110">
        <f t="shared" si="36"/>
        <v>20.749999999883585</v>
      </c>
      <c r="S79" s="110">
        <f t="shared" si="47"/>
        <v>44.599999999918509</v>
      </c>
      <c r="T79" s="110">
        <f t="shared" si="51"/>
        <v>67.400000000023283</v>
      </c>
      <c r="U79" s="110">
        <f>G79*24</f>
        <v>91.066666666651145</v>
      </c>
      <c r="V79" s="110">
        <f t="shared" ref="V79:W83" si="53">H79*24</f>
        <v>116.54999999993015</v>
      </c>
      <c r="W79" s="111"/>
      <c r="X79" s="111"/>
      <c r="Y79" s="111"/>
      <c r="Z79" s="32"/>
      <c r="AA79" s="32"/>
      <c r="AC79" s="38" t="s">
        <v>841</v>
      </c>
      <c r="AD79" s="116">
        <f t="shared" si="35"/>
        <v>3.3666666666395031</v>
      </c>
      <c r="AE79" s="110">
        <f t="shared" si="38"/>
        <v>4.9166666666278616</v>
      </c>
      <c r="AF79" s="110">
        <f t="shared" si="38"/>
        <v>12.46666666661622</v>
      </c>
      <c r="AG79" s="110">
        <f t="shared" si="48"/>
        <v>23.850000000034925</v>
      </c>
      <c r="AH79" s="110">
        <f t="shared" si="52"/>
        <v>22.800000000104774</v>
      </c>
      <c r="AI79" s="110">
        <f>U79-T79</f>
        <v>23.666666666627862</v>
      </c>
      <c r="AJ79" s="110">
        <f t="shared" ref="AJ79:AK83" si="54">V79-U79</f>
        <v>25.483333333279006</v>
      </c>
      <c r="AK79" s="111"/>
      <c r="AL79" s="111"/>
      <c r="AM79" s="111"/>
      <c r="AN79" s="32"/>
      <c r="AO79" s="32"/>
      <c r="AQ79" s="114">
        <f t="shared" si="33"/>
        <v>3.3666666666395031</v>
      </c>
    </row>
    <row r="80" spans="1:43">
      <c r="A80" s="38" t="s">
        <v>842</v>
      </c>
      <c r="B80" s="3">
        <v>5.5930555555532919</v>
      </c>
      <c r="C80" s="3">
        <v>5.7430555555547471</v>
      </c>
      <c r="D80" s="3">
        <v>5.9722222222189885</v>
      </c>
      <c r="E80" s="3">
        <v>6.4312500000014552</v>
      </c>
      <c r="F80" s="3">
        <v>7.390277777776646</v>
      </c>
      <c r="G80" s="3">
        <v>8.4701388888861402</v>
      </c>
      <c r="H80" s="3">
        <v>9.4034722222204437</v>
      </c>
      <c r="I80" s="90"/>
      <c r="J80" s="90"/>
      <c r="K80" s="90"/>
      <c r="L80" s="32"/>
      <c r="M80" s="32"/>
      <c r="N80" s="32"/>
      <c r="O80" s="38" t="s">
        <v>842</v>
      </c>
      <c r="P80" s="110">
        <f t="shared" si="36"/>
        <v>134.23333333327901</v>
      </c>
      <c r="Q80" s="110">
        <f t="shared" si="36"/>
        <v>137.83333333331393</v>
      </c>
      <c r="R80" s="110">
        <f t="shared" si="36"/>
        <v>143.33333333325572</v>
      </c>
      <c r="S80" s="110">
        <f t="shared" si="47"/>
        <v>154.35000000003492</v>
      </c>
      <c r="T80" s="110">
        <f t="shared" si="51"/>
        <v>177.3666666666395</v>
      </c>
      <c r="U80" s="110">
        <f>G80*24</f>
        <v>203.28333333326736</v>
      </c>
      <c r="V80" s="110">
        <f t="shared" si="53"/>
        <v>225.68333333329065</v>
      </c>
      <c r="W80" s="111"/>
      <c r="X80" s="111"/>
      <c r="Y80" s="111"/>
      <c r="Z80" s="32"/>
      <c r="AA80" s="32"/>
      <c r="AC80" s="38" t="s">
        <v>842</v>
      </c>
      <c r="AD80" s="116">
        <f t="shared" si="35"/>
        <v>134.23333333327901</v>
      </c>
      <c r="AE80" s="110">
        <f t="shared" si="38"/>
        <v>3.6000000000349246</v>
      </c>
      <c r="AF80" s="110">
        <f t="shared" si="38"/>
        <v>5.4999999999417923</v>
      </c>
      <c r="AG80" s="110">
        <f t="shared" si="48"/>
        <v>11.016666666779201</v>
      </c>
      <c r="AH80" s="110">
        <f t="shared" si="52"/>
        <v>23.016666666604578</v>
      </c>
      <c r="AI80" s="110">
        <f>U80-T80</f>
        <v>25.916666666627862</v>
      </c>
      <c r="AJ80" s="110">
        <f t="shared" si="54"/>
        <v>22.400000000023283</v>
      </c>
      <c r="AK80" s="111"/>
      <c r="AL80" s="111"/>
      <c r="AM80" s="111"/>
      <c r="AN80" s="32"/>
      <c r="AO80" s="32"/>
      <c r="AQ80" s="114">
        <f t="shared" si="33"/>
        <v>3.6000000000349246</v>
      </c>
    </row>
    <row r="81" spans="1:43">
      <c r="A81" s="38" t="s">
        <v>843</v>
      </c>
      <c r="B81" s="3">
        <v>0.73194444444379769</v>
      </c>
      <c r="C81" s="3">
        <v>1.4041666666671517</v>
      </c>
      <c r="D81" s="3">
        <v>2.4513888888905058</v>
      </c>
      <c r="E81" s="3">
        <v>3.390972222223354</v>
      </c>
      <c r="F81" s="3">
        <v>4.4111111111124046</v>
      </c>
      <c r="G81" s="3">
        <v>4.8708333333343035</v>
      </c>
      <c r="H81" s="3">
        <v>5.421527777776646</v>
      </c>
      <c r="I81" s="90"/>
      <c r="J81" s="90"/>
      <c r="K81" s="90"/>
      <c r="L81" s="32"/>
      <c r="M81" s="32"/>
      <c r="N81" s="32"/>
      <c r="O81" s="38" t="s">
        <v>843</v>
      </c>
      <c r="P81" s="110">
        <f t="shared" si="36"/>
        <v>17.566666666651145</v>
      </c>
      <c r="Q81" s="110">
        <f t="shared" si="36"/>
        <v>33.700000000011642</v>
      </c>
      <c r="R81" s="110">
        <f t="shared" si="36"/>
        <v>58.833333333372138</v>
      </c>
      <c r="S81" s="110">
        <f t="shared" si="47"/>
        <v>81.383333333360497</v>
      </c>
      <c r="T81" s="110">
        <f t="shared" si="51"/>
        <v>105.86666666669771</v>
      </c>
      <c r="U81" s="110">
        <f>G81*24</f>
        <v>116.90000000002328</v>
      </c>
      <c r="V81" s="110">
        <f t="shared" si="53"/>
        <v>130.1166666666395</v>
      </c>
      <c r="W81" s="111"/>
      <c r="X81" s="111"/>
      <c r="Y81" s="111"/>
      <c r="Z81" s="32"/>
      <c r="AA81" s="32"/>
      <c r="AC81" s="38" t="s">
        <v>843</v>
      </c>
      <c r="AD81" s="116">
        <f t="shared" si="35"/>
        <v>17.566666666651145</v>
      </c>
      <c r="AE81" s="110">
        <f t="shared" si="38"/>
        <v>16.133333333360497</v>
      </c>
      <c r="AF81" s="110">
        <f t="shared" si="38"/>
        <v>25.133333333360497</v>
      </c>
      <c r="AG81" s="110">
        <f t="shared" si="48"/>
        <v>22.549999999988358</v>
      </c>
      <c r="AH81" s="110">
        <f t="shared" si="52"/>
        <v>24.483333333337214</v>
      </c>
      <c r="AI81" s="110">
        <f>U81-T81</f>
        <v>11.033333333325572</v>
      </c>
      <c r="AJ81" s="110">
        <f t="shared" si="54"/>
        <v>13.21666666661622</v>
      </c>
      <c r="AK81" s="111"/>
      <c r="AL81" s="111"/>
      <c r="AM81" s="111"/>
      <c r="AN81" s="32"/>
      <c r="AO81" s="32"/>
      <c r="AQ81" s="114">
        <f t="shared" si="33"/>
        <v>11.033333333325572</v>
      </c>
    </row>
    <row r="82" spans="1:43">
      <c r="A82" s="38" t="s">
        <v>844</v>
      </c>
      <c r="B82" s="3">
        <v>3.6256944444467081</v>
      </c>
      <c r="C82" s="3">
        <v>3.9097222222189885</v>
      </c>
      <c r="D82" s="3">
        <v>4.3888888888905058</v>
      </c>
      <c r="E82" s="3">
        <v>5.3958333333357587</v>
      </c>
      <c r="F82" s="3">
        <v>5.7430555555547471</v>
      </c>
      <c r="G82" s="3">
        <v>6.4118055555591127</v>
      </c>
      <c r="H82" s="3">
        <v>7.390277777776646</v>
      </c>
      <c r="I82" s="3">
        <v>8.4208333333299379</v>
      </c>
      <c r="J82" s="90"/>
      <c r="K82" s="90"/>
      <c r="L82" s="32"/>
      <c r="M82" s="32"/>
      <c r="N82" s="32"/>
      <c r="O82" s="38" t="s">
        <v>844</v>
      </c>
      <c r="P82" s="110">
        <f t="shared" si="36"/>
        <v>87.016666666720994</v>
      </c>
      <c r="Q82" s="110">
        <f t="shared" si="36"/>
        <v>93.833333333255723</v>
      </c>
      <c r="R82" s="110">
        <f t="shared" si="36"/>
        <v>105.33333333337214</v>
      </c>
      <c r="S82" s="110">
        <f t="shared" si="47"/>
        <v>129.50000000005821</v>
      </c>
      <c r="T82" s="110">
        <f t="shared" si="51"/>
        <v>137.83333333331393</v>
      </c>
      <c r="U82" s="110">
        <f>G82*24</f>
        <v>153.8833333334187</v>
      </c>
      <c r="V82" s="110">
        <f t="shared" si="53"/>
        <v>177.3666666666395</v>
      </c>
      <c r="W82" s="110">
        <f t="shared" si="53"/>
        <v>202.09999999991851</v>
      </c>
      <c r="X82" s="111"/>
      <c r="Y82" s="111"/>
      <c r="Z82" s="32"/>
      <c r="AA82" s="32"/>
      <c r="AC82" s="38" t="s">
        <v>844</v>
      </c>
      <c r="AD82" s="116">
        <f t="shared" si="35"/>
        <v>87.016666666720994</v>
      </c>
      <c r="AE82" s="110">
        <f t="shared" si="38"/>
        <v>6.8166666665347293</v>
      </c>
      <c r="AF82" s="110">
        <f t="shared" si="38"/>
        <v>11.500000000116415</v>
      </c>
      <c r="AG82" s="110">
        <f t="shared" si="48"/>
        <v>24.166666666686069</v>
      </c>
      <c r="AH82" s="110">
        <f t="shared" si="52"/>
        <v>8.3333333332557231</v>
      </c>
      <c r="AI82" s="110">
        <f>U82-T82</f>
        <v>16.050000000104774</v>
      </c>
      <c r="AJ82" s="110">
        <f t="shared" si="54"/>
        <v>23.483333333220799</v>
      </c>
      <c r="AK82" s="110">
        <f t="shared" si="54"/>
        <v>24.733333333279006</v>
      </c>
      <c r="AL82" s="111"/>
      <c r="AM82" s="111"/>
      <c r="AN82" s="32"/>
      <c r="AO82" s="32"/>
      <c r="AQ82" s="114">
        <f t="shared" si="33"/>
        <v>6.8166666665347293</v>
      </c>
    </row>
    <row r="83" spans="1:43">
      <c r="A83" s="38" t="s">
        <v>845</v>
      </c>
      <c r="B83" s="3">
        <v>0.32291666666424135</v>
      </c>
      <c r="C83" s="3">
        <v>0.8944444444423425</v>
      </c>
      <c r="D83" s="3">
        <v>1.4270833333284827</v>
      </c>
      <c r="E83" s="3">
        <v>2.023611111108039</v>
      </c>
      <c r="F83" s="3">
        <v>2.984027777776646</v>
      </c>
      <c r="G83" s="3">
        <v>3.5347222222189885</v>
      </c>
      <c r="H83" s="3">
        <v>3.9895833333284827</v>
      </c>
      <c r="I83" s="48"/>
      <c r="J83" s="48"/>
      <c r="K83" s="90"/>
      <c r="L83" s="32"/>
      <c r="M83" s="32"/>
      <c r="N83" s="32"/>
      <c r="O83" s="38" t="s">
        <v>845</v>
      </c>
      <c r="P83" s="110">
        <f t="shared" si="36"/>
        <v>7.7499999999417923</v>
      </c>
      <c r="Q83" s="110">
        <f t="shared" si="36"/>
        <v>21.46666666661622</v>
      </c>
      <c r="R83" s="110">
        <f t="shared" si="36"/>
        <v>34.249999999883585</v>
      </c>
      <c r="S83" s="110">
        <f t="shared" si="47"/>
        <v>48.566666666592937</v>
      </c>
      <c r="T83" s="110">
        <f t="shared" si="51"/>
        <v>71.616666666639503</v>
      </c>
      <c r="U83" s="110">
        <f>G83*24</f>
        <v>84.833333333255723</v>
      </c>
      <c r="V83" s="110">
        <f t="shared" si="53"/>
        <v>95.749999999883585</v>
      </c>
      <c r="W83" s="111"/>
      <c r="X83" s="111"/>
      <c r="Y83" s="111"/>
      <c r="Z83" s="32"/>
      <c r="AA83" s="32"/>
      <c r="AC83" s="38" t="s">
        <v>845</v>
      </c>
      <c r="AD83" s="116">
        <f t="shared" si="35"/>
        <v>7.7499999999417923</v>
      </c>
      <c r="AE83" s="110">
        <f t="shared" si="38"/>
        <v>13.716666666674428</v>
      </c>
      <c r="AF83" s="110">
        <f t="shared" si="38"/>
        <v>12.783333333267365</v>
      </c>
      <c r="AG83" s="110">
        <f t="shared" si="48"/>
        <v>14.316666666709352</v>
      </c>
      <c r="AH83" s="110">
        <f t="shared" si="52"/>
        <v>23.050000000046566</v>
      </c>
      <c r="AI83" s="110">
        <f>U83-T83</f>
        <v>13.21666666661622</v>
      </c>
      <c r="AJ83" s="110">
        <f t="shared" si="54"/>
        <v>10.916666666627862</v>
      </c>
      <c r="AK83" s="109"/>
      <c r="AL83" s="109"/>
      <c r="AM83" s="111"/>
      <c r="AN83" s="32"/>
      <c r="AO83" s="32"/>
      <c r="AQ83" s="114">
        <f t="shared" si="33"/>
        <v>7.7499999999417923</v>
      </c>
    </row>
    <row r="84" spans="1:43">
      <c r="A84" s="38" t="s">
        <v>846</v>
      </c>
      <c r="B84" s="3">
        <v>1.3187499999985448</v>
      </c>
      <c r="C84" s="3">
        <v>1.5187499999956344</v>
      </c>
      <c r="D84" s="3">
        <v>2.0631944444394321</v>
      </c>
      <c r="E84" s="3">
        <v>2.9874999999956344</v>
      </c>
      <c r="F84" s="3">
        <v>3.0437499999970896</v>
      </c>
      <c r="G84" s="90"/>
      <c r="H84" s="90"/>
      <c r="I84" s="48"/>
      <c r="J84" s="48"/>
      <c r="K84" s="90"/>
      <c r="L84" s="32"/>
      <c r="M84" s="32"/>
      <c r="N84" s="32"/>
      <c r="O84" s="38" t="s">
        <v>846</v>
      </c>
      <c r="P84" s="110">
        <f t="shared" si="36"/>
        <v>31.649999999965075</v>
      </c>
      <c r="Q84" s="110">
        <f t="shared" si="36"/>
        <v>36.449999999895226</v>
      </c>
      <c r="R84" s="110">
        <f t="shared" si="36"/>
        <v>49.516666666546371</v>
      </c>
      <c r="S84" s="110">
        <f t="shared" si="47"/>
        <v>71.699999999895226</v>
      </c>
      <c r="T84" s="110">
        <f t="shared" si="51"/>
        <v>73.049999999930151</v>
      </c>
      <c r="U84" s="111"/>
      <c r="V84" s="111"/>
      <c r="W84" s="111"/>
      <c r="X84" s="111"/>
      <c r="Y84" s="111"/>
      <c r="Z84" s="32"/>
      <c r="AA84" s="32"/>
      <c r="AC84" s="38" t="s">
        <v>846</v>
      </c>
      <c r="AD84" s="116">
        <f t="shared" si="35"/>
        <v>31.649999999965075</v>
      </c>
      <c r="AE84" s="110">
        <f t="shared" si="38"/>
        <v>4.7999999999301508</v>
      </c>
      <c r="AF84" s="110">
        <f t="shared" si="38"/>
        <v>13.066666666651145</v>
      </c>
      <c r="AG84" s="110">
        <f t="shared" si="48"/>
        <v>22.183333333348855</v>
      </c>
      <c r="AH84" s="110">
        <f t="shared" si="52"/>
        <v>1.3500000000349246</v>
      </c>
      <c r="AI84" s="111"/>
      <c r="AJ84" s="111"/>
      <c r="AK84" s="109"/>
      <c r="AL84" s="109"/>
      <c r="AM84" s="111"/>
      <c r="AN84" s="32"/>
      <c r="AO84" s="32"/>
      <c r="AQ84" s="114">
        <f t="shared" si="33"/>
        <v>1.3500000000349246</v>
      </c>
    </row>
    <row r="85" spans="1:43">
      <c r="A85" s="38" t="s">
        <v>847</v>
      </c>
      <c r="B85" s="3">
        <v>1.8312500000029104</v>
      </c>
      <c r="C85" s="3">
        <v>2.4201388888905058</v>
      </c>
      <c r="D85" s="3">
        <v>2.6986111111109494</v>
      </c>
      <c r="E85" s="3">
        <v>3.3777777777795563</v>
      </c>
      <c r="F85" s="3">
        <v>4.4541666666700621</v>
      </c>
      <c r="G85" s="90"/>
      <c r="H85" s="90"/>
      <c r="I85" s="48"/>
      <c r="J85" s="48"/>
      <c r="K85" s="48"/>
      <c r="L85" s="32"/>
      <c r="M85" s="32"/>
      <c r="N85" s="32"/>
      <c r="O85" s="38" t="s">
        <v>847</v>
      </c>
      <c r="P85" s="110">
        <f t="shared" si="36"/>
        <v>43.950000000069849</v>
      </c>
      <c r="Q85" s="110">
        <f t="shared" si="36"/>
        <v>58.083333333372138</v>
      </c>
      <c r="R85" s="110">
        <f t="shared" si="36"/>
        <v>64.766666666662786</v>
      </c>
      <c r="S85" s="110">
        <f t="shared" si="47"/>
        <v>81.066666666709352</v>
      </c>
      <c r="T85" s="110">
        <f t="shared" si="51"/>
        <v>106.90000000008149</v>
      </c>
      <c r="U85" s="111"/>
      <c r="V85" s="111"/>
      <c r="W85" s="111"/>
      <c r="X85" s="111"/>
      <c r="Y85" s="111"/>
      <c r="Z85" s="32"/>
      <c r="AA85" s="32"/>
      <c r="AC85" s="38" t="s">
        <v>847</v>
      </c>
      <c r="AD85" s="116">
        <f t="shared" si="35"/>
        <v>43.950000000069849</v>
      </c>
      <c r="AE85" s="110">
        <f t="shared" si="38"/>
        <v>14.133333333302289</v>
      </c>
      <c r="AF85" s="110">
        <f t="shared" si="38"/>
        <v>6.6833333332906477</v>
      </c>
      <c r="AG85" s="110">
        <f t="shared" si="48"/>
        <v>16.300000000046566</v>
      </c>
      <c r="AH85" s="110">
        <f t="shared" si="52"/>
        <v>25.833333333372138</v>
      </c>
      <c r="AI85" s="111"/>
      <c r="AJ85" s="111"/>
      <c r="AK85" s="109"/>
      <c r="AL85" s="109"/>
      <c r="AM85" s="109"/>
      <c r="AN85" s="32"/>
      <c r="AO85" s="32"/>
      <c r="AQ85" s="114">
        <f t="shared" si="33"/>
        <v>6.6833333332906477</v>
      </c>
    </row>
    <row r="86" spans="1:43">
      <c r="A86" s="38" t="s">
        <v>848</v>
      </c>
      <c r="B86" s="3">
        <v>0.75069444444670808</v>
      </c>
      <c r="C86" s="3">
        <v>0.96041666666860692</v>
      </c>
      <c r="D86" s="3">
        <v>1.4604166666686069</v>
      </c>
      <c r="E86" s="3">
        <v>2.3895833333299379</v>
      </c>
      <c r="F86" s="90"/>
      <c r="G86" s="90"/>
      <c r="H86" s="90"/>
      <c r="I86" s="48"/>
      <c r="J86" s="48"/>
      <c r="K86" s="48"/>
      <c r="L86" s="32"/>
      <c r="M86" s="32"/>
      <c r="N86" s="32"/>
      <c r="O86" s="38" t="s">
        <v>848</v>
      </c>
      <c r="P86" s="110">
        <f t="shared" si="36"/>
        <v>18.016666666720994</v>
      </c>
      <c r="Q86" s="110">
        <f t="shared" si="36"/>
        <v>23.050000000046566</v>
      </c>
      <c r="R86" s="110">
        <f t="shared" si="36"/>
        <v>35.050000000046566</v>
      </c>
      <c r="S86" s="110">
        <f t="shared" si="47"/>
        <v>57.349999999918509</v>
      </c>
      <c r="T86" s="111"/>
      <c r="U86" s="111"/>
      <c r="V86" s="111"/>
      <c r="W86" s="111"/>
      <c r="X86" s="111"/>
      <c r="Y86" s="111"/>
      <c r="Z86" s="32"/>
      <c r="AA86" s="32"/>
      <c r="AC86" s="38" t="s">
        <v>848</v>
      </c>
      <c r="AD86" s="116">
        <f t="shared" si="35"/>
        <v>18.016666666720994</v>
      </c>
      <c r="AE86" s="110">
        <f t="shared" si="38"/>
        <v>5.0333333333255723</v>
      </c>
      <c r="AF86" s="110">
        <f t="shared" si="38"/>
        <v>12</v>
      </c>
      <c r="AG86" s="110">
        <f t="shared" si="48"/>
        <v>22.299999999871943</v>
      </c>
      <c r="AH86" s="111"/>
      <c r="AI86" s="111"/>
      <c r="AJ86" s="111"/>
      <c r="AK86" s="109"/>
      <c r="AL86" s="109"/>
      <c r="AM86" s="109"/>
      <c r="AN86" s="32"/>
      <c r="AO86" s="32"/>
      <c r="AQ86" s="114">
        <f t="shared" si="33"/>
        <v>5.0333333333255723</v>
      </c>
    </row>
    <row r="87" spans="1:43">
      <c r="A87" s="38" t="s">
        <v>849</v>
      </c>
      <c r="B87" s="3">
        <v>1.4895833333357587</v>
      </c>
      <c r="C87" s="3">
        <v>1.8027777777751908</v>
      </c>
      <c r="D87" s="3">
        <v>2.4131944444452529</v>
      </c>
      <c r="E87" s="3">
        <v>3.4243055555562023</v>
      </c>
      <c r="F87" s="3">
        <v>4.3888888888905058</v>
      </c>
      <c r="G87" s="90"/>
      <c r="H87" s="90"/>
      <c r="I87" s="48"/>
      <c r="J87" s="48"/>
      <c r="K87" s="48"/>
      <c r="L87" s="32"/>
      <c r="M87" s="32"/>
      <c r="N87" s="32"/>
      <c r="O87" s="38" t="s">
        <v>849</v>
      </c>
      <c r="P87" s="110">
        <f t="shared" si="36"/>
        <v>35.750000000058208</v>
      </c>
      <c r="Q87" s="110">
        <f t="shared" si="36"/>
        <v>43.266666666604578</v>
      </c>
      <c r="R87" s="110">
        <f t="shared" si="36"/>
        <v>57.916666666686069</v>
      </c>
      <c r="S87" s="110">
        <f t="shared" si="47"/>
        <v>82.183333333348855</v>
      </c>
      <c r="T87" s="110">
        <f t="shared" si="47"/>
        <v>105.33333333337214</v>
      </c>
      <c r="U87" s="111"/>
      <c r="V87" s="111"/>
      <c r="W87" s="111"/>
      <c r="X87" s="111"/>
      <c r="Y87" s="111"/>
      <c r="Z87" s="32"/>
      <c r="AA87" s="32"/>
      <c r="AC87" s="38" t="s">
        <v>849</v>
      </c>
      <c r="AD87" s="116">
        <f t="shared" si="35"/>
        <v>35.750000000058208</v>
      </c>
      <c r="AE87" s="110">
        <f t="shared" si="38"/>
        <v>7.5166666665463708</v>
      </c>
      <c r="AF87" s="110">
        <f t="shared" si="38"/>
        <v>14.650000000081491</v>
      </c>
      <c r="AG87" s="110">
        <f t="shared" si="48"/>
        <v>24.266666666662786</v>
      </c>
      <c r="AH87" s="110">
        <f t="shared" si="48"/>
        <v>23.150000000023283</v>
      </c>
      <c r="AI87" s="111"/>
      <c r="AJ87" s="111"/>
      <c r="AK87" s="109"/>
      <c r="AL87" s="109"/>
      <c r="AM87" s="109"/>
      <c r="AN87" s="32"/>
      <c r="AO87" s="32"/>
      <c r="AQ87" s="114">
        <f t="shared" si="33"/>
        <v>7.5166666665463708</v>
      </c>
    </row>
    <row r="88" spans="1:43">
      <c r="A88" s="38" t="s">
        <v>850</v>
      </c>
      <c r="B88" s="3">
        <v>0.77083333333575865</v>
      </c>
      <c r="C88" s="3">
        <v>1.375</v>
      </c>
      <c r="D88" s="3">
        <v>2.3812499999985448</v>
      </c>
      <c r="E88" s="3">
        <v>3.3958333333357587</v>
      </c>
      <c r="F88" s="3">
        <v>4.4277777777751908</v>
      </c>
      <c r="G88" s="90"/>
      <c r="H88" s="90"/>
      <c r="I88" s="48"/>
      <c r="J88" s="48"/>
      <c r="K88" s="48"/>
      <c r="L88" s="32"/>
      <c r="M88" s="32"/>
      <c r="N88" s="32"/>
      <c r="O88" s="38" t="s">
        <v>850</v>
      </c>
      <c r="P88" s="110">
        <f t="shared" si="36"/>
        <v>18.500000000058208</v>
      </c>
      <c r="Q88" s="110">
        <f t="shared" si="36"/>
        <v>33</v>
      </c>
      <c r="R88" s="110">
        <f t="shared" si="36"/>
        <v>57.149999999965075</v>
      </c>
      <c r="S88" s="110">
        <f>E88*24</f>
        <v>81.500000000058208</v>
      </c>
      <c r="T88" s="110">
        <f>F88*24</f>
        <v>106.26666666660458</v>
      </c>
      <c r="U88" s="111"/>
      <c r="V88" s="111"/>
      <c r="W88" s="111"/>
      <c r="X88" s="111"/>
      <c r="Y88" s="111"/>
      <c r="Z88" s="32"/>
      <c r="AA88" s="32"/>
      <c r="AC88" s="38" t="s">
        <v>850</v>
      </c>
      <c r="AD88" s="116">
        <f t="shared" si="35"/>
        <v>18.500000000058208</v>
      </c>
      <c r="AE88" s="110">
        <f t="shared" si="38"/>
        <v>14.499999999941792</v>
      </c>
      <c r="AF88" s="110">
        <f t="shared" si="38"/>
        <v>24.149999999965075</v>
      </c>
      <c r="AG88" s="110">
        <f t="shared" si="48"/>
        <v>24.350000000093132</v>
      </c>
      <c r="AH88" s="110">
        <f t="shared" si="48"/>
        <v>24.766666666546371</v>
      </c>
      <c r="AI88" s="111"/>
      <c r="AJ88" s="111"/>
      <c r="AK88" s="109"/>
      <c r="AL88" s="109"/>
      <c r="AM88" s="109"/>
      <c r="AN88" s="32"/>
      <c r="AO88" s="32"/>
      <c r="AQ88" s="114">
        <f t="shared" si="33"/>
        <v>14.499999999941792</v>
      </c>
    </row>
  </sheetData>
  <mergeCells count="3">
    <mergeCell ref="O2:AA2"/>
    <mergeCell ref="AC2:AR2"/>
    <mergeCell ref="A2:M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89"/>
  <sheetViews>
    <sheetView zoomScale="75" zoomScaleNormal="40" zoomScalePageLayoutView="40" workbookViewId="0">
      <selection activeCell="B17" sqref="B17:L17"/>
    </sheetView>
  </sheetViews>
  <sheetFormatPr defaultColWidth="8.7109375" defaultRowHeight="15"/>
  <cols>
    <col min="1" max="1" width="13.7109375" customWidth="1"/>
    <col min="15" max="15" width="13" customWidth="1"/>
    <col min="16" max="16" width="12.140625" bestFit="1" customWidth="1"/>
    <col min="17" max="18" width="10.140625" bestFit="1" customWidth="1"/>
    <col min="43" max="43" width="12.42578125" customWidth="1"/>
    <col min="44" max="44" width="14.7109375" customWidth="1"/>
  </cols>
  <sheetData>
    <row r="1" spans="1:44">
      <c r="A1" s="33" t="s">
        <v>60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44">
      <c r="A2" s="198" t="s">
        <v>905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32"/>
      <c r="O2" s="195" t="s">
        <v>869</v>
      </c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C2" s="26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</row>
    <row r="3" spans="1:44" ht="15.75" thickBot="1">
      <c r="A3" s="32"/>
      <c r="B3" s="32"/>
      <c r="C3" s="32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2"/>
      <c r="Y3" s="32"/>
    </row>
    <row r="4" spans="1:44" ht="15.75" thickBot="1">
      <c r="A4" s="41" t="s">
        <v>61</v>
      </c>
      <c r="B4" s="42" t="s">
        <v>20</v>
      </c>
      <c r="C4" s="42" t="s">
        <v>21</v>
      </c>
      <c r="D4" s="42" t="s">
        <v>22</v>
      </c>
      <c r="E4" s="42" t="s">
        <v>23</v>
      </c>
      <c r="F4" s="42" t="s">
        <v>24</v>
      </c>
      <c r="G4" s="42" t="s">
        <v>25</v>
      </c>
      <c r="H4" s="42" t="s">
        <v>26</v>
      </c>
      <c r="I4" s="42" t="s">
        <v>27</v>
      </c>
      <c r="J4" s="42" t="s">
        <v>28</v>
      </c>
      <c r="K4" s="42" t="s">
        <v>29</v>
      </c>
      <c r="L4" s="42" t="s">
        <v>30</v>
      </c>
      <c r="M4" s="42" t="s">
        <v>857</v>
      </c>
      <c r="N4" s="32"/>
      <c r="O4" s="41" t="s">
        <v>61</v>
      </c>
      <c r="P4" s="42" t="s">
        <v>20</v>
      </c>
      <c r="Q4" s="42" t="s">
        <v>21</v>
      </c>
      <c r="R4" s="42" t="s">
        <v>22</v>
      </c>
      <c r="S4" s="42" t="s">
        <v>23</v>
      </c>
      <c r="T4" s="42" t="s">
        <v>24</v>
      </c>
      <c r="U4" s="42" t="s">
        <v>25</v>
      </c>
      <c r="V4" s="42" t="s">
        <v>26</v>
      </c>
      <c r="W4" s="42" t="s">
        <v>27</v>
      </c>
      <c r="X4" s="42" t="s">
        <v>28</v>
      </c>
      <c r="Y4" s="42" t="s">
        <v>29</v>
      </c>
      <c r="Z4" s="42" t="s">
        <v>30</v>
      </c>
      <c r="AA4" s="42" t="s">
        <v>857</v>
      </c>
      <c r="AC4" s="40" t="s">
        <v>59</v>
      </c>
      <c r="AD4" s="42" t="s">
        <v>20</v>
      </c>
      <c r="AE4" s="42" t="s">
        <v>21</v>
      </c>
      <c r="AF4" s="42" t="s">
        <v>22</v>
      </c>
      <c r="AG4" s="42" t="s">
        <v>23</v>
      </c>
      <c r="AH4" s="42" t="s">
        <v>24</v>
      </c>
      <c r="AI4" s="42" t="s">
        <v>25</v>
      </c>
      <c r="AJ4" s="42" t="s">
        <v>26</v>
      </c>
      <c r="AK4" s="42" t="s">
        <v>27</v>
      </c>
      <c r="AL4" s="42" t="s">
        <v>28</v>
      </c>
      <c r="AM4" s="42" t="s">
        <v>29</v>
      </c>
      <c r="AN4" s="42" t="s">
        <v>30</v>
      </c>
      <c r="AO4" s="42" t="s">
        <v>857</v>
      </c>
      <c r="AQ4" s="43"/>
      <c r="AR4" s="121"/>
    </row>
    <row r="5" spans="1:44">
      <c r="A5" s="37" t="s">
        <v>1</v>
      </c>
      <c r="B5" s="44">
        <v>0.29722222222335404</v>
      </c>
      <c r="C5" s="44">
        <v>1.2618055555576575</v>
      </c>
      <c r="D5" s="44">
        <v>1.5493055555562023</v>
      </c>
      <c r="E5" s="44">
        <v>2.2465277777810115</v>
      </c>
      <c r="F5" s="44">
        <v>3.2437500000014552</v>
      </c>
      <c r="G5" s="44">
        <v>4.2520833333328483</v>
      </c>
      <c r="H5" s="44">
        <v>5.2173611111138598</v>
      </c>
      <c r="I5" s="35"/>
      <c r="J5" s="35"/>
      <c r="K5" s="35"/>
      <c r="L5" s="35"/>
      <c r="M5" s="35"/>
      <c r="N5" s="32"/>
      <c r="O5" s="37" t="s">
        <v>1</v>
      </c>
      <c r="P5" s="110">
        <f t="shared" ref="P5:Q10" si="0">B5*24</f>
        <v>7.1333333333604969</v>
      </c>
      <c r="Q5" s="110">
        <f t="shared" si="0"/>
        <v>30.28333333338378</v>
      </c>
      <c r="R5" s="110">
        <f t="shared" ref="R5:Z21" si="1">D5*24</f>
        <v>37.183333333348855</v>
      </c>
      <c r="S5" s="110">
        <f t="shared" si="1"/>
        <v>53.916666666744277</v>
      </c>
      <c r="T5" s="110">
        <f t="shared" si="1"/>
        <v>77.850000000034925</v>
      </c>
      <c r="U5" s="110">
        <f t="shared" si="1"/>
        <v>102.04999999998836</v>
      </c>
      <c r="V5" s="110">
        <f t="shared" si="1"/>
        <v>125.21666666673264</v>
      </c>
      <c r="W5" s="108"/>
      <c r="X5" s="108"/>
      <c r="Y5" s="108"/>
      <c r="Z5" s="108"/>
      <c r="AA5" s="108"/>
      <c r="AC5" s="37" t="s">
        <v>1</v>
      </c>
      <c r="AD5" s="2">
        <v>1.43</v>
      </c>
      <c r="AE5" s="2">
        <v>1.0900000000000001</v>
      </c>
      <c r="AF5" s="2">
        <v>0.98199999999999998</v>
      </c>
      <c r="AG5" s="2">
        <v>1.22</v>
      </c>
      <c r="AH5" s="2">
        <v>1.26</v>
      </c>
      <c r="AI5" s="2">
        <v>0.88600000000000001</v>
      </c>
      <c r="AJ5" s="2">
        <v>0.54100000000000004</v>
      </c>
      <c r="AK5" s="35"/>
      <c r="AL5" s="35"/>
      <c r="AM5" s="35"/>
      <c r="AN5" s="34"/>
      <c r="AO5" s="78"/>
      <c r="AQ5" s="120"/>
      <c r="AR5" s="122"/>
    </row>
    <row r="6" spans="1:44">
      <c r="A6" s="37" t="s">
        <v>2</v>
      </c>
      <c r="B6" s="44">
        <v>0.21805555556056788</v>
      </c>
      <c r="C6" s="44">
        <v>0.96666666666715173</v>
      </c>
      <c r="D6" s="44">
        <v>1.2312500000043656</v>
      </c>
      <c r="E6" s="44">
        <v>1.8680555555547471</v>
      </c>
      <c r="F6" s="44">
        <v>2.8937500000029104</v>
      </c>
      <c r="G6" s="44">
        <v>3.8715277777810115</v>
      </c>
      <c r="H6" s="35"/>
      <c r="I6" s="35"/>
      <c r="J6" s="35"/>
      <c r="K6" s="35"/>
      <c r="L6" s="35"/>
      <c r="M6" s="35"/>
      <c r="N6" s="32"/>
      <c r="O6" s="37" t="s">
        <v>2</v>
      </c>
      <c r="P6" s="110">
        <f t="shared" si="0"/>
        <v>5.2333333334536292</v>
      </c>
      <c r="Q6" s="110">
        <f t="shared" si="0"/>
        <v>23.200000000011642</v>
      </c>
      <c r="R6" s="110">
        <f t="shared" si="1"/>
        <v>29.550000000104774</v>
      </c>
      <c r="S6" s="110">
        <f t="shared" si="1"/>
        <v>44.833333333313931</v>
      </c>
      <c r="T6" s="110">
        <f t="shared" si="1"/>
        <v>69.450000000069849</v>
      </c>
      <c r="U6" s="110">
        <f t="shared" si="1"/>
        <v>92.916666666744277</v>
      </c>
      <c r="V6" s="108"/>
      <c r="W6" s="108"/>
      <c r="X6" s="108"/>
      <c r="Y6" s="108"/>
      <c r="Z6" s="108"/>
      <c r="AA6" s="108"/>
      <c r="AC6" s="37" t="s">
        <v>2</v>
      </c>
      <c r="AD6" s="2">
        <v>2.2000000000000002</v>
      </c>
      <c r="AE6" s="2">
        <v>1.96</v>
      </c>
      <c r="AF6" s="2">
        <v>1.67</v>
      </c>
      <c r="AG6" s="2">
        <v>1.46</v>
      </c>
      <c r="AH6" s="2">
        <v>1.27</v>
      </c>
      <c r="AI6" s="2">
        <v>1.38</v>
      </c>
      <c r="AJ6" s="30"/>
      <c r="AK6" s="35"/>
      <c r="AL6" s="35"/>
      <c r="AM6" s="35"/>
      <c r="AN6" s="34"/>
      <c r="AO6" s="78"/>
      <c r="AQ6" s="120"/>
      <c r="AR6" s="1"/>
    </row>
    <row r="7" spans="1:44">
      <c r="A7" s="37" t="s">
        <v>3</v>
      </c>
      <c r="B7" s="44">
        <v>0.60208333333139308</v>
      </c>
      <c r="C7" s="44">
        <v>0.7381944444423425</v>
      </c>
      <c r="D7" s="44">
        <v>1.2756944444408873</v>
      </c>
      <c r="E7" s="44">
        <v>2.3236111111109494</v>
      </c>
      <c r="F7" s="44">
        <v>3.3208333333313931</v>
      </c>
      <c r="G7" s="44">
        <v>4.3208333333313931</v>
      </c>
      <c r="H7" s="44">
        <v>5.3076388888875954</v>
      </c>
      <c r="I7" s="44">
        <v>6.3243055555503815</v>
      </c>
      <c r="J7" s="35"/>
      <c r="K7" s="35"/>
      <c r="L7" s="35"/>
      <c r="M7" s="35"/>
      <c r="N7" s="32"/>
      <c r="O7" s="37" t="s">
        <v>3</v>
      </c>
      <c r="P7" s="110">
        <f t="shared" si="0"/>
        <v>14.449999999953434</v>
      </c>
      <c r="Q7" s="110">
        <f t="shared" si="0"/>
        <v>17.71666666661622</v>
      </c>
      <c r="R7" s="110">
        <f t="shared" si="1"/>
        <v>30.616666666581295</v>
      </c>
      <c r="S7" s="110">
        <f t="shared" si="1"/>
        <v>55.766666666662786</v>
      </c>
      <c r="T7" s="110">
        <f t="shared" si="1"/>
        <v>79.699999999953434</v>
      </c>
      <c r="U7" s="110">
        <f t="shared" si="1"/>
        <v>103.69999999995343</v>
      </c>
      <c r="V7" s="110">
        <f t="shared" si="1"/>
        <v>127.38333333330229</v>
      </c>
      <c r="W7" s="110">
        <f t="shared" si="1"/>
        <v>151.78333333320916</v>
      </c>
      <c r="X7" s="108"/>
      <c r="Y7" s="108"/>
      <c r="Z7" s="108"/>
      <c r="AA7" s="108"/>
      <c r="AC7" s="37" t="s">
        <v>3</v>
      </c>
      <c r="AD7" s="2">
        <v>17.79</v>
      </c>
      <c r="AE7" s="2">
        <v>7.41</v>
      </c>
      <c r="AF7" s="2">
        <v>2.0099999999999998</v>
      </c>
      <c r="AG7" s="2">
        <v>1.1100000000000001</v>
      </c>
      <c r="AH7" s="2">
        <v>1.27</v>
      </c>
      <c r="AI7" s="2">
        <v>1.21</v>
      </c>
      <c r="AJ7" s="2">
        <v>0.94399999999999995</v>
      </c>
      <c r="AK7" s="2">
        <v>0.59899999999999998</v>
      </c>
      <c r="AL7" s="35"/>
      <c r="AM7" s="35"/>
      <c r="AN7" s="34"/>
      <c r="AO7" s="78"/>
      <c r="AQ7" s="120"/>
    </row>
    <row r="8" spans="1:44">
      <c r="A8" s="37" t="s">
        <v>4</v>
      </c>
      <c r="B8" s="44">
        <v>0.12569444444670808</v>
      </c>
      <c r="C8" s="44">
        <v>0.58680555555474712</v>
      </c>
      <c r="D8" s="44">
        <v>0.79791666667006211</v>
      </c>
      <c r="E8" s="44">
        <v>1.3055555555547471</v>
      </c>
      <c r="F8" s="44">
        <v>1.6388888888905058</v>
      </c>
      <c r="G8" s="44">
        <v>2.2784722222204437</v>
      </c>
      <c r="H8" s="44">
        <v>2.6916666666656965</v>
      </c>
      <c r="I8" s="44">
        <v>3.3319444444423425</v>
      </c>
      <c r="J8" s="44">
        <v>4.2215277777795563</v>
      </c>
      <c r="K8" s="44">
        <v>5.28125</v>
      </c>
      <c r="L8" s="35"/>
      <c r="M8" s="35"/>
      <c r="N8" s="32"/>
      <c r="O8" s="37" t="s">
        <v>4</v>
      </c>
      <c r="P8" s="110">
        <f t="shared" si="0"/>
        <v>3.0166666667209938</v>
      </c>
      <c r="Q8" s="110">
        <f t="shared" si="0"/>
        <v>14.083333333313931</v>
      </c>
      <c r="R8" s="110">
        <f t="shared" si="1"/>
        <v>19.150000000081491</v>
      </c>
      <c r="S8" s="110">
        <f t="shared" si="1"/>
        <v>31.333333333313931</v>
      </c>
      <c r="T8" s="110">
        <f t="shared" si="1"/>
        <v>39.333333333372138</v>
      </c>
      <c r="U8" s="110">
        <f t="shared" si="1"/>
        <v>54.683333333290648</v>
      </c>
      <c r="V8" s="110">
        <f t="shared" si="1"/>
        <v>64.599999999976717</v>
      </c>
      <c r="W8" s="110">
        <f t="shared" si="1"/>
        <v>79.96666666661622</v>
      </c>
      <c r="X8" s="110">
        <f t="shared" si="1"/>
        <v>101.31666666670935</v>
      </c>
      <c r="Y8" s="110">
        <f t="shared" si="1"/>
        <v>126.75</v>
      </c>
      <c r="Z8" s="108"/>
      <c r="AA8" s="108"/>
      <c r="AC8" s="37" t="s">
        <v>4</v>
      </c>
      <c r="AD8" s="2">
        <v>0.44</v>
      </c>
      <c r="AE8" s="2">
        <v>5.71</v>
      </c>
      <c r="AF8" s="2">
        <v>5</v>
      </c>
      <c r="AG8" s="2">
        <v>4.2</v>
      </c>
      <c r="AH8" s="2">
        <v>3.6</v>
      </c>
      <c r="AI8" s="2">
        <v>3.94</v>
      </c>
      <c r="AJ8" s="2">
        <v>4.04</v>
      </c>
      <c r="AK8" s="2">
        <v>4.33</v>
      </c>
      <c r="AL8" s="2">
        <v>4.08</v>
      </c>
      <c r="AM8" s="2">
        <v>2.84</v>
      </c>
      <c r="AN8" s="34"/>
      <c r="AO8" s="78"/>
      <c r="AQ8" s="120"/>
    </row>
    <row r="9" spans="1:44">
      <c r="A9" s="37" t="s">
        <v>5</v>
      </c>
      <c r="B9" s="44">
        <v>0.25902777777810115</v>
      </c>
      <c r="C9" s="44">
        <v>0.79652777777664596</v>
      </c>
      <c r="D9" s="44">
        <v>2.1756944444423425</v>
      </c>
      <c r="E9" s="44">
        <v>3.1131944444423425</v>
      </c>
      <c r="F9" s="44">
        <v>4.1875</v>
      </c>
      <c r="G9" s="44">
        <v>5.1958333333313931</v>
      </c>
      <c r="H9" s="44">
        <v>5.4645833333343035</v>
      </c>
      <c r="I9" s="44">
        <v>6.1645833333313931</v>
      </c>
      <c r="J9" s="35"/>
      <c r="K9" s="35"/>
      <c r="L9" s="35"/>
      <c r="M9" s="35"/>
      <c r="N9" s="32"/>
      <c r="O9" s="37" t="s">
        <v>5</v>
      </c>
      <c r="P9" s="110">
        <f t="shared" si="0"/>
        <v>6.2166666666744277</v>
      </c>
      <c r="Q9" s="110">
        <f t="shared" si="0"/>
        <v>19.116666666639503</v>
      </c>
      <c r="R9" s="110">
        <f t="shared" si="1"/>
        <v>52.21666666661622</v>
      </c>
      <c r="S9" s="110">
        <f t="shared" si="1"/>
        <v>74.71666666661622</v>
      </c>
      <c r="T9" s="110">
        <f t="shared" si="1"/>
        <v>100.5</v>
      </c>
      <c r="U9" s="110">
        <f t="shared" si="1"/>
        <v>124.69999999995343</v>
      </c>
      <c r="V9" s="110">
        <f t="shared" si="1"/>
        <v>131.15000000002328</v>
      </c>
      <c r="W9" s="110">
        <f t="shared" si="1"/>
        <v>147.94999999995343</v>
      </c>
      <c r="X9" s="108"/>
      <c r="Y9" s="108"/>
      <c r="Z9" s="108"/>
      <c r="AA9" s="108"/>
      <c r="AC9" s="37" t="s">
        <v>5</v>
      </c>
      <c r="AD9" s="2">
        <v>0.70699999999999996</v>
      </c>
      <c r="AE9" s="2">
        <v>1.19</v>
      </c>
      <c r="AF9" s="2">
        <v>0.67300000000000004</v>
      </c>
      <c r="AG9" s="2">
        <v>0.34200000000000003</v>
      </c>
      <c r="AH9" s="2">
        <v>0.28000000000000003</v>
      </c>
      <c r="AI9" s="2">
        <v>0.188</v>
      </c>
      <c r="AJ9" s="2">
        <v>0.193</v>
      </c>
      <c r="AK9" s="2">
        <v>0.183</v>
      </c>
      <c r="AL9" s="30"/>
      <c r="AM9" s="30"/>
      <c r="AN9" s="34"/>
      <c r="AO9" s="78"/>
      <c r="AQ9" s="120"/>
    </row>
    <row r="10" spans="1:44">
      <c r="A10" s="37" t="s">
        <v>6</v>
      </c>
      <c r="B10" s="44">
        <v>0.5819444444423425</v>
      </c>
      <c r="C10" s="44">
        <v>0.8125</v>
      </c>
      <c r="D10" s="44">
        <v>1.3958333333357587</v>
      </c>
      <c r="E10" s="44">
        <v>2.4284722222218988</v>
      </c>
      <c r="F10" s="44">
        <v>3.3805555555591127</v>
      </c>
      <c r="G10" s="44">
        <v>3.7583333333313931</v>
      </c>
      <c r="H10" s="44">
        <v>4.4236111111094942</v>
      </c>
      <c r="I10" s="44">
        <v>4.4375</v>
      </c>
      <c r="J10" s="35"/>
      <c r="K10" s="35"/>
      <c r="L10" s="35"/>
      <c r="M10" s="35"/>
      <c r="N10" s="32"/>
      <c r="O10" s="37" t="s">
        <v>6</v>
      </c>
      <c r="P10" s="110">
        <f t="shared" si="0"/>
        <v>13.96666666661622</v>
      </c>
      <c r="Q10" s="110">
        <f t="shared" si="0"/>
        <v>19.5</v>
      </c>
      <c r="R10" s="110">
        <f t="shared" si="1"/>
        <v>33.500000000058208</v>
      </c>
      <c r="S10" s="110">
        <f t="shared" si="1"/>
        <v>58.283333333325572</v>
      </c>
      <c r="T10" s="110">
        <f t="shared" si="1"/>
        <v>81.133333333418705</v>
      </c>
      <c r="U10" s="110">
        <f t="shared" si="1"/>
        <v>90.199999999953434</v>
      </c>
      <c r="V10" s="110">
        <f t="shared" si="1"/>
        <v>106.16666666662786</v>
      </c>
      <c r="W10" s="110">
        <f t="shared" si="1"/>
        <v>106.5</v>
      </c>
      <c r="X10" s="108"/>
      <c r="Y10" s="108"/>
      <c r="Z10" s="108"/>
      <c r="AA10" s="108"/>
      <c r="AC10" s="37" t="s">
        <v>6</v>
      </c>
      <c r="AD10" s="2">
        <v>1.83</v>
      </c>
      <c r="AE10" s="2">
        <v>1.64</v>
      </c>
      <c r="AF10" s="2">
        <v>1.42</v>
      </c>
      <c r="AG10" s="2">
        <v>1.02</v>
      </c>
      <c r="AH10" s="2">
        <v>1.1200000000000001</v>
      </c>
      <c r="AI10" s="2">
        <v>1.03</v>
      </c>
      <c r="AJ10" s="2">
        <v>0.94799999999999995</v>
      </c>
      <c r="AK10" s="2">
        <v>0.66100000000000003</v>
      </c>
      <c r="AL10" s="30"/>
      <c r="AM10" s="30"/>
      <c r="AN10" s="34"/>
      <c r="AO10" s="78"/>
      <c r="AQ10" s="120"/>
    </row>
    <row r="11" spans="1:44" s="141" customFormat="1">
      <c r="A11" s="137" t="s">
        <v>7</v>
      </c>
      <c r="B11" s="133">
        <v>0.65</v>
      </c>
      <c r="C11" s="135">
        <v>0.88958333333333339</v>
      </c>
      <c r="D11" s="135">
        <v>1.5222222222222221</v>
      </c>
      <c r="E11" s="135">
        <v>2.5763888888888888</v>
      </c>
      <c r="F11" s="135">
        <v>3.4659722222222222</v>
      </c>
      <c r="G11" s="135">
        <v>4.5249999999999995</v>
      </c>
      <c r="H11" s="135">
        <v>4.9187500000000002</v>
      </c>
      <c r="I11" s="135">
        <v>5.5229166666666671</v>
      </c>
      <c r="J11" s="135">
        <v>6.5388888888888888</v>
      </c>
      <c r="K11" s="135">
        <v>7.5298611111111109</v>
      </c>
      <c r="L11" s="135"/>
      <c r="M11" s="135"/>
      <c r="N11" s="136"/>
      <c r="O11" s="137" t="s">
        <v>7</v>
      </c>
      <c r="P11" s="138">
        <f>B11*24</f>
        <v>15.600000000000001</v>
      </c>
      <c r="Q11" s="138">
        <f>C11*24</f>
        <v>21.35</v>
      </c>
      <c r="R11" s="138">
        <f t="shared" si="1"/>
        <v>36.533333333333331</v>
      </c>
      <c r="S11" s="138">
        <f t="shared" si="1"/>
        <v>61.833333333333329</v>
      </c>
      <c r="T11" s="138">
        <f t="shared" si="1"/>
        <v>83.183333333333337</v>
      </c>
      <c r="U11" s="138">
        <f t="shared" si="1"/>
        <v>108.6</v>
      </c>
      <c r="V11" s="138">
        <f t="shared" si="1"/>
        <v>118.05000000000001</v>
      </c>
      <c r="W11" s="138">
        <f t="shared" si="1"/>
        <v>132.55000000000001</v>
      </c>
      <c r="X11" s="138">
        <f t="shared" si="1"/>
        <v>156.93333333333334</v>
      </c>
      <c r="Y11" s="138">
        <f t="shared" si="1"/>
        <v>180.71666666666667</v>
      </c>
      <c r="Z11" s="140"/>
      <c r="AA11" s="140"/>
      <c r="AC11" s="137" t="s">
        <v>7</v>
      </c>
      <c r="AD11" s="142">
        <v>3.01</v>
      </c>
      <c r="AE11" s="142">
        <v>6.3</v>
      </c>
      <c r="AF11" s="142">
        <v>5.6</v>
      </c>
      <c r="AG11" s="142">
        <v>2.72</v>
      </c>
      <c r="AH11" s="142">
        <v>2.4</v>
      </c>
      <c r="AI11" s="142">
        <v>2.63</v>
      </c>
      <c r="AJ11" s="142">
        <v>2.19</v>
      </c>
      <c r="AK11" s="142">
        <v>2.4900000000000002</v>
      </c>
      <c r="AL11" s="142">
        <v>2.0099999999999998</v>
      </c>
      <c r="AM11" s="142">
        <v>1.41</v>
      </c>
      <c r="AN11" s="152"/>
      <c r="AO11" s="152"/>
      <c r="AQ11" s="172"/>
    </row>
    <row r="12" spans="1:44">
      <c r="A12" s="37" t="s">
        <v>8</v>
      </c>
      <c r="B12" s="44">
        <v>0.12291666666715173</v>
      </c>
      <c r="C12" s="44">
        <v>0.39236111110949423</v>
      </c>
      <c r="D12" s="44">
        <v>0.47986111111094942</v>
      </c>
      <c r="E12" s="44">
        <v>1.3798611111124046</v>
      </c>
      <c r="F12" s="44">
        <v>2.3715277777810115</v>
      </c>
      <c r="G12" s="44">
        <v>3.3569444444437977</v>
      </c>
      <c r="H12" s="44">
        <v>4.3805555555591127</v>
      </c>
      <c r="I12" s="44">
        <v>5.3743055555532919</v>
      </c>
      <c r="J12" s="35"/>
      <c r="K12" s="35"/>
      <c r="L12" s="35"/>
      <c r="M12" s="35"/>
      <c r="N12" s="32"/>
      <c r="O12" s="37" t="s">
        <v>8</v>
      </c>
      <c r="P12" s="110">
        <f t="shared" ref="P12:P24" si="2">B12*24</f>
        <v>2.9500000000116415</v>
      </c>
      <c r="Q12" s="110">
        <f t="shared" ref="Q12:Q24" si="3">C12*24</f>
        <v>9.4166666666278616</v>
      </c>
      <c r="R12" s="110">
        <f t="shared" si="1"/>
        <v>11.516666666662786</v>
      </c>
      <c r="S12" s="110">
        <f t="shared" si="1"/>
        <v>33.116666666697711</v>
      </c>
      <c r="T12" s="110">
        <f t="shared" si="1"/>
        <v>56.916666666744277</v>
      </c>
      <c r="U12" s="110">
        <f t="shared" si="1"/>
        <v>80.566666666651145</v>
      </c>
      <c r="V12" s="110">
        <f t="shared" si="1"/>
        <v>105.1333333334187</v>
      </c>
      <c r="W12" s="110">
        <f t="shared" si="1"/>
        <v>128.98333333327901</v>
      </c>
      <c r="X12" s="108"/>
      <c r="Y12" s="108"/>
      <c r="Z12" s="108"/>
      <c r="AA12" s="108"/>
      <c r="AC12" s="37" t="s">
        <v>8</v>
      </c>
      <c r="AD12" s="2">
        <v>0.30299999999999999</v>
      </c>
      <c r="AE12" s="2">
        <v>0.626</v>
      </c>
      <c r="AF12" s="2">
        <v>0.56799999999999995</v>
      </c>
      <c r="AG12" s="2">
        <v>0.35599999999999998</v>
      </c>
      <c r="AH12" s="2">
        <v>0.317</v>
      </c>
      <c r="AI12" s="2">
        <v>0.33600000000000002</v>
      </c>
      <c r="AJ12" s="2">
        <v>0.35899999999999999</v>
      </c>
      <c r="AK12" s="2">
        <v>0.216</v>
      </c>
      <c r="AL12" s="30"/>
      <c r="AM12" s="30"/>
      <c r="AN12" s="34"/>
      <c r="AO12" s="78"/>
      <c r="AQ12" s="120"/>
    </row>
    <row r="13" spans="1:44">
      <c r="A13" s="37" t="s">
        <v>9</v>
      </c>
      <c r="B13" s="44">
        <v>2.7638888888905058</v>
      </c>
      <c r="C13" s="44">
        <v>3.4715277777795563</v>
      </c>
      <c r="D13" s="44">
        <v>3.7208333333328483</v>
      </c>
      <c r="E13" s="44">
        <v>4.3798611111124046</v>
      </c>
      <c r="F13" s="44">
        <v>5.4875000000029104</v>
      </c>
      <c r="G13" s="44">
        <v>6.4201388888905058</v>
      </c>
      <c r="H13" s="44">
        <v>7.3798611111124046</v>
      </c>
      <c r="I13" s="44">
        <v>8.4277777777751908</v>
      </c>
      <c r="J13" s="48"/>
      <c r="K13" s="35"/>
      <c r="L13" s="35"/>
      <c r="M13" s="35"/>
      <c r="N13" s="32"/>
      <c r="O13" s="37" t="s">
        <v>9</v>
      </c>
      <c r="P13" s="110">
        <f t="shared" si="2"/>
        <v>66.333333333372138</v>
      </c>
      <c r="Q13" s="110">
        <f t="shared" si="3"/>
        <v>83.316666666709352</v>
      </c>
      <c r="R13" s="110">
        <f t="shared" si="1"/>
        <v>89.299999999988358</v>
      </c>
      <c r="S13" s="110">
        <f t="shared" si="1"/>
        <v>105.11666666669771</v>
      </c>
      <c r="T13" s="110">
        <f t="shared" si="1"/>
        <v>131.70000000006985</v>
      </c>
      <c r="U13" s="110">
        <f t="shared" si="1"/>
        <v>154.08333333337214</v>
      </c>
      <c r="V13" s="110">
        <f t="shared" si="1"/>
        <v>177.11666666669771</v>
      </c>
      <c r="W13" s="110">
        <f t="shared" si="1"/>
        <v>202.26666666660458</v>
      </c>
      <c r="X13" s="109"/>
      <c r="Y13" s="108"/>
      <c r="Z13" s="108"/>
      <c r="AA13" s="108"/>
      <c r="AC13" s="37" t="s">
        <v>9</v>
      </c>
      <c r="AD13" s="2">
        <v>5.9</v>
      </c>
      <c r="AE13" s="2">
        <v>4.22</v>
      </c>
      <c r="AF13" s="2">
        <v>4.13</v>
      </c>
      <c r="AG13" s="2">
        <v>3.33</v>
      </c>
      <c r="AH13" s="2">
        <v>2.75</v>
      </c>
      <c r="AI13" s="2">
        <v>3.06</v>
      </c>
      <c r="AJ13" s="2">
        <v>2.74</v>
      </c>
      <c r="AK13" s="2">
        <v>1.92</v>
      </c>
      <c r="AL13" s="49"/>
      <c r="AM13" s="30"/>
      <c r="AN13" s="34"/>
      <c r="AO13" s="78"/>
      <c r="AQ13" s="120"/>
    </row>
    <row r="14" spans="1:44">
      <c r="A14" s="37" t="s">
        <v>10</v>
      </c>
      <c r="B14" s="44">
        <v>0.59375</v>
      </c>
      <c r="C14" s="44">
        <v>0.76875000000291038</v>
      </c>
      <c r="D14" s="44">
        <v>1.4187499999970896</v>
      </c>
      <c r="E14" s="44">
        <v>2.3576388888905058</v>
      </c>
      <c r="F14" s="44">
        <v>3.4083333333328483</v>
      </c>
      <c r="G14" s="44">
        <v>3.4201388888905058</v>
      </c>
      <c r="H14" s="44">
        <v>4.3798611111124046</v>
      </c>
      <c r="I14" s="44">
        <v>5.4277777777751908</v>
      </c>
      <c r="J14" s="35"/>
      <c r="K14" s="35"/>
      <c r="L14" s="35"/>
      <c r="M14" s="35"/>
      <c r="N14" s="32"/>
      <c r="O14" s="37" t="s">
        <v>10</v>
      </c>
      <c r="P14" s="110">
        <f t="shared" si="2"/>
        <v>14.25</v>
      </c>
      <c r="Q14" s="110">
        <f t="shared" si="3"/>
        <v>18.450000000069849</v>
      </c>
      <c r="R14" s="110">
        <f t="shared" si="1"/>
        <v>34.049999999930151</v>
      </c>
      <c r="S14" s="110">
        <f t="shared" si="1"/>
        <v>56.583333333372138</v>
      </c>
      <c r="T14" s="110">
        <f t="shared" si="1"/>
        <v>81.799999999988358</v>
      </c>
      <c r="U14" s="110">
        <f t="shared" si="1"/>
        <v>82.083333333372138</v>
      </c>
      <c r="V14" s="110">
        <f t="shared" si="1"/>
        <v>105.11666666669771</v>
      </c>
      <c r="W14" s="110">
        <f t="shared" si="1"/>
        <v>130.26666666660458</v>
      </c>
      <c r="X14" s="108"/>
      <c r="Y14" s="108"/>
      <c r="Z14" s="108"/>
      <c r="AA14" s="108"/>
      <c r="AC14" s="37" t="s">
        <v>10</v>
      </c>
      <c r="AD14" s="2">
        <v>6.68</v>
      </c>
      <c r="AE14" s="2">
        <v>8.64</v>
      </c>
      <c r="AF14" s="2">
        <v>4</v>
      </c>
      <c r="AG14" s="2">
        <v>2.85</v>
      </c>
      <c r="AH14" s="2">
        <v>2.46</v>
      </c>
      <c r="AI14" s="2">
        <v>2.17</v>
      </c>
      <c r="AJ14" s="2">
        <v>1.5</v>
      </c>
      <c r="AK14" s="2">
        <v>0.77400000000000002</v>
      </c>
      <c r="AL14" s="30"/>
      <c r="AM14" s="30"/>
      <c r="AN14" s="34"/>
      <c r="AO14" s="78"/>
      <c r="AQ14" s="120"/>
    </row>
    <row r="15" spans="1:44">
      <c r="A15" s="37" t="s">
        <v>11</v>
      </c>
      <c r="B15" s="44">
        <v>0.80555555555474712</v>
      </c>
      <c r="C15" s="44">
        <v>1.4166666666642413</v>
      </c>
      <c r="D15" s="44">
        <v>1.7687500000029104</v>
      </c>
      <c r="E15" s="44">
        <v>2.4555555555562023</v>
      </c>
      <c r="F15" s="44">
        <v>3.3465277777795563</v>
      </c>
      <c r="G15" s="44">
        <v>4.4631944444408873</v>
      </c>
      <c r="H15" s="35"/>
      <c r="I15" s="35"/>
      <c r="J15" s="35"/>
      <c r="K15" s="35"/>
      <c r="L15" s="35"/>
      <c r="M15" s="35"/>
      <c r="N15" s="32"/>
      <c r="O15" s="37" t="s">
        <v>11</v>
      </c>
      <c r="P15" s="110">
        <f t="shared" si="2"/>
        <v>19.333333333313931</v>
      </c>
      <c r="Q15" s="110">
        <f t="shared" si="3"/>
        <v>33.999999999941792</v>
      </c>
      <c r="R15" s="110">
        <f t="shared" si="1"/>
        <v>42.450000000069849</v>
      </c>
      <c r="S15" s="110">
        <f t="shared" si="1"/>
        <v>58.933333333348855</v>
      </c>
      <c r="T15" s="110">
        <f t="shared" si="1"/>
        <v>80.316666666709352</v>
      </c>
      <c r="U15" s="110">
        <f t="shared" si="1"/>
        <v>107.1166666665813</v>
      </c>
      <c r="V15" s="108"/>
      <c r="W15" s="108"/>
      <c r="X15" s="108"/>
      <c r="Y15" s="108"/>
      <c r="Z15" s="108"/>
      <c r="AA15" s="108"/>
      <c r="AC15" s="37" t="s">
        <v>11</v>
      </c>
      <c r="AD15" s="2">
        <v>0.48199999999999998</v>
      </c>
      <c r="AE15" s="2">
        <v>2.52</v>
      </c>
      <c r="AF15" s="2">
        <v>1.34</v>
      </c>
      <c r="AG15" s="2">
        <v>0.497</v>
      </c>
      <c r="AH15" s="2">
        <v>0.67</v>
      </c>
      <c r="AI15" s="2">
        <v>0.624</v>
      </c>
      <c r="AJ15" s="30"/>
      <c r="AK15" s="30"/>
      <c r="AL15" s="30"/>
      <c r="AM15" s="30"/>
      <c r="AN15" s="34"/>
      <c r="AO15" s="78"/>
      <c r="AQ15" s="120"/>
    </row>
    <row r="16" spans="1:44">
      <c r="A16" s="37" t="s">
        <v>12</v>
      </c>
      <c r="B16" s="44">
        <v>0.66249999999854481</v>
      </c>
      <c r="C16" s="44">
        <v>0.95763888888905058</v>
      </c>
      <c r="D16" s="44">
        <v>1.4423611111124046</v>
      </c>
      <c r="E16" s="44">
        <v>2.4124999999985448</v>
      </c>
      <c r="F16" s="44">
        <v>3.3784722222189885</v>
      </c>
      <c r="G16" s="44">
        <v>4.40625</v>
      </c>
      <c r="H16" s="44">
        <v>5.4305555555547471</v>
      </c>
      <c r="I16" s="44">
        <v>6.4347222222204437</v>
      </c>
      <c r="J16" s="44">
        <v>7.4270833333357587</v>
      </c>
      <c r="K16" s="44">
        <v>7.4354166666671517</v>
      </c>
      <c r="L16" s="35"/>
      <c r="M16" s="35"/>
      <c r="N16" s="32"/>
      <c r="O16" s="37" t="s">
        <v>12</v>
      </c>
      <c r="P16" s="110">
        <f t="shared" si="2"/>
        <v>15.899999999965075</v>
      </c>
      <c r="Q16" s="110">
        <f t="shared" si="3"/>
        <v>22.983333333337214</v>
      </c>
      <c r="R16" s="110">
        <f t="shared" si="1"/>
        <v>34.616666666697711</v>
      </c>
      <c r="S16" s="110">
        <f t="shared" si="1"/>
        <v>57.899999999965075</v>
      </c>
      <c r="T16" s="110">
        <f t="shared" si="1"/>
        <v>81.083333333255723</v>
      </c>
      <c r="U16" s="110">
        <f t="shared" si="1"/>
        <v>105.75</v>
      </c>
      <c r="V16" s="110">
        <f t="shared" si="1"/>
        <v>130.33333333331393</v>
      </c>
      <c r="W16" s="110">
        <f t="shared" si="1"/>
        <v>154.43333333329065</v>
      </c>
      <c r="X16" s="110">
        <f t="shared" si="1"/>
        <v>178.25000000005821</v>
      </c>
      <c r="Y16" s="110">
        <f t="shared" si="1"/>
        <v>178.45000000001164</v>
      </c>
      <c r="Z16" s="108"/>
      <c r="AA16" s="108"/>
      <c r="AC16" s="37" t="s">
        <v>12</v>
      </c>
      <c r="AD16" s="2">
        <v>3.81</v>
      </c>
      <c r="AE16" s="2">
        <v>17.760000000000002</v>
      </c>
      <c r="AF16" s="2">
        <v>11.07</v>
      </c>
      <c r="AG16" s="2">
        <v>6.71</v>
      </c>
      <c r="AH16" s="2">
        <v>4.97</v>
      </c>
      <c r="AI16" s="2">
        <v>4.76</v>
      </c>
      <c r="AJ16" s="2">
        <v>4.68</v>
      </c>
      <c r="AK16" s="2">
        <v>4.72</v>
      </c>
      <c r="AL16" s="2">
        <v>3.77</v>
      </c>
      <c r="AM16" s="2">
        <v>2.5</v>
      </c>
      <c r="AN16" s="34"/>
      <c r="AO16" s="78"/>
      <c r="AQ16" s="120"/>
    </row>
    <row r="17" spans="1:43">
      <c r="A17" s="37" t="s">
        <v>13</v>
      </c>
      <c r="B17" s="44">
        <v>0.95902777777519077</v>
      </c>
      <c r="C17" s="44">
        <v>1.288888888891961</v>
      </c>
      <c r="D17" s="44">
        <v>2.3777777777795563</v>
      </c>
      <c r="E17" s="44">
        <v>3.4416666666656965</v>
      </c>
      <c r="F17" s="44">
        <v>4.3958333333357587</v>
      </c>
      <c r="G17" s="44">
        <v>4.7555555555591127</v>
      </c>
      <c r="H17" s="44">
        <v>5.40625</v>
      </c>
      <c r="I17" s="44">
        <v>5.890277777776646</v>
      </c>
      <c r="J17" s="44">
        <v>6.3743055555532919</v>
      </c>
      <c r="K17" s="44">
        <v>7.3763888888861402</v>
      </c>
      <c r="L17" s="44">
        <v>8.3847222222248092</v>
      </c>
      <c r="M17" s="48"/>
      <c r="N17" s="32"/>
      <c r="O17" s="37" t="s">
        <v>13</v>
      </c>
      <c r="P17" s="110">
        <f t="shared" si="2"/>
        <v>23.016666666604578</v>
      </c>
      <c r="Q17" s="110">
        <f t="shared" si="3"/>
        <v>30.933333333407063</v>
      </c>
      <c r="R17" s="110">
        <f t="shared" si="1"/>
        <v>57.066666666709352</v>
      </c>
      <c r="S17" s="110">
        <f t="shared" si="1"/>
        <v>82.599999999976717</v>
      </c>
      <c r="T17" s="110">
        <f t="shared" si="1"/>
        <v>105.50000000005821</v>
      </c>
      <c r="U17" s="110">
        <f t="shared" si="1"/>
        <v>114.1333333334187</v>
      </c>
      <c r="V17" s="110">
        <f t="shared" si="1"/>
        <v>129.75</v>
      </c>
      <c r="W17" s="110">
        <f t="shared" si="1"/>
        <v>141.3666666666395</v>
      </c>
      <c r="X17" s="110">
        <f t="shared" si="1"/>
        <v>152.98333333327901</v>
      </c>
      <c r="Y17" s="110">
        <f t="shared" si="1"/>
        <v>177.03333333326736</v>
      </c>
      <c r="Z17" s="110">
        <f t="shared" si="1"/>
        <v>201.23333333339542</v>
      </c>
      <c r="AA17" s="109"/>
      <c r="AC17" s="37" t="s">
        <v>13</v>
      </c>
      <c r="AD17" s="2">
        <v>10.83</v>
      </c>
      <c r="AE17" s="2">
        <v>9.1199999999999992</v>
      </c>
      <c r="AF17" s="2">
        <v>2.82</v>
      </c>
      <c r="AG17" s="2">
        <v>2.27</v>
      </c>
      <c r="AH17" s="2">
        <v>2.1800000000000002</v>
      </c>
      <c r="AI17" s="2">
        <v>2.36</v>
      </c>
      <c r="AJ17" s="2">
        <v>2.5</v>
      </c>
      <c r="AK17" s="2">
        <v>1.91</v>
      </c>
      <c r="AL17" s="2">
        <v>1.7</v>
      </c>
      <c r="AM17" s="2">
        <v>1.21</v>
      </c>
      <c r="AN17" s="2">
        <v>0.84799999999999998</v>
      </c>
      <c r="AO17" s="77"/>
      <c r="AQ17" s="120"/>
    </row>
    <row r="18" spans="1:43">
      <c r="A18" s="37" t="s">
        <v>14</v>
      </c>
      <c r="B18" s="44">
        <v>0.90069444444088731</v>
      </c>
      <c r="C18" s="44">
        <v>1.1347222222248092</v>
      </c>
      <c r="D18" s="44">
        <v>1.4402777777795563</v>
      </c>
      <c r="E18" s="44">
        <v>2.3659722222218988</v>
      </c>
      <c r="F18" s="44">
        <v>3.3680555555547471</v>
      </c>
      <c r="G18" s="44">
        <v>4.4375</v>
      </c>
      <c r="H18" s="44">
        <v>5.4083333333328483</v>
      </c>
      <c r="I18" s="44">
        <v>6.4631944444408873</v>
      </c>
      <c r="J18" s="35"/>
      <c r="K18" s="35"/>
      <c r="L18" s="35"/>
      <c r="M18" s="35"/>
      <c r="N18" s="32"/>
      <c r="O18" s="37" t="s">
        <v>14</v>
      </c>
      <c r="P18" s="110">
        <f t="shared" si="2"/>
        <v>21.616666666581295</v>
      </c>
      <c r="Q18" s="110">
        <f t="shared" si="3"/>
        <v>27.233333333395422</v>
      </c>
      <c r="R18" s="110">
        <f t="shared" si="1"/>
        <v>34.566666666709352</v>
      </c>
      <c r="S18" s="110">
        <f t="shared" si="1"/>
        <v>56.783333333325572</v>
      </c>
      <c r="T18" s="110">
        <f t="shared" si="1"/>
        <v>80.833333333313931</v>
      </c>
      <c r="U18" s="110">
        <f t="shared" si="1"/>
        <v>106.5</v>
      </c>
      <c r="V18" s="110">
        <f t="shared" si="1"/>
        <v>129.79999999998836</v>
      </c>
      <c r="W18" s="110">
        <f t="shared" si="1"/>
        <v>155.1166666665813</v>
      </c>
      <c r="X18" s="108"/>
      <c r="Y18" s="108"/>
      <c r="Z18" s="108"/>
      <c r="AA18" s="108"/>
      <c r="AC18" s="37" t="s">
        <v>14</v>
      </c>
      <c r="AD18" s="2">
        <v>0.37</v>
      </c>
      <c r="AE18" s="2">
        <v>0.35599999999999998</v>
      </c>
      <c r="AF18" s="2">
        <v>0.24299999999999999</v>
      </c>
      <c r="AG18" s="2">
        <v>9.2999999999999999E-2</v>
      </c>
      <c r="AH18" s="2">
        <v>7.5999999999999998E-2</v>
      </c>
      <c r="AI18" s="2">
        <v>6.5000000000000002E-2</v>
      </c>
      <c r="AJ18" s="2">
        <v>4.8000000000000001E-2</v>
      </c>
      <c r="AK18" s="2">
        <v>0.03</v>
      </c>
      <c r="AL18" s="30"/>
      <c r="AM18" s="30"/>
      <c r="AN18" s="30"/>
      <c r="AO18" s="77"/>
      <c r="AQ18" s="120"/>
    </row>
    <row r="19" spans="1:43">
      <c r="A19" s="37" t="s">
        <v>15</v>
      </c>
      <c r="B19" s="44">
        <v>0.84027777778101154</v>
      </c>
      <c r="C19" s="44">
        <v>1.0013888888861402</v>
      </c>
      <c r="D19" s="44">
        <v>2.3930555555562023</v>
      </c>
      <c r="E19" s="44">
        <v>3.375</v>
      </c>
      <c r="F19" s="44">
        <v>4.3812499999985448</v>
      </c>
      <c r="G19" s="44">
        <v>5.3958333333357587</v>
      </c>
      <c r="H19" s="35"/>
      <c r="I19" s="35"/>
      <c r="J19" s="35"/>
      <c r="K19" s="35"/>
      <c r="L19" s="35"/>
      <c r="M19" s="35"/>
      <c r="N19" s="32"/>
      <c r="O19" s="37" t="s">
        <v>15</v>
      </c>
      <c r="P19" s="110">
        <f t="shared" si="2"/>
        <v>20.166666666744277</v>
      </c>
      <c r="Q19" s="110">
        <f t="shared" si="3"/>
        <v>24.033333333267365</v>
      </c>
      <c r="R19" s="110">
        <f t="shared" si="1"/>
        <v>57.433333333348855</v>
      </c>
      <c r="S19" s="110">
        <f t="shared" si="1"/>
        <v>81</v>
      </c>
      <c r="T19" s="110">
        <f t="shared" si="1"/>
        <v>105.14999999996508</v>
      </c>
      <c r="U19" s="110">
        <f t="shared" si="1"/>
        <v>129.50000000005821</v>
      </c>
      <c r="V19" s="108"/>
      <c r="W19" s="108"/>
      <c r="X19" s="108"/>
      <c r="Y19" s="108"/>
      <c r="Z19" s="108"/>
      <c r="AA19" s="108"/>
      <c r="AC19" s="37" t="s">
        <v>15</v>
      </c>
      <c r="AD19" s="2">
        <v>1.86</v>
      </c>
      <c r="AE19" s="2">
        <v>4.78</v>
      </c>
      <c r="AF19" s="2">
        <v>3.06</v>
      </c>
      <c r="AG19" s="2">
        <v>1.17</v>
      </c>
      <c r="AH19" s="2">
        <v>1.5</v>
      </c>
      <c r="AI19" s="2">
        <v>1.6</v>
      </c>
      <c r="AJ19" s="30"/>
      <c r="AK19" s="30"/>
      <c r="AL19" s="30"/>
      <c r="AM19" s="30"/>
      <c r="AN19" s="30"/>
      <c r="AO19" s="77"/>
      <c r="AQ19" s="120"/>
    </row>
    <row r="20" spans="1:43">
      <c r="A20" s="37" t="s">
        <v>16</v>
      </c>
      <c r="B20" s="44">
        <v>0.63819444444379769</v>
      </c>
      <c r="C20" s="44">
        <v>1.015277777776646</v>
      </c>
      <c r="D20" s="44">
        <v>1.3777777777795563</v>
      </c>
      <c r="E20" s="44">
        <v>2.4243055555562023</v>
      </c>
      <c r="F20" s="44">
        <v>3.3937500000029104</v>
      </c>
      <c r="G20" s="44">
        <v>4.3520833333313931</v>
      </c>
      <c r="H20" s="44">
        <v>5.4076388888861402</v>
      </c>
      <c r="I20" s="35"/>
      <c r="J20" s="35"/>
      <c r="K20" s="35"/>
      <c r="L20" s="35"/>
      <c r="M20" s="35"/>
      <c r="N20" s="32"/>
      <c r="O20" s="37" t="s">
        <v>16</v>
      </c>
      <c r="P20" s="110">
        <f t="shared" si="2"/>
        <v>15.316666666651145</v>
      </c>
      <c r="Q20" s="110">
        <f t="shared" si="3"/>
        <v>24.366666666639503</v>
      </c>
      <c r="R20" s="110">
        <f t="shared" si="1"/>
        <v>33.066666666709352</v>
      </c>
      <c r="S20" s="110">
        <f t="shared" si="1"/>
        <v>58.183333333348855</v>
      </c>
      <c r="T20" s="110">
        <f t="shared" si="1"/>
        <v>81.450000000069849</v>
      </c>
      <c r="U20" s="110">
        <f t="shared" si="1"/>
        <v>104.44999999995343</v>
      </c>
      <c r="V20" s="110">
        <f t="shared" si="1"/>
        <v>129.78333333326736</v>
      </c>
      <c r="W20" s="108"/>
      <c r="X20" s="108"/>
      <c r="Y20" s="108"/>
      <c r="Z20" s="108"/>
      <c r="AA20" s="108"/>
      <c r="AC20" s="37" t="s">
        <v>16</v>
      </c>
      <c r="AD20" s="2">
        <v>0.85699999999999998</v>
      </c>
      <c r="AE20" s="2">
        <v>0.55000000000000004</v>
      </c>
      <c r="AF20" s="2">
        <v>0.54700000000000004</v>
      </c>
      <c r="AG20" s="2">
        <v>0.52200000000000002</v>
      </c>
      <c r="AH20" s="2">
        <v>0.36699999999999999</v>
      </c>
      <c r="AI20" s="2">
        <v>0.27100000000000002</v>
      </c>
      <c r="AJ20" s="2">
        <v>0.17</v>
      </c>
      <c r="AK20" s="30"/>
      <c r="AL20" s="30"/>
      <c r="AM20" s="30"/>
      <c r="AN20" s="30"/>
      <c r="AO20" s="77"/>
      <c r="AQ20" s="120"/>
    </row>
    <row r="21" spans="1:43">
      <c r="A21" s="37" t="s">
        <v>17</v>
      </c>
      <c r="B21" s="44">
        <v>0.69166666666569654</v>
      </c>
      <c r="C21" s="44">
        <v>0.94513888889196096</v>
      </c>
      <c r="D21" s="44">
        <v>1.4243055555562023</v>
      </c>
      <c r="E21" s="44">
        <v>2.3930555555562023</v>
      </c>
      <c r="F21" s="44">
        <v>2.3958333333357587</v>
      </c>
      <c r="G21" s="44">
        <v>3.3812499999985448</v>
      </c>
      <c r="H21" s="44">
        <v>4.3958333333357587</v>
      </c>
      <c r="I21" s="35"/>
      <c r="J21" s="35"/>
      <c r="K21" s="35"/>
      <c r="L21" s="35"/>
      <c r="M21" s="35"/>
      <c r="N21" s="32"/>
      <c r="O21" s="37" t="s">
        <v>17</v>
      </c>
      <c r="P21" s="110">
        <f t="shared" si="2"/>
        <v>16.599999999976717</v>
      </c>
      <c r="Q21" s="110">
        <f t="shared" si="3"/>
        <v>22.683333333407063</v>
      </c>
      <c r="R21" s="110">
        <f t="shared" ref="R21:U23" si="4">D21*24</f>
        <v>34.183333333348855</v>
      </c>
      <c r="S21" s="110">
        <f t="shared" si="4"/>
        <v>57.433333333348855</v>
      </c>
      <c r="T21" s="110">
        <f t="shared" si="4"/>
        <v>57.500000000058208</v>
      </c>
      <c r="U21" s="110">
        <f t="shared" si="4"/>
        <v>81.149999999965075</v>
      </c>
      <c r="V21" s="110">
        <f t="shared" si="1"/>
        <v>105.50000000005821</v>
      </c>
      <c r="W21" s="108"/>
      <c r="X21" s="108"/>
      <c r="Y21" s="108"/>
      <c r="Z21" s="108"/>
      <c r="AA21" s="108"/>
      <c r="AC21" s="37" t="s">
        <v>17</v>
      </c>
      <c r="AD21" s="2">
        <v>0.33300000000000002</v>
      </c>
      <c r="AE21" s="2">
        <v>0.55000000000000004</v>
      </c>
      <c r="AF21" s="2">
        <v>0.58799999999999997</v>
      </c>
      <c r="AG21" s="2">
        <v>0.67900000000000005</v>
      </c>
      <c r="AH21" s="2">
        <v>0.61599999999999999</v>
      </c>
      <c r="AI21" s="2">
        <v>0.501</v>
      </c>
      <c r="AJ21" s="2">
        <v>0.39</v>
      </c>
      <c r="AK21" s="30"/>
      <c r="AL21" s="30"/>
      <c r="AM21" s="30"/>
      <c r="AN21" s="30"/>
      <c r="AO21" s="77"/>
      <c r="AQ21" s="120"/>
    </row>
    <row r="22" spans="1:43">
      <c r="A22" s="37" t="s">
        <v>18</v>
      </c>
      <c r="B22" s="44">
        <v>0.25208333333284827</v>
      </c>
      <c r="C22" s="44">
        <v>0.41111111111240461</v>
      </c>
      <c r="D22" s="44">
        <v>1.8256944444437977</v>
      </c>
      <c r="E22" s="44">
        <v>2.788888888891961</v>
      </c>
      <c r="F22" s="44">
        <v>3.8020833333357587</v>
      </c>
      <c r="G22" s="44">
        <v>4.8430555555532919</v>
      </c>
      <c r="H22" s="44">
        <v>5.8388888888875954</v>
      </c>
      <c r="I22" s="44">
        <v>6.7895833333313931</v>
      </c>
      <c r="J22" s="44">
        <v>7.1152777777751908</v>
      </c>
      <c r="K22" s="44">
        <v>7.7743055555547471</v>
      </c>
      <c r="L22" s="44">
        <v>8.7958333333299379</v>
      </c>
      <c r="M22" s="48"/>
      <c r="N22" s="32"/>
      <c r="O22" s="37" t="s">
        <v>18</v>
      </c>
      <c r="P22" s="110">
        <f t="shared" si="2"/>
        <v>6.0499999999883585</v>
      </c>
      <c r="Q22" s="110">
        <f t="shared" si="3"/>
        <v>9.8666666666977108</v>
      </c>
      <c r="R22" s="110">
        <f t="shared" si="4"/>
        <v>43.816666666651145</v>
      </c>
      <c r="S22" s="110">
        <f t="shared" si="4"/>
        <v>66.933333333407063</v>
      </c>
      <c r="T22" s="110">
        <f t="shared" si="4"/>
        <v>91.250000000058208</v>
      </c>
      <c r="U22" s="110">
        <f t="shared" si="4"/>
        <v>116.23333333327901</v>
      </c>
      <c r="V22" s="110">
        <f>H22*24</f>
        <v>140.13333333330229</v>
      </c>
      <c r="W22" s="110">
        <f>I22*24</f>
        <v>162.94999999995343</v>
      </c>
      <c r="X22" s="110">
        <f>J22*24</f>
        <v>170.76666666660458</v>
      </c>
      <c r="Y22" s="110">
        <f>K22*24</f>
        <v>186.58333333331393</v>
      </c>
      <c r="Z22" s="110">
        <f>L22*24</f>
        <v>211.09999999991851</v>
      </c>
      <c r="AA22" s="109"/>
      <c r="AC22" s="37" t="s">
        <v>18</v>
      </c>
      <c r="AD22" s="2">
        <v>26.41</v>
      </c>
      <c r="AE22" s="2">
        <v>35.32</v>
      </c>
      <c r="AF22" s="2">
        <v>23.67</v>
      </c>
      <c r="AG22" s="2">
        <v>11.87</v>
      </c>
      <c r="AH22" s="2">
        <v>9.68</v>
      </c>
      <c r="AI22" s="2">
        <v>9.18</v>
      </c>
      <c r="AJ22" s="2">
        <v>9.92</v>
      </c>
      <c r="AK22" s="2">
        <v>7.2</v>
      </c>
      <c r="AL22" s="2">
        <v>5.96</v>
      </c>
      <c r="AM22" s="2">
        <v>4.96</v>
      </c>
      <c r="AN22" s="2">
        <v>3.4</v>
      </c>
      <c r="AO22" s="77"/>
      <c r="AQ22" s="120"/>
    </row>
    <row r="23" spans="1:43">
      <c r="A23" s="37" t="s">
        <v>19</v>
      </c>
      <c r="B23" s="44">
        <v>0.3555555555576575</v>
      </c>
      <c r="C23" s="44">
        <v>0.56527777777955635</v>
      </c>
      <c r="D23" s="44">
        <v>1.0340277777795563</v>
      </c>
      <c r="E23" s="44">
        <v>2.0069444444452529</v>
      </c>
      <c r="F23" s="44">
        <v>2.9784722222248092</v>
      </c>
      <c r="G23" s="44">
        <v>3.9548611111167702</v>
      </c>
      <c r="H23" s="44">
        <v>4.96875</v>
      </c>
      <c r="I23" s="44">
        <v>5.9861111111167702</v>
      </c>
      <c r="J23" s="35"/>
      <c r="K23" s="35"/>
      <c r="L23" s="35"/>
      <c r="M23" s="35"/>
      <c r="N23" s="32"/>
      <c r="O23" s="37" t="s">
        <v>19</v>
      </c>
      <c r="P23" s="110">
        <f t="shared" si="2"/>
        <v>8.53333333338378</v>
      </c>
      <c r="Q23" s="110">
        <f t="shared" si="3"/>
        <v>13.566666666709352</v>
      </c>
      <c r="R23" s="110">
        <f t="shared" si="4"/>
        <v>24.816666666709352</v>
      </c>
      <c r="S23" s="110">
        <f t="shared" si="4"/>
        <v>48.166666666686069</v>
      </c>
      <c r="T23" s="110">
        <f t="shared" si="4"/>
        <v>71.483333333395422</v>
      </c>
      <c r="U23" s="110">
        <f t="shared" si="4"/>
        <v>94.916666666802485</v>
      </c>
      <c r="V23" s="110">
        <f>H23*24</f>
        <v>119.25</v>
      </c>
      <c r="W23" s="110">
        <f>I23*24</f>
        <v>143.66666666680248</v>
      </c>
      <c r="X23" s="108"/>
      <c r="Y23" s="108"/>
      <c r="Z23" s="108"/>
      <c r="AA23" s="108"/>
      <c r="AC23" s="37" t="s">
        <v>19</v>
      </c>
      <c r="AD23" s="2">
        <v>0.77600000000000002</v>
      </c>
      <c r="AE23" s="2">
        <v>11.43</v>
      </c>
      <c r="AF23" s="2">
        <v>5.19</v>
      </c>
      <c r="AG23" s="2">
        <v>4.41</v>
      </c>
      <c r="AH23" s="2">
        <v>5.97</v>
      </c>
      <c r="AI23" s="2">
        <v>5.49</v>
      </c>
      <c r="AJ23" s="2">
        <v>2.88</v>
      </c>
      <c r="AK23" s="2">
        <v>0.52400000000000002</v>
      </c>
      <c r="AL23" s="35"/>
      <c r="AM23" s="35"/>
      <c r="AN23" s="34"/>
      <c r="AO23" s="78"/>
      <c r="AQ23" s="120"/>
    </row>
    <row r="24" spans="1:43">
      <c r="A24" s="37" t="s">
        <v>0</v>
      </c>
      <c r="B24" s="44">
        <v>0.52777777778101154</v>
      </c>
      <c r="C24" s="44">
        <v>0.70208333332993789</v>
      </c>
      <c r="D24" s="44">
        <v>1.3645833333357587</v>
      </c>
      <c r="E24" s="35"/>
      <c r="F24" s="35"/>
      <c r="G24" s="35"/>
      <c r="H24" s="35"/>
      <c r="I24" s="35"/>
      <c r="J24" s="35"/>
      <c r="K24" s="35"/>
      <c r="L24" s="35"/>
      <c r="M24" s="35"/>
      <c r="N24" s="32"/>
      <c r="O24" s="37" t="s">
        <v>0</v>
      </c>
      <c r="P24" s="110">
        <f t="shared" si="2"/>
        <v>12.666666666744277</v>
      </c>
      <c r="Q24" s="110">
        <f t="shared" si="3"/>
        <v>16.849999999918509</v>
      </c>
      <c r="R24" s="110">
        <f t="shared" ref="R24:R44" si="5">D24*24</f>
        <v>32.750000000058208</v>
      </c>
      <c r="S24" s="108"/>
      <c r="T24" s="108"/>
      <c r="U24" s="108"/>
      <c r="V24" s="108"/>
      <c r="W24" s="108"/>
      <c r="X24" s="108"/>
      <c r="Y24" s="108"/>
      <c r="Z24" s="108"/>
      <c r="AA24" s="108"/>
      <c r="AC24" s="37" t="s">
        <v>0</v>
      </c>
      <c r="AD24" s="2">
        <v>14.74</v>
      </c>
      <c r="AE24" s="2">
        <v>8.99</v>
      </c>
      <c r="AF24" s="2">
        <v>3.06</v>
      </c>
      <c r="AG24" s="35"/>
      <c r="AH24" s="35"/>
      <c r="AI24" s="35"/>
      <c r="AJ24" s="36"/>
      <c r="AK24" s="35"/>
      <c r="AL24" s="35"/>
      <c r="AM24" s="35"/>
      <c r="AN24" s="34"/>
      <c r="AO24" s="78"/>
      <c r="AQ24" s="120"/>
    </row>
    <row r="25" spans="1:43" s="141" customFormat="1">
      <c r="A25" s="137" t="s">
        <v>697</v>
      </c>
      <c r="B25" s="133">
        <v>0.85555555555555562</v>
      </c>
      <c r="C25" s="133">
        <v>1.3152777777777778</v>
      </c>
      <c r="D25" s="133">
        <v>2.2854166666666669</v>
      </c>
      <c r="E25" s="133">
        <v>3.2770833333333336</v>
      </c>
      <c r="F25" s="133">
        <v>4.2340277777777775</v>
      </c>
      <c r="G25" s="133"/>
      <c r="H25" s="133"/>
      <c r="I25" s="135"/>
      <c r="J25" s="135"/>
      <c r="K25" s="135"/>
      <c r="L25" s="135"/>
      <c r="M25" s="135"/>
      <c r="N25" s="136"/>
      <c r="O25" s="137" t="s">
        <v>697</v>
      </c>
      <c r="P25" s="138">
        <f>B25*24</f>
        <v>20.533333333333335</v>
      </c>
      <c r="Q25" s="138">
        <f t="shared" ref="Q25:Q43" si="6">C25*24</f>
        <v>31.566666666666666</v>
      </c>
      <c r="R25" s="138">
        <f t="shared" si="5"/>
        <v>54.850000000000009</v>
      </c>
      <c r="S25" s="138">
        <f t="shared" ref="S25:S44" si="7">E25*24</f>
        <v>78.650000000000006</v>
      </c>
      <c r="T25" s="138">
        <f t="shared" ref="T25:T44" si="8">F25*24</f>
        <v>101.61666666666666</v>
      </c>
      <c r="U25" s="138"/>
      <c r="V25" s="138"/>
      <c r="W25" s="140"/>
      <c r="X25" s="140"/>
      <c r="Y25" s="140"/>
      <c r="Z25" s="140"/>
      <c r="AA25" s="140"/>
      <c r="AC25" s="137" t="s">
        <v>697</v>
      </c>
      <c r="AD25" s="142">
        <v>4.04</v>
      </c>
      <c r="AE25" s="142">
        <v>5.27</v>
      </c>
      <c r="AF25" s="142">
        <v>2.42</v>
      </c>
      <c r="AG25" s="142">
        <v>5.97</v>
      </c>
      <c r="AH25" s="142">
        <v>0.752</v>
      </c>
      <c r="AI25" s="142"/>
      <c r="AJ25" s="142"/>
      <c r="AK25" s="135"/>
      <c r="AL25" s="135"/>
      <c r="AM25" s="135"/>
      <c r="AN25" s="152"/>
      <c r="AO25" s="152"/>
      <c r="AQ25" s="172"/>
    </row>
    <row r="26" spans="1:43">
      <c r="A26" s="37" t="s">
        <v>698</v>
      </c>
      <c r="B26" s="3">
        <v>0.70624999999563443</v>
      </c>
      <c r="C26" s="3">
        <v>1.0020833333328483</v>
      </c>
      <c r="D26" s="3">
        <v>1.6645833333313931</v>
      </c>
      <c r="E26" s="3">
        <v>2.7076388888890506</v>
      </c>
      <c r="F26" s="3">
        <v>3.710416666661331</v>
      </c>
      <c r="G26" s="3">
        <v>4.7229166666656965</v>
      </c>
      <c r="H26" s="3">
        <v>5.7159722222204437</v>
      </c>
      <c r="I26" s="3">
        <v>5.9944444444408873</v>
      </c>
      <c r="J26" s="3">
        <v>6.6805555555547471</v>
      </c>
      <c r="K26" s="3">
        <v>7.7354166666627862</v>
      </c>
      <c r="L26" s="3">
        <v>8.71875</v>
      </c>
      <c r="M26" s="3">
        <v>9.7444444444408873</v>
      </c>
      <c r="N26" s="32"/>
      <c r="O26" s="37" t="s">
        <v>698</v>
      </c>
      <c r="P26" s="110">
        <f t="shared" ref="P26:P33" si="9">B26*24</f>
        <v>16.949999999895226</v>
      </c>
      <c r="Q26" s="110">
        <f t="shared" si="6"/>
        <v>24.049999999988358</v>
      </c>
      <c r="R26" s="110">
        <f t="shared" si="5"/>
        <v>39.949999999953434</v>
      </c>
      <c r="S26" s="110">
        <f t="shared" si="7"/>
        <v>64.983333333337214</v>
      </c>
      <c r="T26" s="110">
        <f t="shared" si="8"/>
        <v>89.049999999871943</v>
      </c>
      <c r="U26" s="110">
        <f t="shared" ref="U26:AA26" si="10">G26*24</f>
        <v>113.34999999997672</v>
      </c>
      <c r="V26" s="110">
        <f t="shared" si="10"/>
        <v>137.18333333329065</v>
      </c>
      <c r="W26" s="110">
        <f t="shared" si="10"/>
        <v>143.8666666665813</v>
      </c>
      <c r="X26" s="110">
        <f t="shared" si="10"/>
        <v>160.33333333331393</v>
      </c>
      <c r="Y26" s="110">
        <f t="shared" si="10"/>
        <v>185.64999999990687</v>
      </c>
      <c r="Z26" s="110">
        <f t="shared" si="10"/>
        <v>209.25</v>
      </c>
      <c r="AA26" s="110">
        <f t="shared" si="10"/>
        <v>233.8666666665813</v>
      </c>
      <c r="AC26" s="37" t="s">
        <v>698</v>
      </c>
      <c r="AD26" s="2">
        <v>1.34</v>
      </c>
      <c r="AE26" s="2">
        <v>3.11</v>
      </c>
      <c r="AF26" s="2">
        <v>2.67</v>
      </c>
      <c r="AG26" s="2">
        <v>2.78</v>
      </c>
      <c r="AH26" s="2">
        <v>2.9</v>
      </c>
      <c r="AI26" s="2">
        <v>2.13</v>
      </c>
      <c r="AJ26" s="2">
        <v>0.96899999999999997</v>
      </c>
      <c r="AK26" s="2">
        <v>0.65800000000000003</v>
      </c>
      <c r="AL26" s="2">
        <v>0.48299999999999998</v>
      </c>
      <c r="AM26" s="2">
        <v>0.26800000000000002</v>
      </c>
      <c r="AN26" s="2">
        <v>0.189</v>
      </c>
      <c r="AO26" s="2">
        <v>0.11799999999999999</v>
      </c>
      <c r="AQ26" s="120"/>
    </row>
    <row r="27" spans="1:43">
      <c r="A27" s="37" t="s">
        <v>699</v>
      </c>
      <c r="B27" s="3">
        <v>0.35833333333721384</v>
      </c>
      <c r="C27" s="3">
        <v>0.55833333333430346</v>
      </c>
      <c r="D27" s="3">
        <v>1.0298611111138598</v>
      </c>
      <c r="E27" s="3">
        <v>2.0145833333372138</v>
      </c>
      <c r="F27" s="3">
        <v>3.0048611111124046</v>
      </c>
      <c r="G27" s="3">
        <v>3.9722222222262644</v>
      </c>
      <c r="H27" s="3">
        <v>5.0201388888890506</v>
      </c>
      <c r="I27" s="90"/>
      <c r="J27" s="90"/>
      <c r="K27" s="90"/>
      <c r="L27" s="91"/>
      <c r="M27" s="91"/>
      <c r="N27" s="32"/>
      <c r="O27" s="37" t="s">
        <v>699</v>
      </c>
      <c r="P27" s="110">
        <f t="shared" si="9"/>
        <v>8.6000000000931323</v>
      </c>
      <c r="Q27" s="110">
        <f t="shared" si="6"/>
        <v>13.400000000023283</v>
      </c>
      <c r="R27" s="110">
        <f t="shared" si="5"/>
        <v>24.716666666732635</v>
      </c>
      <c r="S27" s="110">
        <f t="shared" si="7"/>
        <v>48.350000000093132</v>
      </c>
      <c r="T27" s="110">
        <f t="shared" si="8"/>
        <v>72.116666666697711</v>
      </c>
      <c r="U27" s="110">
        <f t="shared" ref="U27:V32" si="11">G27*24</f>
        <v>95.333333333430346</v>
      </c>
      <c r="V27" s="110">
        <f t="shared" si="11"/>
        <v>120.48333333333721</v>
      </c>
      <c r="W27" s="111"/>
      <c r="X27" s="111"/>
      <c r="Y27" s="111"/>
      <c r="Z27" s="112"/>
      <c r="AA27" s="112"/>
      <c r="AC27" s="37" t="s">
        <v>699</v>
      </c>
      <c r="AD27" s="2">
        <v>8.7999999999999995E-2</v>
      </c>
      <c r="AE27" s="2">
        <v>6.9000000000000006E-2</v>
      </c>
      <c r="AF27" s="2">
        <v>5.73</v>
      </c>
      <c r="AG27" s="2">
        <v>6.9000000000000006E-2</v>
      </c>
      <c r="AH27" s="2">
        <v>7.5999999999999998E-2</v>
      </c>
      <c r="AI27" s="2">
        <v>6.6000000000000003E-2</v>
      </c>
      <c r="AJ27" s="2">
        <v>4.1000000000000002E-2</v>
      </c>
      <c r="AK27" s="77"/>
      <c r="AL27" s="77"/>
      <c r="AM27" s="77"/>
      <c r="AN27" s="87"/>
      <c r="AO27" s="87"/>
      <c r="AQ27" s="120"/>
    </row>
    <row r="28" spans="1:43">
      <c r="A28" s="37" t="s">
        <v>700</v>
      </c>
      <c r="B28" s="3">
        <v>0.20555555555620231</v>
      </c>
      <c r="C28" s="3">
        <v>0.57916666667006211</v>
      </c>
      <c r="D28" s="3">
        <v>0.90000000000145519</v>
      </c>
      <c r="E28" s="3">
        <v>1.5437499999970896</v>
      </c>
      <c r="F28" s="3">
        <v>2.5562500000014552</v>
      </c>
      <c r="G28" s="3">
        <v>3.5409722222248092</v>
      </c>
      <c r="H28" s="3">
        <v>4.0666666666656965</v>
      </c>
      <c r="I28" s="3">
        <v>4.5138888888905058</v>
      </c>
      <c r="J28" s="90"/>
      <c r="K28" s="90"/>
      <c r="L28" s="91"/>
      <c r="M28" s="91"/>
      <c r="N28" s="32"/>
      <c r="O28" s="37" t="s">
        <v>700</v>
      </c>
      <c r="P28" s="110">
        <f t="shared" si="9"/>
        <v>4.9333333333488554</v>
      </c>
      <c r="Q28" s="110">
        <f t="shared" si="6"/>
        <v>13.900000000081491</v>
      </c>
      <c r="R28" s="110">
        <f t="shared" si="5"/>
        <v>21.600000000034925</v>
      </c>
      <c r="S28" s="110">
        <f t="shared" si="7"/>
        <v>37.049999999930151</v>
      </c>
      <c r="T28" s="110">
        <f t="shared" si="8"/>
        <v>61.350000000034925</v>
      </c>
      <c r="U28" s="110">
        <f t="shared" si="11"/>
        <v>84.983333333395422</v>
      </c>
      <c r="V28" s="110">
        <f t="shared" si="11"/>
        <v>97.599999999976717</v>
      </c>
      <c r="W28" s="110">
        <f>I28*24</f>
        <v>108.33333333337214</v>
      </c>
      <c r="X28" s="111"/>
      <c r="Y28" s="111"/>
      <c r="Z28" s="112"/>
      <c r="AA28" s="112"/>
      <c r="AC28" s="37" t="s">
        <v>700</v>
      </c>
      <c r="AD28" s="2">
        <v>0.69899999999999995</v>
      </c>
      <c r="AE28" s="2">
        <v>6.34</v>
      </c>
      <c r="AF28" s="2">
        <v>8.8000000000000007</v>
      </c>
      <c r="AG28" s="2">
        <v>7.8</v>
      </c>
      <c r="AH28" s="2">
        <v>10.31</v>
      </c>
      <c r="AI28" s="2">
        <v>9.1</v>
      </c>
      <c r="AJ28" s="2">
        <v>9.3800000000000008</v>
      </c>
      <c r="AK28" s="2">
        <v>8.51</v>
      </c>
      <c r="AL28" s="77"/>
      <c r="AM28" s="77"/>
      <c r="AN28" s="87"/>
      <c r="AO28" s="87"/>
      <c r="AQ28" s="120"/>
    </row>
    <row r="29" spans="1:43">
      <c r="A29" s="37" t="s">
        <v>701</v>
      </c>
      <c r="B29" s="3">
        <v>0.60208333333139308</v>
      </c>
      <c r="C29" s="3">
        <v>0.7381944444423425</v>
      </c>
      <c r="D29" s="3">
        <v>1.2756944444408873</v>
      </c>
      <c r="E29" s="3">
        <v>2.3236111111109494</v>
      </c>
      <c r="F29" s="3">
        <v>3.3208333333313931</v>
      </c>
      <c r="G29" s="3">
        <v>4.3208333333313931</v>
      </c>
      <c r="H29" s="3">
        <v>5.3076388888875954</v>
      </c>
      <c r="I29" s="3">
        <v>6.3243055555503815</v>
      </c>
      <c r="J29" s="90"/>
      <c r="K29" s="90"/>
      <c r="L29" s="91"/>
      <c r="M29" s="91"/>
      <c r="N29" s="32"/>
      <c r="O29" s="37" t="s">
        <v>701</v>
      </c>
      <c r="P29" s="110">
        <f t="shared" si="9"/>
        <v>14.449999999953434</v>
      </c>
      <c r="Q29" s="110">
        <f t="shared" si="6"/>
        <v>17.71666666661622</v>
      </c>
      <c r="R29" s="110">
        <f t="shared" si="5"/>
        <v>30.616666666581295</v>
      </c>
      <c r="S29" s="110">
        <f t="shared" si="7"/>
        <v>55.766666666662786</v>
      </c>
      <c r="T29" s="110">
        <f t="shared" si="8"/>
        <v>79.699999999953434</v>
      </c>
      <c r="U29" s="110">
        <f t="shared" si="11"/>
        <v>103.69999999995343</v>
      </c>
      <c r="V29" s="110">
        <f t="shared" si="11"/>
        <v>127.38333333330229</v>
      </c>
      <c r="W29" s="110">
        <f>I29*24</f>
        <v>151.78333333320916</v>
      </c>
      <c r="X29" s="111"/>
      <c r="Y29" s="111"/>
      <c r="Z29" s="112"/>
      <c r="AA29" s="112"/>
      <c r="AC29" s="37" t="s">
        <v>701</v>
      </c>
      <c r="AD29" s="2">
        <v>17.79</v>
      </c>
      <c r="AE29" s="2">
        <v>7.41</v>
      </c>
      <c r="AF29" s="2">
        <v>2.0099999999999998</v>
      </c>
      <c r="AG29" s="2">
        <v>1.1100000000000001</v>
      </c>
      <c r="AH29" s="2">
        <v>1.27</v>
      </c>
      <c r="AI29" s="2">
        <v>1.21</v>
      </c>
      <c r="AJ29" s="2">
        <v>0.94399999999999995</v>
      </c>
      <c r="AK29" s="2">
        <v>0.59899999999999998</v>
      </c>
      <c r="AL29" s="77"/>
      <c r="AM29" s="77"/>
      <c r="AN29" s="87"/>
      <c r="AO29" s="87"/>
      <c r="AQ29" s="120"/>
    </row>
    <row r="30" spans="1:43">
      <c r="A30" s="37" t="s">
        <v>702</v>
      </c>
      <c r="B30" s="3">
        <v>0.31666666666569654</v>
      </c>
      <c r="C30" s="3">
        <v>0.52638888888759539</v>
      </c>
      <c r="D30" s="3">
        <v>0.9881944444423425</v>
      </c>
      <c r="E30" s="3">
        <v>1.9729166666656965</v>
      </c>
      <c r="F30" s="3">
        <v>2.9576388888890506</v>
      </c>
      <c r="G30" s="3">
        <v>3.9777777777781012</v>
      </c>
      <c r="H30" s="3">
        <v>4.2756944444408873</v>
      </c>
      <c r="I30" s="3">
        <v>4.960416666661331</v>
      </c>
      <c r="J30" s="3">
        <v>5.96875</v>
      </c>
      <c r="K30" s="3">
        <v>7.0104166666642413</v>
      </c>
      <c r="L30" s="91"/>
      <c r="M30" s="91"/>
      <c r="N30" s="32"/>
      <c r="O30" s="37" t="s">
        <v>702</v>
      </c>
      <c r="P30" s="110">
        <f t="shared" si="9"/>
        <v>7.5999999999767169</v>
      </c>
      <c r="Q30" s="110">
        <f t="shared" si="6"/>
        <v>12.633333333302289</v>
      </c>
      <c r="R30" s="110">
        <f t="shared" si="5"/>
        <v>23.71666666661622</v>
      </c>
      <c r="S30" s="110">
        <f t="shared" si="7"/>
        <v>47.349999999976717</v>
      </c>
      <c r="T30" s="110">
        <f t="shared" si="8"/>
        <v>70.983333333337214</v>
      </c>
      <c r="U30" s="110">
        <f t="shared" si="11"/>
        <v>95.466666666674428</v>
      </c>
      <c r="V30" s="110">
        <f t="shared" si="11"/>
        <v>102.6166666665813</v>
      </c>
      <c r="W30" s="110">
        <f>I30*24</f>
        <v>119.04999999987194</v>
      </c>
      <c r="X30" s="110">
        <f>J30*24</f>
        <v>143.25</v>
      </c>
      <c r="Y30" s="110">
        <f>K30*24</f>
        <v>168.24999999994179</v>
      </c>
      <c r="Z30" s="112"/>
      <c r="AA30" s="112"/>
      <c r="AC30" s="37" t="s">
        <v>702</v>
      </c>
      <c r="AD30" s="2">
        <v>15.13</v>
      </c>
      <c r="AE30" s="2">
        <v>24.39</v>
      </c>
      <c r="AF30" s="2">
        <v>21.44</v>
      </c>
      <c r="AG30" s="2">
        <v>10.59</v>
      </c>
      <c r="AH30" s="2">
        <v>8.73</v>
      </c>
      <c r="AI30" s="2">
        <v>7.28</v>
      </c>
      <c r="AJ30" s="2">
        <v>6.22</v>
      </c>
      <c r="AK30" s="2">
        <v>5.88</v>
      </c>
      <c r="AL30" s="2">
        <v>5.32</v>
      </c>
      <c r="AM30" s="2">
        <v>4.01</v>
      </c>
      <c r="AN30" s="87"/>
      <c r="AO30" s="87"/>
      <c r="AQ30" s="120"/>
    </row>
    <row r="31" spans="1:43">
      <c r="A31" s="37" t="s">
        <v>703</v>
      </c>
      <c r="B31" s="3">
        <v>0.3555555555576575</v>
      </c>
      <c r="C31" s="3">
        <v>0.56527777777955635</v>
      </c>
      <c r="D31" s="3">
        <v>1.0340277777795563</v>
      </c>
      <c r="E31" s="3">
        <v>2.0069444444452529</v>
      </c>
      <c r="F31" s="3">
        <v>2.9784722222248092</v>
      </c>
      <c r="G31" s="3">
        <v>3.9548611111167702</v>
      </c>
      <c r="H31" s="3">
        <v>4.96875</v>
      </c>
      <c r="I31" s="3">
        <v>5.9861111111167702</v>
      </c>
      <c r="J31" s="90"/>
      <c r="K31" s="90"/>
      <c r="L31" s="91"/>
      <c r="M31" s="91"/>
      <c r="N31" s="32"/>
      <c r="O31" s="37" t="s">
        <v>703</v>
      </c>
      <c r="P31" s="110">
        <f t="shared" si="9"/>
        <v>8.53333333338378</v>
      </c>
      <c r="Q31" s="110">
        <f t="shared" si="6"/>
        <v>13.566666666709352</v>
      </c>
      <c r="R31" s="110">
        <f t="shared" si="5"/>
        <v>24.816666666709352</v>
      </c>
      <c r="S31" s="110">
        <f t="shared" si="7"/>
        <v>48.166666666686069</v>
      </c>
      <c r="T31" s="110">
        <f t="shared" si="8"/>
        <v>71.483333333395422</v>
      </c>
      <c r="U31" s="110">
        <f t="shared" si="11"/>
        <v>94.916666666802485</v>
      </c>
      <c r="V31" s="110">
        <f t="shared" si="11"/>
        <v>119.25</v>
      </c>
      <c r="W31" s="110">
        <f>I31*24</f>
        <v>143.66666666680248</v>
      </c>
      <c r="X31" s="111"/>
      <c r="Y31" s="111"/>
      <c r="Z31" s="112"/>
      <c r="AA31" s="112"/>
      <c r="AC31" s="37" t="s">
        <v>703</v>
      </c>
      <c r="AD31" s="2">
        <v>0.77600000000000002</v>
      </c>
      <c r="AE31" s="2">
        <v>11.43</v>
      </c>
      <c r="AF31" s="2">
        <v>5.19</v>
      </c>
      <c r="AG31" s="2">
        <v>4.41</v>
      </c>
      <c r="AH31" s="2">
        <v>5.97</v>
      </c>
      <c r="AI31" s="2">
        <v>5.49</v>
      </c>
      <c r="AJ31" s="2">
        <v>2.88</v>
      </c>
      <c r="AK31" s="2">
        <v>0.52400000000000002</v>
      </c>
      <c r="AL31" s="77"/>
      <c r="AM31" s="77"/>
      <c r="AN31" s="87"/>
      <c r="AO31" s="87"/>
      <c r="AQ31" s="120"/>
    </row>
    <row r="32" spans="1:43">
      <c r="A32" s="37" t="s">
        <v>704</v>
      </c>
      <c r="B32" s="3">
        <v>0.24444444444816327</v>
      </c>
      <c r="C32" s="3">
        <v>0.32569444444379769</v>
      </c>
      <c r="D32" s="3">
        <v>0.77986111111385981</v>
      </c>
      <c r="E32" s="3">
        <v>1.7506944444467081</v>
      </c>
      <c r="F32" s="3">
        <v>2.7444444444481633</v>
      </c>
      <c r="G32" s="3">
        <v>4.1138888888890506</v>
      </c>
      <c r="H32" s="3">
        <v>4.765277777776646</v>
      </c>
      <c r="I32" s="3">
        <v>5.7222222222262644</v>
      </c>
      <c r="J32" s="90"/>
      <c r="K32" s="90"/>
      <c r="L32" s="91"/>
      <c r="M32" s="91"/>
      <c r="N32" s="32"/>
      <c r="O32" s="37" t="s">
        <v>704</v>
      </c>
      <c r="P32" s="110">
        <f t="shared" si="9"/>
        <v>5.8666666667559184</v>
      </c>
      <c r="Q32" s="110">
        <f t="shared" si="6"/>
        <v>7.8166666666511446</v>
      </c>
      <c r="R32" s="110">
        <f t="shared" si="5"/>
        <v>18.716666666732635</v>
      </c>
      <c r="S32" s="110">
        <f t="shared" si="7"/>
        <v>42.016666666720994</v>
      </c>
      <c r="T32" s="110">
        <f t="shared" si="8"/>
        <v>65.866666666755918</v>
      </c>
      <c r="U32" s="110">
        <f t="shared" si="11"/>
        <v>98.733333333337214</v>
      </c>
      <c r="V32" s="110">
        <f t="shared" si="11"/>
        <v>114.3666666666395</v>
      </c>
      <c r="W32" s="110">
        <f>I32*24</f>
        <v>137.33333333343035</v>
      </c>
      <c r="X32" s="111"/>
      <c r="Y32" s="111"/>
      <c r="Z32" s="112"/>
      <c r="AA32" s="112"/>
      <c r="AC32" s="37" t="s">
        <v>704</v>
      </c>
      <c r="AD32" s="2">
        <v>1.54</v>
      </c>
      <c r="AE32" s="2">
        <v>2.4700000000000002</v>
      </c>
      <c r="AF32" s="2">
        <v>2.5099999999999998</v>
      </c>
      <c r="AG32" s="2">
        <v>1.37</v>
      </c>
      <c r="AH32" s="2">
        <v>1.07</v>
      </c>
      <c r="AI32" s="2">
        <v>1.08</v>
      </c>
      <c r="AJ32" s="2">
        <v>1.02</v>
      </c>
      <c r="AK32" s="2">
        <v>1.21</v>
      </c>
      <c r="AL32" s="77"/>
      <c r="AM32" s="77"/>
      <c r="AN32" s="87"/>
      <c r="AO32" s="87"/>
      <c r="AQ32" s="120"/>
    </row>
    <row r="33" spans="1:44">
      <c r="A33" s="37" t="s">
        <v>705</v>
      </c>
      <c r="B33" s="3">
        <v>1.3187499999985448</v>
      </c>
      <c r="C33" s="3">
        <v>1.5187499999956344</v>
      </c>
      <c r="D33" s="3">
        <v>2.0631944444394321</v>
      </c>
      <c r="E33" s="3">
        <v>2.9874999999956344</v>
      </c>
      <c r="F33" s="3">
        <v>3.0437499999970896</v>
      </c>
      <c r="G33" s="90"/>
      <c r="H33" s="90"/>
      <c r="I33" s="90"/>
      <c r="J33" s="90"/>
      <c r="K33" s="90"/>
      <c r="L33" s="91"/>
      <c r="M33" s="91"/>
      <c r="N33" s="32"/>
      <c r="O33" s="37" t="s">
        <v>705</v>
      </c>
      <c r="P33" s="110">
        <f t="shared" si="9"/>
        <v>31.649999999965075</v>
      </c>
      <c r="Q33" s="110">
        <f t="shared" si="6"/>
        <v>36.449999999895226</v>
      </c>
      <c r="R33" s="110">
        <f t="shared" si="5"/>
        <v>49.516666666546371</v>
      </c>
      <c r="S33" s="110">
        <f t="shared" si="7"/>
        <v>71.699999999895226</v>
      </c>
      <c r="T33" s="110">
        <f t="shared" si="8"/>
        <v>73.049999999930151</v>
      </c>
      <c r="U33" s="111"/>
      <c r="V33" s="111"/>
      <c r="W33" s="111"/>
      <c r="X33" s="111"/>
      <c r="Y33" s="111"/>
      <c r="Z33" s="112"/>
      <c r="AA33" s="112"/>
      <c r="AC33" s="37" t="s">
        <v>705</v>
      </c>
      <c r="AD33" s="2">
        <v>2.56</v>
      </c>
      <c r="AE33" s="2">
        <v>2.5499999999999998</v>
      </c>
      <c r="AF33" s="2">
        <v>2.2000000000000002</v>
      </c>
      <c r="AG33" s="2">
        <v>1.74</v>
      </c>
      <c r="AH33" s="2">
        <v>0.81200000000000006</v>
      </c>
      <c r="AI33" s="77"/>
      <c r="AJ33" s="77"/>
      <c r="AK33" s="77"/>
      <c r="AL33" s="77"/>
      <c r="AM33" s="77"/>
      <c r="AN33" s="87"/>
      <c r="AO33" s="87"/>
      <c r="AQ33" s="120"/>
    </row>
    <row r="34" spans="1:44" s="141" customFormat="1">
      <c r="A34" s="137" t="s">
        <v>706</v>
      </c>
      <c r="B34" s="133">
        <v>0.68263888888888891</v>
      </c>
      <c r="C34" s="133">
        <v>1.4680555555532919</v>
      </c>
      <c r="D34" s="133">
        <v>2.1124999999956344</v>
      </c>
      <c r="E34" s="133">
        <v>3.2409722222218988</v>
      </c>
      <c r="F34" s="133">
        <v>4.1284722222189885</v>
      </c>
      <c r="G34" s="133">
        <v>5.1027777777781012</v>
      </c>
      <c r="H34" s="133">
        <v>6.1819444444408873</v>
      </c>
      <c r="I34" s="133">
        <v>7.0666666666656965</v>
      </c>
      <c r="J34" s="133">
        <v>8.117361111108039</v>
      </c>
      <c r="K34" s="133"/>
      <c r="L34" s="160"/>
      <c r="M34" s="160"/>
      <c r="N34" s="136"/>
      <c r="O34" s="137" t="s">
        <v>706</v>
      </c>
      <c r="P34" s="138">
        <f t="shared" ref="P34:P44" si="12">B34*24</f>
        <v>16.383333333333333</v>
      </c>
      <c r="Q34" s="138">
        <f t="shared" si="6"/>
        <v>35.233333333279006</v>
      </c>
      <c r="R34" s="138">
        <f t="shared" si="5"/>
        <v>50.699999999895226</v>
      </c>
      <c r="S34" s="138">
        <f t="shared" si="7"/>
        <v>77.783333333325572</v>
      </c>
      <c r="T34" s="138">
        <f t="shared" si="8"/>
        <v>99.083333333255723</v>
      </c>
      <c r="U34" s="138">
        <f t="shared" ref="U34:X35" si="13">G34*24</f>
        <v>122.46666666667443</v>
      </c>
      <c r="V34" s="138">
        <f t="shared" si="13"/>
        <v>148.3666666665813</v>
      </c>
      <c r="W34" s="138">
        <f t="shared" si="13"/>
        <v>169.59999999997672</v>
      </c>
      <c r="X34" s="138">
        <f t="shared" si="13"/>
        <v>194.81666666659294</v>
      </c>
      <c r="Y34" s="138"/>
      <c r="Z34" s="170"/>
      <c r="AA34" s="170"/>
      <c r="AC34" s="137" t="s">
        <v>706</v>
      </c>
      <c r="AD34" s="142">
        <v>0.17599999999999999</v>
      </c>
      <c r="AE34" s="142">
        <v>5.28</v>
      </c>
      <c r="AF34" s="142">
        <v>4.97</v>
      </c>
      <c r="AG34" s="142">
        <v>3.58</v>
      </c>
      <c r="AH34" s="142">
        <v>4.2699999999999996</v>
      </c>
      <c r="AI34" s="142">
        <v>4.0999999999999996</v>
      </c>
      <c r="AJ34" s="142">
        <v>2.76</v>
      </c>
      <c r="AK34" s="142">
        <v>2.02</v>
      </c>
      <c r="AL34" s="142">
        <v>1.44</v>
      </c>
      <c r="AM34" s="142"/>
      <c r="AN34" s="154"/>
      <c r="AO34" s="154"/>
      <c r="AQ34" s="172"/>
    </row>
    <row r="35" spans="1:44">
      <c r="A35" s="37" t="s">
        <v>707</v>
      </c>
      <c r="B35" s="3">
        <v>0.38333333333866904</v>
      </c>
      <c r="C35" s="3">
        <v>0.89375000000291038</v>
      </c>
      <c r="D35" s="3">
        <v>1.7020833333372138</v>
      </c>
      <c r="E35" s="3">
        <v>2.8430555555605679</v>
      </c>
      <c r="F35" s="3">
        <v>3.7729166666686069</v>
      </c>
      <c r="G35" s="3">
        <v>4.7298611111109494</v>
      </c>
      <c r="H35" s="3">
        <v>4.7701388888890506</v>
      </c>
      <c r="I35" s="3">
        <v>5.1569444444467081</v>
      </c>
      <c r="J35" s="3">
        <v>5.7673611111167702</v>
      </c>
      <c r="K35" s="3">
        <v>6.7444444444481633</v>
      </c>
      <c r="L35" s="3">
        <v>7.898611111115315</v>
      </c>
      <c r="M35" s="90"/>
      <c r="N35" s="32"/>
      <c r="O35" s="37" t="s">
        <v>707</v>
      </c>
      <c r="P35" s="110">
        <f t="shared" si="12"/>
        <v>9.2000000001280569</v>
      </c>
      <c r="Q35" s="110">
        <f t="shared" si="6"/>
        <v>21.450000000069849</v>
      </c>
      <c r="R35" s="110">
        <f t="shared" si="5"/>
        <v>40.850000000093132</v>
      </c>
      <c r="S35" s="110">
        <f t="shared" si="7"/>
        <v>68.233333333453629</v>
      </c>
      <c r="T35" s="110">
        <f t="shared" si="8"/>
        <v>90.550000000046566</v>
      </c>
      <c r="U35" s="110">
        <f t="shared" si="13"/>
        <v>113.51666666666279</v>
      </c>
      <c r="V35" s="110">
        <f t="shared" si="13"/>
        <v>114.48333333333721</v>
      </c>
      <c r="W35" s="110">
        <f t="shared" si="13"/>
        <v>123.76666666672099</v>
      </c>
      <c r="X35" s="110">
        <f t="shared" si="13"/>
        <v>138.41666666680248</v>
      </c>
      <c r="Y35" s="110">
        <f>K35*24</f>
        <v>161.86666666675592</v>
      </c>
      <c r="Z35" s="110">
        <f>L35*24</f>
        <v>189.56666666676756</v>
      </c>
      <c r="AA35" s="111"/>
      <c r="AC35" s="37" t="s">
        <v>707</v>
      </c>
      <c r="AD35" s="2">
        <v>13</v>
      </c>
      <c r="AE35" s="2">
        <v>2.42</v>
      </c>
      <c r="AF35" s="2">
        <v>12.67</v>
      </c>
      <c r="AG35" s="2">
        <v>8.94</v>
      </c>
      <c r="AH35" s="2">
        <v>9.76</v>
      </c>
      <c r="AI35" s="2">
        <v>8.2200000000000006</v>
      </c>
      <c r="AJ35" s="2">
        <v>8.2200000000000006</v>
      </c>
      <c r="AK35" s="2">
        <v>6.66</v>
      </c>
      <c r="AL35" s="2">
        <v>5.1100000000000003</v>
      </c>
      <c r="AM35" s="2">
        <v>2.1</v>
      </c>
      <c r="AN35" s="2">
        <v>0.75800000000000001</v>
      </c>
      <c r="AO35" s="77"/>
      <c r="AQ35" s="120"/>
    </row>
    <row r="36" spans="1:44">
      <c r="A36" s="37" t="s">
        <v>708</v>
      </c>
      <c r="B36" s="3">
        <v>0.10486111111094942</v>
      </c>
      <c r="C36" s="3">
        <v>0.70208333332993789</v>
      </c>
      <c r="D36" s="3">
        <v>1.6118055555562023</v>
      </c>
      <c r="E36" s="3">
        <v>1.8951388888890506</v>
      </c>
      <c r="F36" s="3">
        <v>2.7479166666671517</v>
      </c>
      <c r="G36" s="3">
        <v>3.5819444444423425</v>
      </c>
      <c r="H36" s="3">
        <v>4.6493055555547471</v>
      </c>
      <c r="I36" s="3">
        <v>5.6215277777810115</v>
      </c>
      <c r="J36" s="90"/>
      <c r="K36" s="90"/>
      <c r="L36" s="92"/>
      <c r="M36" s="92"/>
      <c r="N36" s="32"/>
      <c r="O36" s="37" t="s">
        <v>708</v>
      </c>
      <c r="P36" s="110">
        <f t="shared" si="12"/>
        <v>2.5166666666627862</v>
      </c>
      <c r="Q36" s="110">
        <f t="shared" si="6"/>
        <v>16.849999999918509</v>
      </c>
      <c r="R36" s="110">
        <f t="shared" si="5"/>
        <v>38.683333333348855</v>
      </c>
      <c r="S36" s="110">
        <f t="shared" si="7"/>
        <v>45.483333333337214</v>
      </c>
      <c r="T36" s="110">
        <f t="shared" si="8"/>
        <v>65.950000000011642</v>
      </c>
      <c r="U36" s="110">
        <f>G36*24</f>
        <v>85.96666666661622</v>
      </c>
      <c r="V36" s="110">
        <f>H36*24</f>
        <v>111.58333333331393</v>
      </c>
      <c r="W36" s="110">
        <f>I36*24</f>
        <v>134.91666666674428</v>
      </c>
      <c r="X36" s="111"/>
      <c r="Y36" s="111"/>
      <c r="Z36" s="113"/>
      <c r="AA36" s="113"/>
      <c r="AC36" s="37" t="s">
        <v>708</v>
      </c>
      <c r="AD36" s="2">
        <v>0.14799999999999999</v>
      </c>
      <c r="AE36" s="2">
        <v>0.36499999999999999</v>
      </c>
      <c r="AF36" s="2">
        <v>0.188</v>
      </c>
      <c r="AG36" s="2">
        <v>0.186</v>
      </c>
      <c r="AH36" s="2">
        <v>0.23499999999999999</v>
      </c>
      <c r="AI36" s="2">
        <v>0.24</v>
      </c>
      <c r="AJ36" s="2">
        <v>0.159</v>
      </c>
      <c r="AK36" s="2">
        <v>0.08</v>
      </c>
      <c r="AL36" s="77"/>
      <c r="AM36" s="77"/>
      <c r="AN36" s="89"/>
      <c r="AO36" s="89"/>
      <c r="AQ36" s="120"/>
    </row>
    <row r="37" spans="1:44">
      <c r="A37" s="37" t="s">
        <v>709</v>
      </c>
      <c r="B37" s="3">
        <v>0.25763888889196096</v>
      </c>
      <c r="C37" s="3">
        <v>0.49375000000145519</v>
      </c>
      <c r="D37" s="3">
        <v>0.82708333333721384</v>
      </c>
      <c r="E37" s="3">
        <v>1.9166666666715173</v>
      </c>
      <c r="F37" s="3">
        <v>3.2847222222262644</v>
      </c>
      <c r="G37" s="3">
        <v>3.8548611111109494</v>
      </c>
      <c r="H37" s="3">
        <v>4.8798611111124046</v>
      </c>
      <c r="I37" s="90"/>
      <c r="J37" s="90"/>
      <c r="K37" s="90"/>
      <c r="L37" s="92"/>
      <c r="M37" s="92"/>
      <c r="N37" s="32"/>
      <c r="O37" s="37" t="s">
        <v>709</v>
      </c>
      <c r="P37" s="110">
        <f t="shared" si="12"/>
        <v>6.183333333407063</v>
      </c>
      <c r="Q37" s="110">
        <f t="shared" si="6"/>
        <v>11.850000000034925</v>
      </c>
      <c r="R37" s="110">
        <f t="shared" si="5"/>
        <v>19.850000000093132</v>
      </c>
      <c r="S37" s="110">
        <f t="shared" si="7"/>
        <v>46.000000000116415</v>
      </c>
      <c r="T37" s="110">
        <f t="shared" si="8"/>
        <v>78.833333333430346</v>
      </c>
      <c r="U37" s="110">
        <f t="shared" ref="U37:W44" si="14">G37*24</f>
        <v>92.516666666662786</v>
      </c>
      <c r="V37" s="110">
        <f t="shared" si="14"/>
        <v>117.11666666669771</v>
      </c>
      <c r="W37" s="111"/>
      <c r="X37" s="111"/>
      <c r="Y37" s="111"/>
      <c r="Z37" s="113"/>
      <c r="AA37" s="113"/>
      <c r="AC37" s="37" t="s">
        <v>709</v>
      </c>
      <c r="AD37" s="2">
        <v>0.68300000000000005</v>
      </c>
      <c r="AE37" s="2">
        <v>1.5</v>
      </c>
      <c r="AF37" s="2">
        <v>1.62</v>
      </c>
      <c r="AG37" s="2">
        <v>1.1299999999999999</v>
      </c>
      <c r="AH37" s="2">
        <v>1.28</v>
      </c>
      <c r="AI37" s="2">
        <v>1.29</v>
      </c>
      <c r="AJ37" s="2">
        <v>1.19</v>
      </c>
      <c r="AK37" s="77"/>
      <c r="AL37" s="77"/>
      <c r="AM37" s="77"/>
      <c r="AN37" s="89"/>
      <c r="AO37" s="89"/>
      <c r="AQ37" s="120"/>
    </row>
    <row r="38" spans="1:44">
      <c r="A38" s="37" t="s">
        <v>710</v>
      </c>
      <c r="B38" s="3">
        <v>4.265972222223354</v>
      </c>
      <c r="C38" s="3">
        <v>4.515277777776646</v>
      </c>
      <c r="D38" s="3">
        <v>5.0215277777824667</v>
      </c>
      <c r="E38" s="3">
        <v>5.5250000000014552</v>
      </c>
      <c r="F38" s="3">
        <v>5.9701388888934162</v>
      </c>
      <c r="G38" s="3">
        <v>7.0305555555605679</v>
      </c>
      <c r="H38" s="3">
        <v>8.0659722222262644</v>
      </c>
      <c r="I38" s="90"/>
      <c r="J38" s="90"/>
      <c r="K38" s="90"/>
      <c r="L38" s="92"/>
      <c r="M38" s="92"/>
      <c r="N38" s="32"/>
      <c r="O38" s="37" t="s">
        <v>710</v>
      </c>
      <c r="P38" s="110">
        <f t="shared" si="12"/>
        <v>102.3833333333605</v>
      </c>
      <c r="Q38" s="110">
        <f t="shared" si="6"/>
        <v>108.3666666666395</v>
      </c>
      <c r="R38" s="110">
        <f t="shared" si="5"/>
        <v>120.5166666667792</v>
      </c>
      <c r="S38" s="110">
        <f t="shared" si="7"/>
        <v>132.60000000003492</v>
      </c>
      <c r="T38" s="110">
        <f t="shared" si="8"/>
        <v>143.28333333344199</v>
      </c>
      <c r="U38" s="110">
        <f t="shared" si="14"/>
        <v>168.73333333345363</v>
      </c>
      <c r="V38" s="110">
        <f t="shared" si="14"/>
        <v>193.58333333343035</v>
      </c>
      <c r="W38" s="111"/>
      <c r="X38" s="111"/>
      <c r="Y38" s="111"/>
      <c r="Z38" s="113"/>
      <c r="AA38" s="113"/>
      <c r="AC38" s="37" t="s">
        <v>710</v>
      </c>
      <c r="AD38" s="2">
        <v>0.93500000000000005</v>
      </c>
      <c r="AE38" s="2">
        <v>0.95</v>
      </c>
      <c r="AF38" s="2">
        <v>0.64800000000000002</v>
      </c>
      <c r="AG38" s="2">
        <v>0.42899999999999999</v>
      </c>
      <c r="AH38" s="2">
        <v>0.35199999999999998</v>
      </c>
      <c r="AI38" s="2">
        <v>0.245</v>
      </c>
      <c r="AJ38" s="2">
        <v>0.16700000000000001</v>
      </c>
      <c r="AK38" s="77"/>
      <c r="AL38" s="77"/>
      <c r="AM38" s="77"/>
      <c r="AN38" s="89"/>
      <c r="AO38" s="89"/>
      <c r="AQ38" s="120"/>
    </row>
    <row r="39" spans="1:44" s="141" customFormat="1">
      <c r="A39" s="137" t="s">
        <v>711</v>
      </c>
      <c r="B39" s="133">
        <v>0.16874999999999998</v>
      </c>
      <c r="C39" s="133">
        <v>0.58819444444816327</v>
      </c>
      <c r="D39" s="133">
        <v>0.85902777777664596</v>
      </c>
      <c r="E39" s="133">
        <v>1.5527777777824667</v>
      </c>
      <c r="F39" s="133">
        <v>2.5013888888934162</v>
      </c>
      <c r="G39" s="133">
        <v>3.578472222223354</v>
      </c>
      <c r="H39" s="133">
        <v>4.5895833333343035</v>
      </c>
      <c r="I39" s="133">
        <v>5.578472222223354</v>
      </c>
      <c r="J39" s="133"/>
      <c r="K39" s="133"/>
      <c r="L39" s="134"/>
      <c r="M39" s="134"/>
      <c r="N39" s="136"/>
      <c r="O39" s="137" t="s">
        <v>711</v>
      </c>
      <c r="P39" s="138">
        <f t="shared" si="12"/>
        <v>4.05</v>
      </c>
      <c r="Q39" s="138">
        <f t="shared" si="6"/>
        <v>14.116666666755918</v>
      </c>
      <c r="R39" s="138">
        <f t="shared" si="5"/>
        <v>20.616666666639503</v>
      </c>
      <c r="S39" s="138">
        <f t="shared" si="7"/>
        <v>37.266666666779201</v>
      </c>
      <c r="T39" s="138">
        <f t="shared" si="8"/>
        <v>60.033333333441988</v>
      </c>
      <c r="U39" s="138">
        <f t="shared" si="14"/>
        <v>85.883333333360497</v>
      </c>
      <c r="V39" s="138">
        <f t="shared" si="14"/>
        <v>110.15000000002328</v>
      </c>
      <c r="W39" s="138">
        <f>I39*24</f>
        <v>133.8833333333605</v>
      </c>
      <c r="X39" s="138"/>
      <c r="Y39" s="138"/>
      <c r="Z39" s="139"/>
      <c r="AA39" s="139"/>
      <c r="AC39" s="137" t="s">
        <v>711</v>
      </c>
      <c r="AD39" s="142">
        <v>0.158</v>
      </c>
      <c r="AE39" s="142">
        <v>0.13800000000000001</v>
      </c>
      <c r="AF39" s="142">
        <v>0.105</v>
      </c>
      <c r="AG39" s="142">
        <v>7.8E-2</v>
      </c>
      <c r="AH39" s="142">
        <v>5.5E-2</v>
      </c>
      <c r="AI39" s="142">
        <v>4.1000000000000002E-2</v>
      </c>
      <c r="AJ39" s="142">
        <v>2.9000000000000001E-2</v>
      </c>
      <c r="AK39" s="142">
        <v>3.2000000000000001E-2</v>
      </c>
      <c r="AL39" s="142"/>
      <c r="AM39" s="142"/>
      <c r="AN39" s="153"/>
      <c r="AO39" s="153"/>
      <c r="AQ39" s="172"/>
    </row>
    <row r="40" spans="1:44">
      <c r="A40" s="37" t="s">
        <v>712</v>
      </c>
      <c r="B40" s="3">
        <v>1.5305555555532919</v>
      </c>
      <c r="C40" s="3">
        <v>1.7118055555547471</v>
      </c>
      <c r="D40" s="3">
        <v>2.4006944444408873</v>
      </c>
      <c r="E40" s="3">
        <v>3.452777777776646</v>
      </c>
      <c r="F40" s="3">
        <v>4.4680555555532919</v>
      </c>
      <c r="G40" s="3">
        <v>5.4256944444423425</v>
      </c>
      <c r="H40" s="3">
        <v>6.4090277777795563</v>
      </c>
      <c r="I40" s="90"/>
      <c r="J40" s="90"/>
      <c r="K40" s="90"/>
      <c r="L40" s="92"/>
      <c r="M40" s="92"/>
      <c r="N40" s="32"/>
      <c r="O40" s="37" t="s">
        <v>712</v>
      </c>
      <c r="P40" s="110">
        <f t="shared" si="12"/>
        <v>36.733333333279006</v>
      </c>
      <c r="Q40" s="110">
        <f t="shared" si="6"/>
        <v>41.083333333313931</v>
      </c>
      <c r="R40" s="110">
        <f t="shared" si="5"/>
        <v>57.616666666581295</v>
      </c>
      <c r="S40" s="110">
        <f t="shared" si="7"/>
        <v>82.866666666639503</v>
      </c>
      <c r="T40" s="110">
        <f t="shared" si="8"/>
        <v>107.23333333327901</v>
      </c>
      <c r="U40" s="110">
        <f t="shared" si="14"/>
        <v>130.21666666661622</v>
      </c>
      <c r="V40" s="110">
        <f t="shared" si="14"/>
        <v>153.81666666670935</v>
      </c>
      <c r="W40" s="111"/>
      <c r="X40" s="111"/>
      <c r="Y40" s="111"/>
      <c r="Z40" s="113"/>
      <c r="AA40" s="113"/>
      <c r="AC40" s="37" t="s">
        <v>712</v>
      </c>
      <c r="AD40" s="2">
        <v>0.33100000000000002</v>
      </c>
      <c r="AE40" s="2">
        <v>1.46</v>
      </c>
      <c r="AF40" s="2">
        <v>1.44</v>
      </c>
      <c r="AG40" s="2">
        <v>1.52</v>
      </c>
      <c r="AH40" s="2">
        <v>1.98</v>
      </c>
      <c r="AI40" s="2">
        <v>1.65</v>
      </c>
      <c r="AJ40" s="2">
        <v>1.02</v>
      </c>
      <c r="AK40" s="77"/>
      <c r="AL40" s="77"/>
      <c r="AM40" s="77"/>
      <c r="AN40" s="89"/>
      <c r="AO40" s="89"/>
      <c r="AQ40" s="120"/>
    </row>
    <row r="41" spans="1:44">
      <c r="A41" s="37" t="s">
        <v>713</v>
      </c>
      <c r="B41" s="3">
        <v>0.28194444444670808</v>
      </c>
      <c r="C41" s="3">
        <v>0.54722222222335404</v>
      </c>
      <c r="D41" s="3">
        <v>1.0208333333357587</v>
      </c>
      <c r="E41" s="3">
        <v>2.0097222222248092</v>
      </c>
      <c r="F41" s="3">
        <v>3.0854166666686069</v>
      </c>
      <c r="G41" s="3">
        <v>3.9784722222248092</v>
      </c>
      <c r="H41" s="3">
        <v>4.9618055555547471</v>
      </c>
      <c r="I41" s="3">
        <v>5.9722222222262644</v>
      </c>
      <c r="J41" s="90"/>
      <c r="K41" s="90"/>
      <c r="L41" s="92"/>
      <c r="M41" s="92"/>
      <c r="N41" s="32"/>
      <c r="O41" s="37" t="s">
        <v>713</v>
      </c>
      <c r="P41" s="110">
        <f t="shared" si="12"/>
        <v>6.7666666667209938</v>
      </c>
      <c r="Q41" s="110">
        <f t="shared" si="6"/>
        <v>13.133333333360497</v>
      </c>
      <c r="R41" s="110">
        <f t="shared" si="5"/>
        <v>24.500000000058208</v>
      </c>
      <c r="S41" s="110">
        <f t="shared" si="7"/>
        <v>48.233333333395422</v>
      </c>
      <c r="T41" s="110">
        <f t="shared" si="8"/>
        <v>74.050000000046566</v>
      </c>
      <c r="U41" s="110">
        <f t="shared" si="14"/>
        <v>95.483333333395422</v>
      </c>
      <c r="V41" s="110">
        <f t="shared" si="14"/>
        <v>119.08333333331393</v>
      </c>
      <c r="W41" s="110">
        <f>I41*24</f>
        <v>143.33333333343035</v>
      </c>
      <c r="X41" s="111"/>
      <c r="Y41" s="111"/>
      <c r="Z41" s="113"/>
      <c r="AA41" s="113"/>
      <c r="AC41" s="37" t="s">
        <v>713</v>
      </c>
      <c r="AD41" s="2">
        <v>16.149999999999999</v>
      </c>
      <c r="AE41" s="2">
        <v>15.7</v>
      </c>
      <c r="AF41" s="2">
        <v>9.9</v>
      </c>
      <c r="AG41" s="2">
        <v>5.51</v>
      </c>
      <c r="AH41" s="2">
        <v>4.5199999999999996</v>
      </c>
      <c r="AI41" s="2">
        <v>4.3499999999999996</v>
      </c>
      <c r="AJ41" s="2">
        <v>3.21</v>
      </c>
      <c r="AK41" s="2">
        <v>2.12</v>
      </c>
      <c r="AL41" s="77"/>
      <c r="AM41" s="77"/>
      <c r="AN41" s="89"/>
      <c r="AO41" s="89"/>
      <c r="AQ41" s="120"/>
    </row>
    <row r="42" spans="1:44">
      <c r="A42" s="37" t="s">
        <v>714</v>
      </c>
      <c r="B42" s="3">
        <v>1.3055555555547471</v>
      </c>
      <c r="C42" s="3">
        <v>1.5208333333357587</v>
      </c>
      <c r="D42" s="3">
        <v>1.7048611111094942</v>
      </c>
      <c r="E42" s="3">
        <v>1.9416666666656965</v>
      </c>
      <c r="F42" s="3">
        <v>2.421527777776646</v>
      </c>
      <c r="G42" s="3">
        <v>3.390277777776646</v>
      </c>
      <c r="H42" s="3">
        <v>4.4263888888890506</v>
      </c>
      <c r="I42" s="3">
        <v>5.453472222223354</v>
      </c>
      <c r="J42" s="3">
        <v>6.4347222222204437</v>
      </c>
      <c r="K42" s="3">
        <v>7.4069444444467081</v>
      </c>
      <c r="L42" s="92"/>
      <c r="M42" s="92"/>
      <c r="N42" s="32"/>
      <c r="O42" s="37" t="s">
        <v>714</v>
      </c>
      <c r="P42" s="110">
        <f t="shared" si="12"/>
        <v>31.333333333313931</v>
      </c>
      <c r="Q42" s="110">
        <f t="shared" si="6"/>
        <v>36.500000000058208</v>
      </c>
      <c r="R42" s="110">
        <f t="shared" si="5"/>
        <v>40.916666666627862</v>
      </c>
      <c r="S42" s="110">
        <f t="shared" si="7"/>
        <v>46.599999999976717</v>
      </c>
      <c r="T42" s="110">
        <f t="shared" si="8"/>
        <v>58.116666666639503</v>
      </c>
      <c r="U42" s="110">
        <f t="shared" si="14"/>
        <v>81.366666666639503</v>
      </c>
      <c r="V42" s="110">
        <f t="shared" si="14"/>
        <v>106.23333333333721</v>
      </c>
      <c r="W42" s="110">
        <f>I42*24</f>
        <v>130.8833333333605</v>
      </c>
      <c r="X42" s="110">
        <f>J42*24</f>
        <v>154.43333333329065</v>
      </c>
      <c r="Y42" s="110">
        <f>K42*24</f>
        <v>177.76666666672099</v>
      </c>
      <c r="Z42" s="113"/>
      <c r="AA42" s="113"/>
      <c r="AC42" s="37" t="s">
        <v>714</v>
      </c>
      <c r="AD42" s="2">
        <v>0.23899999999999999</v>
      </c>
      <c r="AE42" s="2">
        <v>0.23400000000000001</v>
      </c>
      <c r="AF42" s="2">
        <v>0.23599999999999999</v>
      </c>
      <c r="AG42" s="2">
        <v>0.25</v>
      </c>
      <c r="AH42" s="2">
        <v>0.221</v>
      </c>
      <c r="AI42" s="2">
        <v>0.154</v>
      </c>
      <c r="AJ42" s="2">
        <v>0.151</v>
      </c>
      <c r="AK42" s="2">
        <v>0.16800000000000001</v>
      </c>
      <c r="AL42" s="2">
        <v>0.126</v>
      </c>
      <c r="AM42" s="2">
        <v>7.8E-2</v>
      </c>
      <c r="AN42" s="89"/>
      <c r="AO42" s="89"/>
      <c r="AQ42" s="120"/>
    </row>
    <row r="43" spans="1:44">
      <c r="A43" s="37" t="s">
        <v>715</v>
      </c>
      <c r="B43" s="3">
        <v>0.31666666666569654</v>
      </c>
      <c r="C43" s="3">
        <v>0.47222222221898846</v>
      </c>
      <c r="D43" s="3">
        <v>0.78055555555329192</v>
      </c>
      <c r="E43" s="3">
        <v>1.8013888888890506</v>
      </c>
      <c r="F43" s="3">
        <v>2.828472222223354</v>
      </c>
      <c r="G43" s="3">
        <v>3.8027777777751908</v>
      </c>
      <c r="H43" s="3">
        <v>4.773611111108039</v>
      </c>
      <c r="I43" s="90"/>
      <c r="J43" s="92"/>
      <c r="K43" s="90"/>
      <c r="L43" s="92"/>
      <c r="M43" s="92"/>
      <c r="N43" s="32"/>
      <c r="O43" s="37" t="s">
        <v>715</v>
      </c>
      <c r="P43" s="110">
        <f t="shared" si="12"/>
        <v>7.5999999999767169</v>
      </c>
      <c r="Q43" s="110">
        <f t="shared" si="6"/>
        <v>11.333333333255723</v>
      </c>
      <c r="R43" s="110">
        <f t="shared" si="5"/>
        <v>18.733333333279006</v>
      </c>
      <c r="S43" s="110">
        <f t="shared" si="7"/>
        <v>43.233333333337214</v>
      </c>
      <c r="T43" s="110">
        <f t="shared" si="8"/>
        <v>67.883333333360497</v>
      </c>
      <c r="U43" s="110">
        <f t="shared" si="14"/>
        <v>91.266666666604578</v>
      </c>
      <c r="V43" s="110">
        <f t="shared" si="14"/>
        <v>114.56666666659294</v>
      </c>
      <c r="W43" s="111"/>
      <c r="X43" s="113"/>
      <c r="Y43" s="111"/>
      <c r="Z43" s="113"/>
      <c r="AA43" s="113"/>
      <c r="AC43" s="37" t="s">
        <v>715</v>
      </c>
      <c r="AD43" s="2">
        <v>0.20599999999999999</v>
      </c>
      <c r="AE43" s="2">
        <v>0.80300000000000005</v>
      </c>
      <c r="AF43" s="2">
        <v>1.05</v>
      </c>
      <c r="AG43" s="2">
        <v>0.48799999999999999</v>
      </c>
      <c r="AH43" s="2">
        <v>0.504</v>
      </c>
      <c r="AI43" s="2">
        <v>0.62</v>
      </c>
      <c r="AJ43" s="2">
        <v>0.42799999999999999</v>
      </c>
      <c r="AK43" s="77"/>
      <c r="AL43" s="89"/>
      <c r="AM43" s="77"/>
      <c r="AN43" s="89"/>
      <c r="AO43" s="89"/>
      <c r="AQ43" s="120"/>
    </row>
    <row r="44" spans="1:44">
      <c r="A44" s="137" t="s">
        <v>716</v>
      </c>
      <c r="B44" s="133">
        <v>1.1777777777751908</v>
      </c>
      <c r="C44" s="133">
        <v>1.440277777777778</v>
      </c>
      <c r="D44" s="133">
        <v>2.5229166666666667</v>
      </c>
      <c r="E44" s="133">
        <v>3.4777777777777779</v>
      </c>
      <c r="F44" s="133">
        <v>4.4534722222222225</v>
      </c>
      <c r="G44" s="133">
        <v>5.5687500000000005</v>
      </c>
      <c r="H44" s="133">
        <v>6.479166666666667</v>
      </c>
      <c r="I44" s="133">
        <v>7.3819444444444438</v>
      </c>
      <c r="J44" s="134"/>
      <c r="K44" s="135"/>
      <c r="L44" s="134"/>
      <c r="M44" s="134"/>
      <c r="N44" s="136"/>
      <c r="O44" s="137" t="s">
        <v>716</v>
      </c>
      <c r="P44" s="138">
        <f t="shared" si="12"/>
        <v>28.266666666604578</v>
      </c>
      <c r="Q44" s="138">
        <f>C44*24</f>
        <v>34.56666666666667</v>
      </c>
      <c r="R44" s="138">
        <f t="shared" si="5"/>
        <v>60.55</v>
      </c>
      <c r="S44" s="138">
        <f t="shared" si="7"/>
        <v>83.466666666666669</v>
      </c>
      <c r="T44" s="138">
        <f t="shared" si="8"/>
        <v>106.88333333333334</v>
      </c>
      <c r="U44" s="138">
        <f t="shared" si="14"/>
        <v>133.65</v>
      </c>
      <c r="V44" s="138">
        <f t="shared" si="14"/>
        <v>155.5</v>
      </c>
      <c r="W44" s="138">
        <f t="shared" si="14"/>
        <v>177.16666666666666</v>
      </c>
      <c r="X44" s="139"/>
      <c r="Y44" s="140"/>
      <c r="Z44" s="139"/>
      <c r="AA44" s="139"/>
      <c r="AB44" s="141"/>
      <c r="AC44" s="137" t="s">
        <v>716</v>
      </c>
      <c r="AD44" s="142">
        <v>15.999000000000001</v>
      </c>
      <c r="AE44" s="142">
        <v>26.15</v>
      </c>
      <c r="AF44" s="142">
        <v>12.8</v>
      </c>
      <c r="AG44" s="142">
        <v>17.510000000000002</v>
      </c>
      <c r="AH44" s="142">
        <v>9.69</v>
      </c>
      <c r="AI44" s="142">
        <v>18.579999999999998</v>
      </c>
      <c r="AJ44" s="142">
        <v>13.73</v>
      </c>
      <c r="AK44" s="142">
        <v>9.4600000000000009</v>
      </c>
      <c r="AL44" s="89"/>
      <c r="AM44" s="78"/>
      <c r="AN44" s="89"/>
      <c r="AO44" s="89"/>
      <c r="AQ44" s="120"/>
    </row>
    <row r="45" spans="1:44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C45" s="32"/>
      <c r="AD45" s="99">
        <v>40</v>
      </c>
      <c r="AE45" s="99">
        <v>40</v>
      </c>
      <c r="AF45" s="99">
        <v>40</v>
      </c>
      <c r="AG45" s="99">
        <v>39</v>
      </c>
      <c r="AH45" s="99">
        <v>39</v>
      </c>
      <c r="AI45" s="99">
        <v>37</v>
      </c>
      <c r="AJ45" s="99">
        <v>34</v>
      </c>
      <c r="AK45" s="99">
        <v>26</v>
      </c>
      <c r="AL45" s="99">
        <v>10</v>
      </c>
      <c r="AM45" s="99">
        <v>9</v>
      </c>
      <c r="AN45" s="99">
        <v>4</v>
      </c>
      <c r="AO45" s="99">
        <v>1</v>
      </c>
    </row>
    <row r="46" spans="1:44"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</row>
    <row r="47" spans="1:44" ht="15.75" thickBo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</row>
    <row r="48" spans="1:44" ht="15.75" thickBot="1">
      <c r="A48" s="39" t="s">
        <v>62</v>
      </c>
      <c r="B48" s="42" t="s">
        <v>20</v>
      </c>
      <c r="C48" s="42" t="s">
        <v>21</v>
      </c>
      <c r="D48" s="42" t="s">
        <v>22</v>
      </c>
      <c r="E48" s="42" t="s">
        <v>23</v>
      </c>
      <c r="F48" s="42" t="s">
        <v>24</v>
      </c>
      <c r="G48" s="42" t="s">
        <v>25</v>
      </c>
      <c r="H48" s="42" t="s">
        <v>26</v>
      </c>
      <c r="I48" s="42" t="s">
        <v>27</v>
      </c>
      <c r="J48" s="42" t="s">
        <v>28</v>
      </c>
      <c r="K48" s="42" t="s">
        <v>29</v>
      </c>
      <c r="L48" s="32"/>
      <c r="M48" s="32"/>
      <c r="N48" s="32"/>
      <c r="O48" s="39" t="s">
        <v>62</v>
      </c>
      <c r="P48" s="42" t="s">
        <v>20</v>
      </c>
      <c r="Q48" s="42" t="s">
        <v>21</v>
      </c>
      <c r="R48" s="42" t="s">
        <v>22</v>
      </c>
      <c r="S48" s="42" t="s">
        <v>23</v>
      </c>
      <c r="T48" s="42" t="s">
        <v>24</v>
      </c>
      <c r="U48" s="42" t="s">
        <v>25</v>
      </c>
      <c r="V48" s="42" t="s">
        <v>26</v>
      </c>
      <c r="W48" s="42" t="s">
        <v>27</v>
      </c>
      <c r="X48" s="42" t="s">
        <v>28</v>
      </c>
      <c r="Y48" s="42" t="s">
        <v>29</v>
      </c>
      <c r="Z48" s="32"/>
      <c r="AA48" s="32"/>
      <c r="AC48" s="40" t="s">
        <v>58</v>
      </c>
      <c r="AD48" s="42" t="s">
        <v>20</v>
      </c>
      <c r="AE48" s="42" t="s">
        <v>21</v>
      </c>
      <c r="AF48" s="42" t="s">
        <v>22</v>
      </c>
      <c r="AG48" s="42" t="s">
        <v>23</v>
      </c>
      <c r="AH48" s="42" t="s">
        <v>24</v>
      </c>
      <c r="AI48" s="42" t="s">
        <v>25</v>
      </c>
      <c r="AJ48" s="42" t="s">
        <v>26</v>
      </c>
      <c r="AK48" s="42" t="s">
        <v>27</v>
      </c>
      <c r="AL48" s="42" t="s">
        <v>28</v>
      </c>
      <c r="AM48" s="42" t="s">
        <v>29</v>
      </c>
      <c r="AN48" s="43"/>
      <c r="AQ48" s="43"/>
      <c r="AR48" s="121"/>
    </row>
    <row r="49" spans="1:44" s="141" customFormat="1">
      <c r="A49" s="137" t="s">
        <v>31</v>
      </c>
      <c r="B49" s="135">
        <v>0.58402777777777781</v>
      </c>
      <c r="C49" s="135">
        <v>1.3631944444444446</v>
      </c>
      <c r="D49" s="135">
        <v>1.6812500000000001</v>
      </c>
      <c r="E49" s="135">
        <v>2.4083333333333332</v>
      </c>
      <c r="F49" s="135">
        <v>2.8423611111111113</v>
      </c>
      <c r="G49" s="135">
        <v>3.4194444444444443</v>
      </c>
      <c r="H49" s="135">
        <v>4.3798611111111105</v>
      </c>
      <c r="I49" s="135">
        <v>5.4180555555555552</v>
      </c>
      <c r="J49" s="135"/>
      <c r="K49" s="135"/>
      <c r="L49" s="136"/>
      <c r="M49" s="136"/>
      <c r="N49" s="136"/>
      <c r="O49" s="137" t="s">
        <v>31</v>
      </c>
      <c r="P49" s="138">
        <f t="shared" ref="P49:W49" si="15">B49*24</f>
        <v>14.016666666666667</v>
      </c>
      <c r="Q49" s="138">
        <f t="shared" si="15"/>
        <v>32.716666666666669</v>
      </c>
      <c r="R49" s="138">
        <f t="shared" si="15"/>
        <v>40.35</v>
      </c>
      <c r="S49" s="138">
        <f t="shared" si="15"/>
        <v>57.8</v>
      </c>
      <c r="T49" s="138">
        <f t="shared" si="15"/>
        <v>68.216666666666669</v>
      </c>
      <c r="U49" s="138">
        <f t="shared" si="15"/>
        <v>82.066666666666663</v>
      </c>
      <c r="V49" s="138">
        <f t="shared" si="15"/>
        <v>105.11666666666665</v>
      </c>
      <c r="W49" s="138">
        <f t="shared" si="15"/>
        <v>130.03333333333333</v>
      </c>
      <c r="X49" s="138"/>
      <c r="Y49" s="138"/>
      <c r="Z49" s="136"/>
      <c r="AA49" s="136"/>
      <c r="AC49" s="137" t="s">
        <v>31</v>
      </c>
      <c r="AD49" s="142">
        <v>8.3000000000000004E-2</v>
      </c>
      <c r="AE49" s="142">
        <v>0.04</v>
      </c>
      <c r="AF49" s="142">
        <v>3.9E-2</v>
      </c>
      <c r="AG49" s="142">
        <v>0.21099999999999999</v>
      </c>
      <c r="AH49" s="142">
        <v>0.30399999999999999</v>
      </c>
      <c r="AI49" s="142">
        <v>0.28699999999999998</v>
      </c>
      <c r="AJ49" s="142">
        <v>0.28899999999999998</v>
      </c>
      <c r="AK49" s="142">
        <v>0.26800000000000002</v>
      </c>
      <c r="AL49" s="152"/>
      <c r="AM49" s="152"/>
      <c r="AQ49" s="165"/>
      <c r="AR49" s="173"/>
    </row>
    <row r="50" spans="1:44">
      <c r="A50" s="38" t="s">
        <v>32</v>
      </c>
      <c r="B50" s="44">
        <v>0.42013888889050577</v>
      </c>
      <c r="C50" s="44">
        <v>0.64791666666860692</v>
      </c>
      <c r="D50" s="44">
        <v>0.78125</v>
      </c>
      <c r="E50" s="44">
        <v>1.4194444444437977</v>
      </c>
      <c r="F50" s="44">
        <v>1.4909722222218988</v>
      </c>
      <c r="G50" s="44">
        <v>1.9493055555576575</v>
      </c>
      <c r="H50" s="44">
        <v>2.4423611111124046</v>
      </c>
      <c r="I50" s="44">
        <v>3.3854166666642413</v>
      </c>
      <c r="J50" s="35"/>
      <c r="K50" s="35"/>
      <c r="L50" s="32"/>
      <c r="M50" s="32"/>
      <c r="N50" s="32"/>
      <c r="O50" s="38" t="s">
        <v>32</v>
      </c>
      <c r="P50" s="110">
        <f t="shared" ref="P50:P88" si="16">B50*24</f>
        <v>10.083333333372138</v>
      </c>
      <c r="Q50" s="110">
        <f t="shared" ref="Q50:Y65" si="17">C50*24</f>
        <v>15.550000000046566</v>
      </c>
      <c r="R50" s="110">
        <f t="shared" si="17"/>
        <v>18.75</v>
      </c>
      <c r="S50" s="110">
        <f t="shared" si="17"/>
        <v>34.066666666651145</v>
      </c>
      <c r="T50" s="110">
        <f t="shared" si="17"/>
        <v>35.783333333325572</v>
      </c>
      <c r="U50" s="110">
        <f t="shared" si="17"/>
        <v>46.78333333338378</v>
      </c>
      <c r="V50" s="110">
        <f t="shared" si="17"/>
        <v>58.616666666697711</v>
      </c>
      <c r="W50" s="110">
        <f t="shared" si="17"/>
        <v>81.249999999941792</v>
      </c>
      <c r="X50" s="114"/>
      <c r="Y50" s="114"/>
      <c r="Z50" s="32"/>
      <c r="AA50" s="32"/>
      <c r="AC50" s="38" t="s">
        <v>32</v>
      </c>
      <c r="AD50" s="2">
        <v>4.2000000000000003E-2</v>
      </c>
      <c r="AE50" s="2">
        <v>7.2999999999999995E-2</v>
      </c>
      <c r="AF50" s="2">
        <v>0.13300000000000001</v>
      </c>
      <c r="AG50" s="2">
        <v>0.26600000000000001</v>
      </c>
      <c r="AH50" s="2">
        <v>0.252</v>
      </c>
      <c r="AI50" s="2">
        <v>0.308</v>
      </c>
      <c r="AJ50" s="2">
        <v>0.318</v>
      </c>
      <c r="AK50" s="2">
        <v>0.377</v>
      </c>
      <c r="AL50" s="34"/>
      <c r="AM50" s="34"/>
      <c r="AQ50" s="120"/>
    </row>
    <row r="51" spans="1:44">
      <c r="A51" s="38" t="s">
        <v>33</v>
      </c>
      <c r="B51" s="44">
        <v>0.32291666666424135</v>
      </c>
      <c r="C51" s="44">
        <v>0.8944444444423425</v>
      </c>
      <c r="D51" s="44">
        <v>1.4270833333284827</v>
      </c>
      <c r="E51" s="44">
        <v>2.023611111108039</v>
      </c>
      <c r="F51" s="44">
        <v>2.984027777776646</v>
      </c>
      <c r="G51" s="44">
        <v>3.5347222222189885</v>
      </c>
      <c r="H51" s="44">
        <v>3.9895833333284827</v>
      </c>
      <c r="I51" s="35"/>
      <c r="J51" s="35"/>
      <c r="K51" s="35"/>
      <c r="L51" s="32"/>
      <c r="M51" s="32"/>
      <c r="N51" s="32"/>
      <c r="O51" s="38" t="s">
        <v>33</v>
      </c>
      <c r="P51" s="110">
        <f t="shared" si="16"/>
        <v>7.7499999999417923</v>
      </c>
      <c r="Q51" s="110">
        <f t="shared" si="17"/>
        <v>21.46666666661622</v>
      </c>
      <c r="R51" s="110">
        <f t="shared" si="17"/>
        <v>34.249999999883585</v>
      </c>
      <c r="S51" s="110">
        <f t="shared" si="17"/>
        <v>48.566666666592937</v>
      </c>
      <c r="T51" s="110">
        <f t="shared" si="17"/>
        <v>71.616666666639503</v>
      </c>
      <c r="U51" s="110">
        <f t="shared" si="17"/>
        <v>84.833333333255723</v>
      </c>
      <c r="V51" s="110">
        <f t="shared" si="17"/>
        <v>95.749999999883585</v>
      </c>
      <c r="W51" s="114"/>
      <c r="X51" s="114"/>
      <c r="Y51" s="114"/>
      <c r="Z51" s="32"/>
      <c r="AA51" s="32"/>
      <c r="AC51" s="38" t="s">
        <v>33</v>
      </c>
      <c r="AD51" s="2">
        <v>0.89500000000000002</v>
      </c>
      <c r="AE51" s="2">
        <v>2.27</v>
      </c>
      <c r="AF51" s="2">
        <v>1.6</v>
      </c>
      <c r="AG51" s="2">
        <v>1.53</v>
      </c>
      <c r="AH51" s="2">
        <v>1.77</v>
      </c>
      <c r="AI51" s="2">
        <v>1.84</v>
      </c>
      <c r="AJ51" s="2">
        <v>1.74</v>
      </c>
      <c r="AK51" s="30"/>
      <c r="AL51" s="34"/>
      <c r="AM51" s="34"/>
      <c r="AQ51" s="120"/>
    </row>
    <row r="52" spans="1:44">
      <c r="A52" s="38" t="s">
        <v>34</v>
      </c>
      <c r="B52" s="44">
        <v>4.5270833333343035</v>
      </c>
      <c r="C52" s="44">
        <v>4.9770833333313931</v>
      </c>
      <c r="D52" s="44">
        <v>5.4201388888905058</v>
      </c>
      <c r="E52" s="35"/>
      <c r="F52" s="35"/>
      <c r="G52" s="35"/>
      <c r="H52" s="35"/>
      <c r="I52" s="35"/>
      <c r="J52" s="35"/>
      <c r="K52" s="35"/>
      <c r="L52" s="32"/>
      <c r="M52" s="32"/>
      <c r="N52" s="32"/>
      <c r="O52" s="38" t="s">
        <v>34</v>
      </c>
      <c r="P52" s="110">
        <f t="shared" si="16"/>
        <v>108.65000000002328</v>
      </c>
      <c r="Q52" s="110">
        <f t="shared" si="17"/>
        <v>119.44999999995343</v>
      </c>
      <c r="R52" s="110">
        <f t="shared" si="17"/>
        <v>130.08333333337214</v>
      </c>
      <c r="S52" s="114"/>
      <c r="T52" s="114"/>
      <c r="U52" s="114"/>
      <c r="V52" s="114"/>
      <c r="W52" s="114"/>
      <c r="X52" s="114"/>
      <c r="Y52" s="114"/>
      <c r="Z52" s="32"/>
      <c r="AA52" s="32"/>
      <c r="AC52" s="38" t="s">
        <v>34</v>
      </c>
      <c r="AD52" s="2">
        <v>8.4000000000000005E-2</v>
      </c>
      <c r="AE52" s="2">
        <v>0.16</v>
      </c>
      <c r="AF52" s="2">
        <v>0.158</v>
      </c>
      <c r="AG52" s="30"/>
      <c r="AH52" s="30"/>
      <c r="AI52" s="30"/>
      <c r="AJ52" s="30"/>
      <c r="AK52" s="30"/>
      <c r="AL52" s="34"/>
      <c r="AM52" s="34"/>
      <c r="AQ52" s="120"/>
    </row>
    <row r="53" spans="1:44">
      <c r="A53" s="38" t="s">
        <v>35</v>
      </c>
      <c r="B53" s="44">
        <v>0.7618055555576575</v>
      </c>
      <c r="C53" s="44">
        <v>1.4597222222218988</v>
      </c>
      <c r="D53" s="44">
        <v>2.4319444444408873</v>
      </c>
      <c r="E53" s="44">
        <v>3.4791666666642413</v>
      </c>
      <c r="F53" s="44">
        <v>4.390972222223354</v>
      </c>
      <c r="G53" s="44">
        <v>5.3979166666686069</v>
      </c>
      <c r="H53" s="44">
        <v>6.4159722222248092</v>
      </c>
      <c r="I53" s="44">
        <v>7.4861111111094942</v>
      </c>
      <c r="J53" s="35"/>
      <c r="K53" s="35"/>
      <c r="L53" s="32"/>
      <c r="M53" s="32"/>
      <c r="N53" s="32"/>
      <c r="O53" s="38" t="s">
        <v>35</v>
      </c>
      <c r="P53" s="110">
        <f t="shared" si="16"/>
        <v>18.28333333338378</v>
      </c>
      <c r="Q53" s="110">
        <f t="shared" si="17"/>
        <v>35.033333333325572</v>
      </c>
      <c r="R53" s="110">
        <f t="shared" si="17"/>
        <v>58.366666666581295</v>
      </c>
      <c r="S53" s="110">
        <f t="shared" si="17"/>
        <v>83.499999999941792</v>
      </c>
      <c r="T53" s="110">
        <f t="shared" si="17"/>
        <v>105.3833333333605</v>
      </c>
      <c r="U53" s="110">
        <f t="shared" si="17"/>
        <v>129.55000000004657</v>
      </c>
      <c r="V53" s="110">
        <f t="shared" si="17"/>
        <v>153.98333333339542</v>
      </c>
      <c r="W53" s="110">
        <f t="shared" si="17"/>
        <v>179.66666666662786</v>
      </c>
      <c r="X53" s="114"/>
      <c r="Y53" s="114"/>
      <c r="Z53" s="32"/>
      <c r="AA53" s="32"/>
      <c r="AC53" s="38" t="s">
        <v>35</v>
      </c>
      <c r="AD53" s="2">
        <v>0.97</v>
      </c>
      <c r="AE53" s="2">
        <v>0.68200000000000005</v>
      </c>
      <c r="AF53" s="2">
        <v>1.55</v>
      </c>
      <c r="AG53" s="2">
        <v>2.15</v>
      </c>
      <c r="AH53" s="2">
        <v>2.13</v>
      </c>
      <c r="AI53" s="2">
        <v>1.51</v>
      </c>
      <c r="AJ53" s="2">
        <v>0.79800000000000004</v>
      </c>
      <c r="AK53" s="2">
        <v>0.372</v>
      </c>
      <c r="AL53" s="34"/>
      <c r="AM53" s="34"/>
      <c r="AQ53" s="120"/>
    </row>
    <row r="54" spans="1:44">
      <c r="A54" s="38" t="s">
        <v>36</v>
      </c>
      <c r="B54" s="44">
        <v>0.41319444444525288</v>
      </c>
      <c r="C54" s="44">
        <v>0.53541666666569654</v>
      </c>
      <c r="D54" s="44">
        <v>0.88333333333139308</v>
      </c>
      <c r="E54" s="44">
        <v>1.4048611111138598</v>
      </c>
      <c r="F54" s="44">
        <v>2.4368055555532919</v>
      </c>
      <c r="G54" s="44">
        <v>3.4111111111124046</v>
      </c>
      <c r="H54" s="44">
        <v>4.4395833333328483</v>
      </c>
      <c r="I54" s="35"/>
      <c r="J54" s="35"/>
      <c r="K54" s="35"/>
      <c r="L54" s="32"/>
      <c r="M54" s="32"/>
      <c r="N54" s="32"/>
      <c r="O54" s="38" t="s">
        <v>36</v>
      </c>
      <c r="P54" s="110">
        <f t="shared" si="16"/>
        <v>9.9166666666860692</v>
      </c>
      <c r="Q54" s="110">
        <f t="shared" si="17"/>
        <v>12.849999999976717</v>
      </c>
      <c r="R54" s="110">
        <f t="shared" si="17"/>
        <v>21.199999999953434</v>
      </c>
      <c r="S54" s="110">
        <f t="shared" si="17"/>
        <v>33.716666666732635</v>
      </c>
      <c r="T54" s="110">
        <f t="shared" si="17"/>
        <v>58.483333333279006</v>
      </c>
      <c r="U54" s="110">
        <f t="shared" si="17"/>
        <v>81.866666666697711</v>
      </c>
      <c r="V54" s="110">
        <f t="shared" si="17"/>
        <v>106.54999999998836</v>
      </c>
      <c r="W54" s="114"/>
      <c r="X54" s="114"/>
      <c r="Y54" s="114"/>
      <c r="Z54" s="32"/>
      <c r="AA54" s="32"/>
      <c r="AC54" s="38" t="s">
        <v>36</v>
      </c>
      <c r="AD54" s="2">
        <v>4.29</v>
      </c>
      <c r="AE54" s="2">
        <v>9.67</v>
      </c>
      <c r="AF54" s="2">
        <v>5.69</v>
      </c>
      <c r="AG54" s="2">
        <v>3.9</v>
      </c>
      <c r="AH54" s="2">
        <v>3.35</v>
      </c>
      <c r="AI54" s="2">
        <v>2.98</v>
      </c>
      <c r="AJ54" s="2">
        <v>2.64</v>
      </c>
      <c r="AK54" s="30"/>
      <c r="AL54" s="34"/>
      <c r="AM54" s="34"/>
      <c r="AQ54" s="120"/>
    </row>
    <row r="55" spans="1:44">
      <c r="A55" s="38" t="s">
        <v>37</v>
      </c>
      <c r="B55" s="44">
        <v>3.7499999998544808E-2</v>
      </c>
      <c r="C55" s="44">
        <v>0.36597222222189885</v>
      </c>
      <c r="D55" s="44">
        <v>0.71319444444088731</v>
      </c>
      <c r="E55" s="44">
        <v>1.3680555555547471</v>
      </c>
      <c r="F55" s="44">
        <v>2.3541666666642413</v>
      </c>
      <c r="G55" s="44">
        <v>2.9520833333299379</v>
      </c>
      <c r="H55" s="44">
        <v>3.3465277777795563</v>
      </c>
      <c r="I55" s="35"/>
      <c r="J55" s="35"/>
      <c r="K55" s="35"/>
      <c r="L55" s="32"/>
      <c r="M55" s="32"/>
      <c r="N55" s="32"/>
      <c r="O55" s="38" t="s">
        <v>37</v>
      </c>
      <c r="P55" s="110">
        <f t="shared" si="16"/>
        <v>0.8999999999650754</v>
      </c>
      <c r="Q55" s="110">
        <f t="shared" si="17"/>
        <v>8.7833333333255723</v>
      </c>
      <c r="R55" s="110">
        <f t="shared" si="17"/>
        <v>17.116666666581295</v>
      </c>
      <c r="S55" s="110">
        <f t="shared" si="17"/>
        <v>32.833333333313931</v>
      </c>
      <c r="T55" s="110">
        <f t="shared" si="17"/>
        <v>56.499999999941792</v>
      </c>
      <c r="U55" s="110">
        <f t="shared" si="17"/>
        <v>70.849999999918509</v>
      </c>
      <c r="V55" s="110">
        <f t="shared" si="17"/>
        <v>80.316666666709352</v>
      </c>
      <c r="W55" s="114"/>
      <c r="X55" s="114"/>
      <c r="Y55" s="114"/>
      <c r="Z55" s="32"/>
      <c r="AA55" s="32"/>
      <c r="AC55" s="38" t="s">
        <v>37</v>
      </c>
      <c r="AD55" s="2">
        <v>1.44</v>
      </c>
      <c r="AE55" s="2">
        <v>1.59</v>
      </c>
      <c r="AF55" s="2">
        <v>1.84</v>
      </c>
      <c r="AG55" s="2">
        <v>1.86</v>
      </c>
      <c r="AH55" s="2">
        <v>1.57</v>
      </c>
      <c r="AI55" s="2">
        <v>1.21</v>
      </c>
      <c r="AJ55" s="2">
        <v>0.96</v>
      </c>
      <c r="AK55" s="30"/>
      <c r="AL55" s="34"/>
      <c r="AM55" s="34"/>
      <c r="AQ55" s="120"/>
    </row>
    <row r="56" spans="1:44">
      <c r="A56" s="38" t="s">
        <v>38</v>
      </c>
      <c r="B56" s="44">
        <v>2.2534722222189885</v>
      </c>
      <c r="C56" s="44">
        <v>2.3659722222218988</v>
      </c>
      <c r="D56" s="44">
        <v>2.7131944444408873</v>
      </c>
      <c r="E56" s="44">
        <v>3.40625</v>
      </c>
      <c r="F56" s="35"/>
      <c r="G56" s="35"/>
      <c r="H56" s="35"/>
      <c r="I56" s="35"/>
      <c r="J56" s="35"/>
      <c r="K56" s="35"/>
      <c r="L56" s="32"/>
      <c r="M56" s="32"/>
      <c r="N56" s="32"/>
      <c r="O56" s="38" t="s">
        <v>38</v>
      </c>
      <c r="P56" s="110">
        <f t="shared" si="16"/>
        <v>54.083333333255723</v>
      </c>
      <c r="Q56" s="110">
        <f t="shared" si="17"/>
        <v>56.783333333325572</v>
      </c>
      <c r="R56" s="110">
        <f t="shared" si="17"/>
        <v>65.116666666581295</v>
      </c>
      <c r="S56" s="110">
        <f t="shared" si="17"/>
        <v>81.75</v>
      </c>
      <c r="T56" s="114"/>
      <c r="U56" s="114"/>
      <c r="V56" s="114"/>
      <c r="W56" s="114"/>
      <c r="X56" s="114"/>
      <c r="Y56" s="114"/>
      <c r="Z56" s="32"/>
      <c r="AA56" s="32"/>
      <c r="AC56" s="38" t="s">
        <v>38</v>
      </c>
      <c r="AD56" s="2">
        <v>1.4E-2</v>
      </c>
      <c r="AE56" s="2">
        <v>1.2999999999999999E-2</v>
      </c>
      <c r="AF56" s="2">
        <v>1.4999999999999999E-2</v>
      </c>
      <c r="AG56" s="2">
        <v>1.6E-2</v>
      </c>
      <c r="AH56" s="30"/>
      <c r="AI56" s="30"/>
      <c r="AJ56" s="30"/>
      <c r="AK56" s="30"/>
      <c r="AL56" s="34"/>
      <c r="AM56" s="34"/>
      <c r="AQ56" s="120"/>
    </row>
    <row r="57" spans="1:44">
      <c r="A57" s="38" t="s">
        <v>39</v>
      </c>
      <c r="B57" s="44">
        <v>4.5541666666686069</v>
      </c>
      <c r="C57" s="44">
        <v>4.8895833333299379</v>
      </c>
      <c r="D57" s="44">
        <v>5.3868055555576575</v>
      </c>
      <c r="E57" s="44">
        <v>5.8819444444452529</v>
      </c>
      <c r="F57" s="44">
        <v>6.3756944444467081</v>
      </c>
      <c r="G57" s="44">
        <v>7.3916666666700621</v>
      </c>
      <c r="H57" s="44">
        <v>8.4111111111124046</v>
      </c>
      <c r="I57" s="35"/>
      <c r="J57" s="35"/>
      <c r="K57" s="35"/>
      <c r="L57" s="32"/>
      <c r="M57" s="32"/>
      <c r="N57" s="32"/>
      <c r="O57" s="38" t="s">
        <v>39</v>
      </c>
      <c r="P57" s="110">
        <f t="shared" si="16"/>
        <v>109.30000000004657</v>
      </c>
      <c r="Q57" s="110">
        <f t="shared" si="17"/>
        <v>117.34999999991851</v>
      </c>
      <c r="R57" s="110">
        <f t="shared" si="17"/>
        <v>129.28333333338378</v>
      </c>
      <c r="S57" s="110">
        <f t="shared" si="17"/>
        <v>141.16666666668607</v>
      </c>
      <c r="T57" s="110">
        <f t="shared" si="17"/>
        <v>153.01666666672099</v>
      </c>
      <c r="U57" s="110">
        <f t="shared" si="17"/>
        <v>177.40000000008149</v>
      </c>
      <c r="V57" s="110">
        <f t="shared" si="17"/>
        <v>201.86666666669771</v>
      </c>
      <c r="W57" s="114"/>
      <c r="X57" s="114"/>
      <c r="Y57" s="114"/>
      <c r="Z57" s="32"/>
      <c r="AA57" s="32"/>
      <c r="AC57" s="38" t="s">
        <v>39</v>
      </c>
      <c r="AD57" s="2">
        <v>0.189</v>
      </c>
      <c r="AE57" s="2">
        <v>0.26300000000000001</v>
      </c>
      <c r="AF57" s="2">
        <v>0.21</v>
      </c>
      <c r="AG57" s="2">
        <v>0.25</v>
      </c>
      <c r="AH57" s="2">
        <v>0.23799999999999999</v>
      </c>
      <c r="AI57" s="2">
        <v>0.186</v>
      </c>
      <c r="AJ57" s="2">
        <v>0.13300000000000001</v>
      </c>
      <c r="AK57" s="30"/>
      <c r="AL57" s="34"/>
      <c r="AM57" s="34"/>
      <c r="AQ57" s="120"/>
    </row>
    <row r="58" spans="1:44">
      <c r="A58" s="38" t="s">
        <v>40</v>
      </c>
      <c r="B58" s="44">
        <v>1.7631944444437977</v>
      </c>
      <c r="C58" s="44">
        <v>2.3951388888890506</v>
      </c>
      <c r="D58" s="44">
        <v>3.5138888888905058</v>
      </c>
      <c r="E58" s="44">
        <v>3.7409722222218988</v>
      </c>
      <c r="F58" s="44">
        <v>4.3756944444467081</v>
      </c>
      <c r="G58" s="44">
        <v>5.3958333333357587</v>
      </c>
      <c r="H58" s="44">
        <v>6.4291666666686069</v>
      </c>
      <c r="I58" s="44">
        <v>7.3812499999985448</v>
      </c>
      <c r="J58" s="44">
        <v>8.4520833333299379</v>
      </c>
      <c r="K58" s="44">
        <v>9.4368055555532919</v>
      </c>
      <c r="L58" s="32"/>
      <c r="M58" s="32"/>
      <c r="N58" s="32"/>
      <c r="O58" s="38" t="s">
        <v>40</v>
      </c>
      <c r="P58" s="110">
        <f t="shared" si="16"/>
        <v>42.316666666651145</v>
      </c>
      <c r="Q58" s="110">
        <f t="shared" si="17"/>
        <v>57.483333333337214</v>
      </c>
      <c r="R58" s="110">
        <f t="shared" si="17"/>
        <v>84.333333333372138</v>
      </c>
      <c r="S58" s="110">
        <f t="shared" si="17"/>
        <v>89.783333333325572</v>
      </c>
      <c r="T58" s="110">
        <f t="shared" si="17"/>
        <v>105.01666666672099</v>
      </c>
      <c r="U58" s="110">
        <f t="shared" si="17"/>
        <v>129.50000000005821</v>
      </c>
      <c r="V58" s="110">
        <f t="shared" si="17"/>
        <v>154.30000000004657</v>
      </c>
      <c r="W58" s="110">
        <f t="shared" si="17"/>
        <v>177.14999999996508</v>
      </c>
      <c r="X58" s="110">
        <f t="shared" si="17"/>
        <v>202.84999999991851</v>
      </c>
      <c r="Y58" s="110">
        <f t="shared" si="17"/>
        <v>226.48333333327901</v>
      </c>
      <c r="Z58" s="32"/>
      <c r="AA58" s="32"/>
      <c r="AC58" s="38" t="s">
        <v>40</v>
      </c>
      <c r="AD58" s="2">
        <v>2.91</v>
      </c>
      <c r="AE58" s="2">
        <v>2.69</v>
      </c>
      <c r="AF58" s="2">
        <v>2.04</v>
      </c>
      <c r="AG58" s="2">
        <v>2.34</v>
      </c>
      <c r="AH58" s="2">
        <v>2.5499999999999998</v>
      </c>
      <c r="AI58" s="2">
        <v>2.75</v>
      </c>
      <c r="AJ58" s="2">
        <v>2.76</v>
      </c>
      <c r="AK58" s="2">
        <v>2.4500000000000002</v>
      </c>
      <c r="AL58" s="2">
        <v>1.79</v>
      </c>
      <c r="AM58" s="2">
        <v>1.8</v>
      </c>
      <c r="AQ58" s="120"/>
    </row>
    <row r="59" spans="1:44">
      <c r="A59" s="38" t="s">
        <v>41</v>
      </c>
      <c r="B59" s="44">
        <v>3.7145833333343035</v>
      </c>
      <c r="C59" s="44">
        <v>4.4291666666686069</v>
      </c>
      <c r="D59" s="44">
        <v>4.4555555555562023</v>
      </c>
      <c r="E59" s="44">
        <v>5.4131944444452529</v>
      </c>
      <c r="F59" s="35"/>
      <c r="G59" s="35"/>
      <c r="H59" s="35"/>
      <c r="I59" s="35"/>
      <c r="J59" s="35"/>
      <c r="K59" s="35"/>
      <c r="L59" s="32"/>
      <c r="M59" s="32"/>
      <c r="N59" s="32"/>
      <c r="O59" s="38" t="s">
        <v>41</v>
      </c>
      <c r="P59" s="110">
        <f t="shared" si="16"/>
        <v>89.150000000023283</v>
      </c>
      <c r="Q59" s="110">
        <f t="shared" si="17"/>
        <v>106.30000000004657</v>
      </c>
      <c r="R59" s="110">
        <f t="shared" si="17"/>
        <v>106.93333333334886</v>
      </c>
      <c r="S59" s="110">
        <f t="shared" si="17"/>
        <v>129.91666666668607</v>
      </c>
      <c r="T59" s="114"/>
      <c r="U59" s="114"/>
      <c r="V59" s="114"/>
      <c r="W59" s="114"/>
      <c r="X59" s="114"/>
      <c r="Y59" s="114"/>
      <c r="Z59" s="32"/>
      <c r="AA59" s="32"/>
      <c r="AC59" s="38" t="s">
        <v>41</v>
      </c>
      <c r="AD59" s="2">
        <v>0.19800000000000001</v>
      </c>
      <c r="AE59" s="2">
        <v>0.14499999999999999</v>
      </c>
      <c r="AF59" s="2">
        <v>8.2000000000000003E-2</v>
      </c>
      <c r="AG59" s="2">
        <v>4.5999999999999999E-2</v>
      </c>
      <c r="AH59" s="30"/>
      <c r="AI59" s="30"/>
      <c r="AJ59" s="30"/>
      <c r="AK59" s="30"/>
      <c r="AL59" s="30"/>
      <c r="AM59" s="30"/>
      <c r="AQ59" s="120"/>
    </row>
    <row r="60" spans="1:44">
      <c r="A60" s="38" t="s">
        <v>42</v>
      </c>
      <c r="B60" s="44">
        <v>4.5562500000014552</v>
      </c>
      <c r="C60" s="44">
        <v>5.3965277777751908</v>
      </c>
      <c r="D60" s="44">
        <v>6.3972222222218988</v>
      </c>
      <c r="E60" s="35"/>
      <c r="F60" s="35"/>
      <c r="G60" s="35"/>
      <c r="H60" s="35"/>
      <c r="I60" s="35"/>
      <c r="J60" s="35"/>
      <c r="K60" s="35"/>
      <c r="L60" s="32"/>
      <c r="M60" s="32"/>
      <c r="N60" s="32"/>
      <c r="O60" s="38" t="s">
        <v>42</v>
      </c>
      <c r="P60" s="110">
        <f t="shared" si="16"/>
        <v>109.35000000003492</v>
      </c>
      <c r="Q60" s="110">
        <f t="shared" si="17"/>
        <v>129.51666666660458</v>
      </c>
      <c r="R60" s="110">
        <f t="shared" si="17"/>
        <v>153.53333333332557</v>
      </c>
      <c r="S60" s="114"/>
      <c r="T60" s="114"/>
      <c r="U60" s="114"/>
      <c r="V60" s="114"/>
      <c r="W60" s="114"/>
      <c r="X60" s="114"/>
      <c r="Y60" s="114"/>
      <c r="Z60" s="32"/>
      <c r="AA60" s="32"/>
      <c r="AC60" s="38" t="s">
        <v>42</v>
      </c>
      <c r="AD60" s="2">
        <v>0.157</v>
      </c>
      <c r="AE60" s="2">
        <v>0.11700000000000001</v>
      </c>
      <c r="AF60" s="2">
        <v>9.9000000000000005E-2</v>
      </c>
      <c r="AG60" s="30"/>
      <c r="AH60" s="30"/>
      <c r="AI60" s="30"/>
      <c r="AJ60" s="30"/>
      <c r="AK60" s="30"/>
      <c r="AL60" s="30"/>
      <c r="AM60" s="30"/>
      <c r="AQ60" s="120"/>
    </row>
    <row r="61" spans="1:44">
      <c r="A61" s="38" t="s">
        <v>43</v>
      </c>
      <c r="B61" s="44">
        <v>0.43125000000145519</v>
      </c>
      <c r="C61" s="44">
        <v>1.71875</v>
      </c>
      <c r="D61" s="44">
        <v>2.3812499999985448</v>
      </c>
      <c r="E61" s="44">
        <v>3.4187499999970896</v>
      </c>
      <c r="F61" s="44">
        <v>4.4368055555532919</v>
      </c>
      <c r="G61" s="44">
        <v>5.4479166666642413</v>
      </c>
      <c r="H61" s="44">
        <v>6.3868055555576575</v>
      </c>
      <c r="I61" s="44">
        <v>7.4368055555532919</v>
      </c>
      <c r="J61" s="44">
        <v>8.4118055555591127</v>
      </c>
      <c r="K61" s="35"/>
      <c r="L61" s="32"/>
      <c r="M61" s="32"/>
      <c r="N61" s="32"/>
      <c r="O61" s="38" t="s">
        <v>43</v>
      </c>
      <c r="P61" s="110">
        <f t="shared" si="16"/>
        <v>10.350000000034925</v>
      </c>
      <c r="Q61" s="110">
        <f t="shared" si="17"/>
        <v>41.25</v>
      </c>
      <c r="R61" s="110">
        <f t="shared" si="17"/>
        <v>57.149999999965075</v>
      </c>
      <c r="S61" s="110">
        <f t="shared" si="17"/>
        <v>82.049999999930151</v>
      </c>
      <c r="T61" s="110">
        <f t="shared" si="17"/>
        <v>106.48333333327901</v>
      </c>
      <c r="U61" s="110">
        <f t="shared" si="17"/>
        <v>130.74999999994179</v>
      </c>
      <c r="V61" s="110">
        <f t="shared" si="17"/>
        <v>153.28333333338378</v>
      </c>
      <c r="W61" s="110">
        <f t="shared" si="17"/>
        <v>178.48333333327901</v>
      </c>
      <c r="X61" s="110">
        <f t="shared" si="17"/>
        <v>201.8833333334187</v>
      </c>
      <c r="Y61" s="114"/>
      <c r="Z61" s="32"/>
      <c r="AA61" s="32"/>
      <c r="AC61" s="38" t="s">
        <v>43</v>
      </c>
      <c r="AD61" s="2">
        <v>2.2599999999999998</v>
      </c>
      <c r="AE61" s="2">
        <v>2.2000000000000002</v>
      </c>
      <c r="AF61" s="2">
        <v>1.6</v>
      </c>
      <c r="AG61" s="2">
        <v>1.79</v>
      </c>
      <c r="AH61" s="2">
        <v>2.97</v>
      </c>
      <c r="AI61" s="2">
        <v>2.82</v>
      </c>
      <c r="AJ61" s="2">
        <v>1.93</v>
      </c>
      <c r="AK61" s="2">
        <v>0.98699999999999999</v>
      </c>
      <c r="AL61" s="2">
        <v>0.19900000000000001</v>
      </c>
      <c r="AM61" s="30"/>
      <c r="AQ61" s="120"/>
    </row>
    <row r="62" spans="1:44">
      <c r="A62" s="38" t="s">
        <v>44</v>
      </c>
      <c r="B62" s="44">
        <v>0.73194444444379769</v>
      </c>
      <c r="C62" s="44">
        <v>1.4041666666671517</v>
      </c>
      <c r="D62" s="44">
        <v>2.4513888888905058</v>
      </c>
      <c r="E62" s="44">
        <v>3.390972222223354</v>
      </c>
      <c r="F62" s="44">
        <v>4.4111111111124046</v>
      </c>
      <c r="G62" s="44">
        <v>4.8708333333343035</v>
      </c>
      <c r="H62" s="44">
        <v>5.421527777776646</v>
      </c>
      <c r="I62" s="35"/>
      <c r="J62" s="35"/>
      <c r="K62" s="35"/>
      <c r="L62" s="32"/>
      <c r="M62" s="32"/>
      <c r="N62" s="32"/>
      <c r="O62" s="38" t="s">
        <v>44</v>
      </c>
      <c r="P62" s="110">
        <f t="shared" si="16"/>
        <v>17.566666666651145</v>
      </c>
      <c r="Q62" s="110">
        <f t="shared" si="17"/>
        <v>33.700000000011642</v>
      </c>
      <c r="R62" s="110">
        <f t="shared" si="17"/>
        <v>58.833333333372138</v>
      </c>
      <c r="S62" s="110">
        <f t="shared" si="17"/>
        <v>81.383333333360497</v>
      </c>
      <c r="T62" s="110">
        <f t="shared" si="17"/>
        <v>105.86666666669771</v>
      </c>
      <c r="U62" s="110">
        <f t="shared" si="17"/>
        <v>116.90000000002328</v>
      </c>
      <c r="V62" s="110">
        <f t="shared" si="17"/>
        <v>130.1166666666395</v>
      </c>
      <c r="W62" s="114"/>
      <c r="X62" s="114"/>
      <c r="Y62" s="114"/>
      <c r="Z62" s="32"/>
      <c r="AA62" s="32"/>
      <c r="AC62" s="38" t="s">
        <v>44</v>
      </c>
      <c r="AD62" s="2">
        <v>0.39</v>
      </c>
      <c r="AE62" s="2">
        <v>0.68899999999999995</v>
      </c>
      <c r="AF62" s="2">
        <v>0.73</v>
      </c>
      <c r="AG62" s="2">
        <v>0.85299999999999998</v>
      </c>
      <c r="AH62" s="2">
        <v>1.29</v>
      </c>
      <c r="AI62" s="2">
        <v>1.2</v>
      </c>
      <c r="AJ62" s="2">
        <v>1.46</v>
      </c>
      <c r="AK62" s="30"/>
      <c r="AL62" s="30"/>
      <c r="AM62" s="30"/>
      <c r="AQ62" s="120"/>
    </row>
    <row r="63" spans="1:44">
      <c r="A63" s="38" t="s">
        <v>45</v>
      </c>
      <c r="B63" s="44">
        <v>0.97708333333139308</v>
      </c>
      <c r="C63" s="44">
        <v>1.4208333333299379</v>
      </c>
      <c r="D63" s="44">
        <v>2.4284722222218988</v>
      </c>
      <c r="E63" s="44">
        <v>2.7715277777751908</v>
      </c>
      <c r="F63" s="44">
        <v>3.3659722222218988</v>
      </c>
      <c r="G63" s="44">
        <v>4.4118055555591127</v>
      </c>
      <c r="H63" s="44">
        <v>5.3548611111109494</v>
      </c>
      <c r="I63" s="44">
        <v>5.7583333333313931</v>
      </c>
      <c r="J63" s="44">
        <v>6.3638888888890506</v>
      </c>
      <c r="K63" s="44">
        <v>7.4625000000014552</v>
      </c>
      <c r="L63" s="32"/>
      <c r="M63" s="32"/>
      <c r="N63" s="32"/>
      <c r="O63" s="38" t="s">
        <v>45</v>
      </c>
      <c r="P63" s="110">
        <f t="shared" si="16"/>
        <v>23.449999999953434</v>
      </c>
      <c r="Q63" s="110">
        <f t="shared" si="17"/>
        <v>34.099999999918509</v>
      </c>
      <c r="R63" s="110">
        <f t="shared" si="17"/>
        <v>58.283333333325572</v>
      </c>
      <c r="S63" s="110">
        <f t="shared" si="17"/>
        <v>66.516666666604578</v>
      </c>
      <c r="T63" s="110">
        <f t="shared" si="17"/>
        <v>80.783333333325572</v>
      </c>
      <c r="U63" s="110">
        <f t="shared" si="17"/>
        <v>105.8833333334187</v>
      </c>
      <c r="V63" s="110">
        <f t="shared" si="17"/>
        <v>128.51666666666279</v>
      </c>
      <c r="W63" s="110">
        <f t="shared" si="17"/>
        <v>138.19999999995343</v>
      </c>
      <c r="X63" s="110">
        <f t="shared" si="17"/>
        <v>152.73333333333721</v>
      </c>
      <c r="Y63" s="110">
        <f t="shared" si="17"/>
        <v>179.10000000003492</v>
      </c>
      <c r="Z63" s="32"/>
      <c r="AA63" s="32"/>
      <c r="AC63" s="38" t="s">
        <v>45</v>
      </c>
      <c r="AD63" s="2">
        <v>0.185</v>
      </c>
      <c r="AE63" s="2">
        <v>0.20799999999999999</v>
      </c>
      <c r="AF63" s="2">
        <v>0.12</v>
      </c>
      <c r="AG63" s="2">
        <v>1.2E-2</v>
      </c>
      <c r="AH63" s="2">
        <v>0.127</v>
      </c>
      <c r="AI63" s="2">
        <v>0.15</v>
      </c>
      <c r="AJ63" s="2">
        <v>0.17699999999999999</v>
      </c>
      <c r="AK63" s="2">
        <v>0.13200000000000001</v>
      </c>
      <c r="AL63" s="2">
        <v>0.19400000000000001</v>
      </c>
      <c r="AM63" s="2">
        <v>0.156</v>
      </c>
      <c r="AQ63" s="120"/>
    </row>
    <row r="64" spans="1:44">
      <c r="A64" s="38" t="s">
        <v>46</v>
      </c>
      <c r="B64" s="44">
        <v>4.7590277777781012</v>
      </c>
      <c r="C64" s="44">
        <v>5.4048611111138598</v>
      </c>
      <c r="D64" s="44">
        <v>5.4145833333313931</v>
      </c>
      <c r="E64" s="44">
        <v>6.4111111111124046</v>
      </c>
      <c r="F64" s="44">
        <v>7.4284722222218988</v>
      </c>
      <c r="G64" s="35"/>
      <c r="H64" s="35"/>
      <c r="I64" s="35"/>
      <c r="J64" s="35"/>
      <c r="K64" s="35"/>
      <c r="L64" s="32"/>
      <c r="M64" s="32"/>
      <c r="N64" s="32"/>
      <c r="O64" s="38" t="s">
        <v>46</v>
      </c>
      <c r="P64" s="110">
        <f t="shared" si="16"/>
        <v>114.21666666667443</v>
      </c>
      <c r="Q64" s="110">
        <f t="shared" si="17"/>
        <v>129.71666666673264</v>
      </c>
      <c r="R64" s="110">
        <f t="shared" si="17"/>
        <v>129.94999999995343</v>
      </c>
      <c r="S64" s="110">
        <f t="shared" si="17"/>
        <v>153.86666666669771</v>
      </c>
      <c r="T64" s="110">
        <f t="shared" si="17"/>
        <v>178.28333333332557</v>
      </c>
      <c r="U64" s="114"/>
      <c r="V64" s="114"/>
      <c r="W64" s="114"/>
      <c r="X64" s="114"/>
      <c r="Y64" s="114"/>
      <c r="Z64" s="32"/>
      <c r="AA64" s="32"/>
      <c r="AC64" s="38" t="s">
        <v>46</v>
      </c>
      <c r="AD64" s="2">
        <v>0.32600000000000001</v>
      </c>
      <c r="AE64" s="2">
        <v>0.29499999999999998</v>
      </c>
      <c r="AF64" s="2">
        <v>0.16300000000000001</v>
      </c>
      <c r="AG64" s="2">
        <v>8.3000000000000004E-2</v>
      </c>
      <c r="AH64" s="2">
        <v>5.8000000000000003E-2</v>
      </c>
      <c r="AI64" s="30"/>
      <c r="AJ64" s="30"/>
      <c r="AK64" s="34"/>
      <c r="AL64" s="34"/>
      <c r="AM64" s="34"/>
      <c r="AQ64" s="120"/>
    </row>
    <row r="65" spans="1:43">
      <c r="A65" s="38" t="s">
        <v>47</v>
      </c>
      <c r="B65" s="44">
        <v>1.109722222223354</v>
      </c>
      <c r="C65" s="44">
        <v>1.4381944444467081</v>
      </c>
      <c r="D65" s="44">
        <v>1.6784722222218988</v>
      </c>
      <c r="E65" s="44">
        <v>2.5166666666700621</v>
      </c>
      <c r="F65" s="44">
        <v>3.3958333333357587</v>
      </c>
      <c r="G65" s="44">
        <v>4.4354166666671517</v>
      </c>
      <c r="H65" s="44">
        <v>4.7319444444437977</v>
      </c>
      <c r="I65" s="35"/>
      <c r="J65" s="35"/>
      <c r="K65" s="35"/>
      <c r="L65" s="32"/>
      <c r="M65" s="32"/>
      <c r="N65" s="32"/>
      <c r="O65" s="38" t="s">
        <v>47</v>
      </c>
      <c r="P65" s="110">
        <f t="shared" si="16"/>
        <v>26.633333333360497</v>
      </c>
      <c r="Q65" s="110">
        <f t="shared" ref="Q65:Q88" si="18">C65*24</f>
        <v>34.516666666720994</v>
      </c>
      <c r="R65" s="110">
        <f t="shared" si="17"/>
        <v>40.283333333325572</v>
      </c>
      <c r="S65" s="110">
        <f t="shared" si="17"/>
        <v>60.400000000081491</v>
      </c>
      <c r="T65" s="110">
        <f t="shared" si="17"/>
        <v>81.500000000058208</v>
      </c>
      <c r="U65" s="110">
        <f t="shared" si="17"/>
        <v>106.45000000001164</v>
      </c>
      <c r="V65" s="110">
        <f t="shared" si="17"/>
        <v>113.56666666665114</v>
      </c>
      <c r="W65" s="114"/>
      <c r="X65" s="114"/>
      <c r="Y65" s="114"/>
      <c r="Z65" s="32"/>
      <c r="AA65" s="32"/>
      <c r="AC65" s="38" t="s">
        <v>47</v>
      </c>
      <c r="AD65" s="2">
        <v>0.21</v>
      </c>
      <c r="AE65" s="2">
        <v>0.45200000000000001</v>
      </c>
      <c r="AF65" s="2">
        <v>1.36</v>
      </c>
      <c r="AG65" s="2">
        <v>0.92300000000000004</v>
      </c>
      <c r="AH65" s="2">
        <v>0.78600000000000003</v>
      </c>
      <c r="AI65" s="2">
        <v>0.7</v>
      </c>
      <c r="AJ65" s="2">
        <v>0.77300000000000002</v>
      </c>
      <c r="AK65" s="34"/>
      <c r="AL65" s="34"/>
      <c r="AM65" s="34"/>
      <c r="AQ65" s="120"/>
    </row>
    <row r="66" spans="1:43">
      <c r="A66" s="38" t="s">
        <v>48</v>
      </c>
      <c r="B66" s="44">
        <v>4.4861111111094942</v>
      </c>
      <c r="C66" s="44">
        <v>4.9423611111124046</v>
      </c>
      <c r="D66" s="44">
        <v>5.3951388888890506</v>
      </c>
      <c r="E66" s="44">
        <v>6.4826388888905058</v>
      </c>
      <c r="F66" s="35"/>
      <c r="G66" s="35"/>
      <c r="H66" s="35"/>
      <c r="I66" s="35"/>
      <c r="J66" s="35"/>
      <c r="K66" s="35"/>
      <c r="L66" s="32"/>
      <c r="M66" s="32"/>
      <c r="N66" s="32"/>
      <c r="O66" s="38" t="s">
        <v>48</v>
      </c>
      <c r="P66" s="110">
        <f t="shared" si="16"/>
        <v>107.66666666662786</v>
      </c>
      <c r="Q66" s="110">
        <f t="shared" si="18"/>
        <v>118.61666666669771</v>
      </c>
      <c r="R66" s="110">
        <f t="shared" ref="R66:R88" si="19">D66*24</f>
        <v>129.48333333333721</v>
      </c>
      <c r="S66" s="110">
        <f t="shared" ref="S66:S88" si="20">E66*24</f>
        <v>155.58333333337214</v>
      </c>
      <c r="T66" s="114"/>
      <c r="U66" s="114"/>
      <c r="V66" s="114"/>
      <c r="W66" s="114"/>
      <c r="X66" s="114"/>
      <c r="Y66" s="114"/>
      <c r="Z66" s="32"/>
      <c r="AA66" s="32"/>
      <c r="AC66" s="38" t="s">
        <v>48</v>
      </c>
      <c r="AD66" s="2">
        <v>6.0000000000000001E-3</v>
      </c>
      <c r="AE66" s="2">
        <v>2.1999999999999999E-2</v>
      </c>
      <c r="AF66" s="2">
        <v>2.8000000000000001E-2</v>
      </c>
      <c r="AG66" s="2">
        <v>2.4E-2</v>
      </c>
      <c r="AH66" s="30"/>
      <c r="AI66" s="30"/>
      <c r="AJ66" s="30"/>
      <c r="AK66" s="34"/>
      <c r="AL66" s="34"/>
      <c r="AM66" s="34"/>
      <c r="AQ66" s="120"/>
    </row>
    <row r="67" spans="1:43">
      <c r="A67" s="38" t="s">
        <v>49</v>
      </c>
      <c r="B67" s="44">
        <v>0.74027777777519077</v>
      </c>
      <c r="C67" s="44">
        <v>1.4097222222189885</v>
      </c>
      <c r="D67" s="44">
        <v>2.3631944444423425</v>
      </c>
      <c r="E67" s="44">
        <v>3.4000000000014552</v>
      </c>
      <c r="F67" s="44">
        <v>4.3930555555562023</v>
      </c>
      <c r="G67" s="44">
        <v>5.351388888891961</v>
      </c>
      <c r="H67" s="35"/>
      <c r="I67" s="35"/>
      <c r="J67" s="35"/>
      <c r="K67" s="35"/>
      <c r="L67" s="32"/>
      <c r="M67" s="32"/>
      <c r="N67" s="32"/>
      <c r="O67" s="38" t="s">
        <v>49</v>
      </c>
      <c r="P67" s="110">
        <f t="shared" si="16"/>
        <v>17.766666666604578</v>
      </c>
      <c r="Q67" s="110">
        <f t="shared" si="18"/>
        <v>33.833333333255723</v>
      </c>
      <c r="R67" s="110">
        <f t="shared" si="19"/>
        <v>56.71666666661622</v>
      </c>
      <c r="S67" s="110">
        <f t="shared" si="20"/>
        <v>81.600000000034925</v>
      </c>
      <c r="T67" s="110">
        <f>F67*24</f>
        <v>105.43333333334886</v>
      </c>
      <c r="U67" s="110">
        <f>G67*24</f>
        <v>128.43333333340706</v>
      </c>
      <c r="V67" s="114"/>
      <c r="W67" s="114"/>
      <c r="X67" s="114"/>
      <c r="Y67" s="114"/>
      <c r="Z67" s="32"/>
      <c r="AA67" s="32"/>
      <c r="AC67" s="38" t="s">
        <v>49</v>
      </c>
      <c r="AD67" s="2">
        <v>0.35899999999999999</v>
      </c>
      <c r="AE67" s="2">
        <v>0.32600000000000001</v>
      </c>
      <c r="AF67" s="2">
        <v>0.32700000000000001</v>
      </c>
      <c r="AG67" s="2">
        <v>0.379</v>
      </c>
      <c r="AH67" s="2">
        <v>0.26200000000000001</v>
      </c>
      <c r="AI67" s="2">
        <v>0.16300000000000001</v>
      </c>
      <c r="AJ67" s="30"/>
      <c r="AK67" s="34"/>
      <c r="AL67" s="34"/>
      <c r="AM67" s="34"/>
      <c r="AQ67" s="120"/>
    </row>
    <row r="68" spans="1:43">
      <c r="A68" s="38" t="s">
        <v>50</v>
      </c>
      <c r="B68" s="44">
        <v>0.77083333333575865</v>
      </c>
      <c r="C68" s="44">
        <v>1.375</v>
      </c>
      <c r="D68" s="44">
        <v>2.3812499999985448</v>
      </c>
      <c r="E68" s="44">
        <v>3.3958333333357587</v>
      </c>
      <c r="F68" s="44">
        <v>4.4277777777751908</v>
      </c>
      <c r="G68" s="35"/>
      <c r="H68" s="35"/>
      <c r="I68" s="35"/>
      <c r="J68" s="35"/>
      <c r="K68" s="35"/>
      <c r="L68" s="32"/>
      <c r="M68" s="32"/>
      <c r="N68" s="32"/>
      <c r="O68" s="38" t="s">
        <v>50</v>
      </c>
      <c r="P68" s="110">
        <f t="shared" si="16"/>
        <v>18.500000000058208</v>
      </c>
      <c r="Q68" s="110">
        <f t="shared" si="18"/>
        <v>33</v>
      </c>
      <c r="R68" s="110">
        <f t="shared" si="19"/>
        <v>57.149999999965075</v>
      </c>
      <c r="S68" s="110">
        <f t="shared" si="20"/>
        <v>81.500000000058208</v>
      </c>
      <c r="T68" s="110">
        <f>F68*24</f>
        <v>106.26666666660458</v>
      </c>
      <c r="U68" s="114"/>
      <c r="V68" s="114"/>
      <c r="W68" s="114"/>
      <c r="X68" s="114"/>
      <c r="Y68" s="114"/>
      <c r="Z68" s="32"/>
      <c r="AA68" s="32"/>
      <c r="AC68" s="38" t="s">
        <v>50</v>
      </c>
      <c r="AD68" s="2">
        <v>0.10100000000000001</v>
      </c>
      <c r="AE68" s="2">
        <v>9.5000000000000001E-2</v>
      </c>
      <c r="AF68" s="2">
        <v>0.14399999999999999</v>
      </c>
      <c r="AG68" s="2">
        <v>0.18</v>
      </c>
      <c r="AH68" s="2">
        <v>0.161</v>
      </c>
      <c r="AI68" s="30"/>
      <c r="AJ68" s="30"/>
      <c r="AK68" s="34"/>
      <c r="AL68" s="34"/>
      <c r="AM68" s="34"/>
      <c r="AQ68" s="120"/>
    </row>
    <row r="69" spans="1:43">
      <c r="A69" s="38" t="s">
        <v>831</v>
      </c>
      <c r="B69" s="3">
        <v>1.6055555555576575</v>
      </c>
      <c r="C69" s="3">
        <v>1.8256944444437977</v>
      </c>
      <c r="D69" s="3">
        <v>2.4111111111124046</v>
      </c>
      <c r="E69" s="3">
        <v>3.4520833333299379</v>
      </c>
      <c r="F69" s="3">
        <v>4.4361111111138598</v>
      </c>
      <c r="G69" s="94"/>
      <c r="H69" s="90"/>
      <c r="I69" s="48"/>
      <c r="J69" s="48"/>
      <c r="K69" s="48"/>
      <c r="L69" s="32"/>
      <c r="M69" s="32"/>
      <c r="N69" s="32"/>
      <c r="O69" s="38" t="s">
        <v>831</v>
      </c>
      <c r="P69" s="110">
        <f t="shared" si="16"/>
        <v>38.53333333338378</v>
      </c>
      <c r="Q69" s="110">
        <f t="shared" si="18"/>
        <v>43.816666666651145</v>
      </c>
      <c r="R69" s="110">
        <f t="shared" si="19"/>
        <v>57.866666666697711</v>
      </c>
      <c r="S69" s="110">
        <f t="shared" si="20"/>
        <v>82.849999999918509</v>
      </c>
      <c r="T69" s="110">
        <f>F69*24</f>
        <v>106.46666666673264</v>
      </c>
      <c r="U69" s="117"/>
      <c r="V69" s="111"/>
      <c r="W69" s="111"/>
      <c r="X69" s="111"/>
      <c r="Y69" s="111"/>
      <c r="Z69" s="32"/>
      <c r="AA69" s="32"/>
      <c r="AC69" s="38" t="s">
        <v>831</v>
      </c>
      <c r="AD69" s="2">
        <v>6.7000000000000004E-2</v>
      </c>
      <c r="AE69" s="2">
        <v>0.06</v>
      </c>
      <c r="AF69" s="2">
        <v>5.1999999999999998E-2</v>
      </c>
      <c r="AG69" s="2">
        <v>3.4000000000000002E-2</v>
      </c>
      <c r="AH69" s="2">
        <v>2.8000000000000001E-2</v>
      </c>
      <c r="AI69" s="93"/>
      <c r="AJ69" s="77"/>
      <c r="AK69" s="78"/>
      <c r="AL69" s="78"/>
      <c r="AM69" s="78"/>
      <c r="AQ69" s="120"/>
    </row>
    <row r="70" spans="1:43">
      <c r="A70" s="38" t="s">
        <v>832</v>
      </c>
      <c r="B70" s="3">
        <v>0.61527777777519077</v>
      </c>
      <c r="C70" s="3">
        <v>0.73541666667006211</v>
      </c>
      <c r="D70" s="3">
        <v>1.4187499999970896</v>
      </c>
      <c r="E70" s="3">
        <v>2.4375</v>
      </c>
      <c r="F70" s="3">
        <v>3.422222222223354</v>
      </c>
      <c r="G70" s="3">
        <v>4.3854166666642413</v>
      </c>
      <c r="H70" s="3">
        <v>5.4076388888861402</v>
      </c>
      <c r="I70" s="3">
        <v>6.4361111111138598</v>
      </c>
      <c r="J70" s="90"/>
      <c r="K70" s="48"/>
      <c r="L70" s="32"/>
      <c r="M70" s="32"/>
      <c r="N70" s="32"/>
      <c r="O70" s="38" t="s">
        <v>832</v>
      </c>
      <c r="P70" s="110">
        <f t="shared" si="16"/>
        <v>14.766666666604578</v>
      </c>
      <c r="Q70" s="110">
        <f t="shared" si="18"/>
        <v>17.650000000081491</v>
      </c>
      <c r="R70" s="110">
        <f t="shared" si="19"/>
        <v>34.049999999930151</v>
      </c>
      <c r="S70" s="110">
        <f t="shared" si="20"/>
        <v>58.5</v>
      </c>
      <c r="T70" s="110">
        <f>F70*24</f>
        <v>82.133333333360497</v>
      </c>
      <c r="U70" s="110">
        <f>G70*24</f>
        <v>105.24999999994179</v>
      </c>
      <c r="V70" s="110">
        <f>H70*24</f>
        <v>129.78333333326736</v>
      </c>
      <c r="W70" s="110">
        <f>I70*24</f>
        <v>154.46666666673264</v>
      </c>
      <c r="X70" s="111"/>
      <c r="Y70" s="111"/>
      <c r="Z70" s="32"/>
      <c r="AA70" s="32"/>
      <c r="AC70" s="38" t="s">
        <v>832</v>
      </c>
      <c r="AD70" s="2">
        <v>0.34300000000000003</v>
      </c>
      <c r="AE70" s="2">
        <v>0.43</v>
      </c>
      <c r="AF70" s="2">
        <v>0.48099999999999998</v>
      </c>
      <c r="AG70" s="2">
        <v>0.47199999999999998</v>
      </c>
      <c r="AH70" s="2">
        <v>0.35599999999999998</v>
      </c>
      <c r="AI70" s="2">
        <v>0.27900000000000003</v>
      </c>
      <c r="AJ70" s="2">
        <v>0.20300000000000001</v>
      </c>
      <c r="AK70" s="2">
        <v>0.11700000000000001</v>
      </c>
      <c r="AL70" s="77"/>
      <c r="AM70" s="78"/>
      <c r="AQ70" s="120"/>
    </row>
    <row r="71" spans="1:43">
      <c r="A71" s="38" t="s">
        <v>833</v>
      </c>
      <c r="B71" s="3">
        <v>3.5819444444423425</v>
      </c>
      <c r="C71" s="3">
        <v>4.40625</v>
      </c>
      <c r="D71" s="3">
        <v>5.4173611111109494</v>
      </c>
      <c r="E71" s="3">
        <v>6.4243055555562023</v>
      </c>
      <c r="F71" s="90"/>
      <c r="G71" s="90"/>
      <c r="H71" s="90"/>
      <c r="I71" s="90"/>
      <c r="J71" s="90"/>
      <c r="K71" s="48"/>
      <c r="L71" s="32"/>
      <c r="M71" s="32"/>
      <c r="N71" s="32"/>
      <c r="O71" s="38" t="s">
        <v>833</v>
      </c>
      <c r="P71" s="110">
        <f t="shared" si="16"/>
        <v>85.96666666661622</v>
      </c>
      <c r="Q71" s="110">
        <f t="shared" si="18"/>
        <v>105.75</v>
      </c>
      <c r="R71" s="110">
        <f t="shared" si="19"/>
        <v>130.01666666666279</v>
      </c>
      <c r="S71" s="110">
        <f t="shared" si="20"/>
        <v>154.18333333334886</v>
      </c>
      <c r="T71" s="111"/>
      <c r="U71" s="111"/>
      <c r="V71" s="111"/>
      <c r="W71" s="111"/>
      <c r="X71" s="111"/>
      <c r="Y71" s="111"/>
      <c r="Z71" s="32"/>
      <c r="AA71" s="32"/>
      <c r="AC71" s="38" t="s">
        <v>833</v>
      </c>
      <c r="AD71" s="2">
        <v>0.10199999999999999</v>
      </c>
      <c r="AE71" s="2">
        <v>9.9000000000000005E-2</v>
      </c>
      <c r="AF71" s="2">
        <v>5.8999999999999997E-2</v>
      </c>
      <c r="AG71" s="2">
        <v>4.5999999999999999E-2</v>
      </c>
      <c r="AH71" s="77"/>
      <c r="AI71" s="77"/>
      <c r="AJ71" s="77"/>
      <c r="AK71" s="77"/>
      <c r="AL71" s="77"/>
      <c r="AM71" s="78"/>
      <c r="AQ71" s="120"/>
    </row>
    <row r="72" spans="1:43">
      <c r="A72" s="38" t="s">
        <v>834</v>
      </c>
      <c r="B72" s="3">
        <v>1.5027777777795563</v>
      </c>
      <c r="C72" s="3">
        <v>2.4131944444452529</v>
      </c>
      <c r="D72" s="3">
        <v>2.8256944444437977</v>
      </c>
      <c r="E72" s="3">
        <v>3.4034722222204437</v>
      </c>
      <c r="F72" s="3">
        <v>4.4340277777810115</v>
      </c>
      <c r="G72" s="90"/>
      <c r="H72" s="90"/>
      <c r="I72" s="90"/>
      <c r="J72" s="90"/>
      <c r="K72" s="48"/>
      <c r="L72" s="32"/>
      <c r="M72" s="32"/>
      <c r="N72" s="32"/>
      <c r="O72" s="38" t="s">
        <v>834</v>
      </c>
      <c r="P72" s="110">
        <f t="shared" si="16"/>
        <v>36.066666666709352</v>
      </c>
      <c r="Q72" s="110">
        <f t="shared" si="18"/>
        <v>57.916666666686069</v>
      </c>
      <c r="R72" s="110">
        <f t="shared" si="19"/>
        <v>67.816666666651145</v>
      </c>
      <c r="S72" s="110">
        <f t="shared" si="20"/>
        <v>81.683333333290648</v>
      </c>
      <c r="T72" s="110">
        <f>F72*24</f>
        <v>106.41666666674428</v>
      </c>
      <c r="U72" s="111"/>
      <c r="V72" s="111"/>
      <c r="W72" s="111"/>
      <c r="X72" s="111"/>
      <c r="Y72" s="111"/>
      <c r="Z72" s="32"/>
      <c r="AA72" s="32"/>
      <c r="AC72" s="38" t="s">
        <v>834</v>
      </c>
      <c r="AD72" s="2">
        <v>3.53</v>
      </c>
      <c r="AE72" s="2">
        <v>3.9</v>
      </c>
      <c r="AF72" s="2">
        <v>3.86</v>
      </c>
      <c r="AG72" s="2">
        <v>4.12</v>
      </c>
      <c r="AH72" s="2">
        <v>3.91</v>
      </c>
      <c r="AI72" s="77"/>
      <c r="AJ72" s="77"/>
      <c r="AK72" s="77"/>
      <c r="AL72" s="77"/>
      <c r="AM72" s="78"/>
      <c r="AQ72" s="120"/>
    </row>
    <row r="73" spans="1:43">
      <c r="A73" s="38" t="s">
        <v>835</v>
      </c>
      <c r="B73" s="3">
        <v>2.2534722222189885</v>
      </c>
      <c r="C73" s="3">
        <v>2.3659722222218988</v>
      </c>
      <c r="D73" s="3">
        <v>2.7131944444408873</v>
      </c>
      <c r="E73" s="3">
        <v>3.40625</v>
      </c>
      <c r="F73" s="90"/>
      <c r="G73" s="90"/>
      <c r="H73" s="90"/>
      <c r="I73" s="90"/>
      <c r="J73" s="90"/>
      <c r="K73" s="48"/>
      <c r="L73" s="32"/>
      <c r="M73" s="32"/>
      <c r="N73" s="32"/>
      <c r="O73" s="38" t="s">
        <v>835</v>
      </c>
      <c r="P73" s="110">
        <f t="shared" si="16"/>
        <v>54.083333333255723</v>
      </c>
      <c r="Q73" s="110">
        <f t="shared" si="18"/>
        <v>56.783333333325572</v>
      </c>
      <c r="R73" s="110">
        <f t="shared" si="19"/>
        <v>65.116666666581295</v>
      </c>
      <c r="S73" s="110">
        <f t="shared" si="20"/>
        <v>81.75</v>
      </c>
      <c r="T73" s="111"/>
      <c r="U73" s="111"/>
      <c r="V73" s="111"/>
      <c r="W73" s="111"/>
      <c r="X73" s="111"/>
      <c r="Y73" s="111"/>
      <c r="Z73" s="32"/>
      <c r="AA73" s="32"/>
      <c r="AC73" s="38" t="s">
        <v>835</v>
      </c>
      <c r="AD73" s="2">
        <v>1.4E-2</v>
      </c>
      <c r="AE73" s="2">
        <v>1.2999999999999999E-2</v>
      </c>
      <c r="AF73" s="2">
        <v>1.4999999999999999E-2</v>
      </c>
      <c r="AG73" s="2">
        <v>1.6E-2</v>
      </c>
      <c r="AH73" s="77"/>
      <c r="AI73" s="77"/>
      <c r="AJ73" s="77"/>
      <c r="AK73" s="77"/>
      <c r="AL73" s="77"/>
      <c r="AM73" s="78"/>
      <c r="AQ73" s="120"/>
    </row>
    <row r="74" spans="1:43">
      <c r="A74" s="38" t="s">
        <v>836</v>
      </c>
      <c r="B74" s="3">
        <v>0.70902777777519077</v>
      </c>
      <c r="C74" s="3">
        <v>0.97847222222480923</v>
      </c>
      <c r="D74" s="3">
        <v>1.4618055555547471</v>
      </c>
      <c r="E74" s="3">
        <v>2.4083333333328483</v>
      </c>
      <c r="F74" s="3">
        <v>3.515277777776646</v>
      </c>
      <c r="G74" s="3">
        <v>4.4340277777810115</v>
      </c>
      <c r="H74" s="90"/>
      <c r="I74" s="90"/>
      <c r="J74" s="90"/>
      <c r="K74" s="48"/>
      <c r="L74" s="32"/>
      <c r="M74" s="32"/>
      <c r="N74" s="32"/>
      <c r="O74" s="38" t="s">
        <v>836</v>
      </c>
      <c r="P74" s="110">
        <f t="shared" si="16"/>
        <v>17.016666666604578</v>
      </c>
      <c r="Q74" s="110">
        <f t="shared" si="18"/>
        <v>23.483333333395422</v>
      </c>
      <c r="R74" s="110">
        <f t="shared" si="19"/>
        <v>35.083333333313931</v>
      </c>
      <c r="S74" s="110">
        <f t="shared" si="20"/>
        <v>57.799999999988358</v>
      </c>
      <c r="T74" s="110">
        <f t="shared" ref="T74:U77" si="21">F74*24</f>
        <v>84.366666666639503</v>
      </c>
      <c r="U74" s="110">
        <f t="shared" si="21"/>
        <v>106.41666666674428</v>
      </c>
      <c r="V74" s="111"/>
      <c r="W74" s="111"/>
      <c r="X74" s="111"/>
      <c r="Y74" s="111"/>
      <c r="Z74" s="32"/>
      <c r="AA74" s="32"/>
      <c r="AC74" s="38" t="s">
        <v>836</v>
      </c>
      <c r="AD74" s="2">
        <v>0.24299999999999999</v>
      </c>
      <c r="AE74" s="2">
        <v>0.66</v>
      </c>
      <c r="AF74" s="2">
        <v>0.56699999999999995</v>
      </c>
      <c r="AG74" s="2">
        <v>0.68700000000000006</v>
      </c>
      <c r="AH74" s="2">
        <v>0.56599999999999995</v>
      </c>
      <c r="AI74" s="2">
        <v>0.53900000000000003</v>
      </c>
      <c r="AJ74" s="77"/>
      <c r="AK74" s="77"/>
      <c r="AL74" s="77"/>
      <c r="AM74" s="78"/>
      <c r="AQ74" s="120"/>
    </row>
    <row r="75" spans="1:43">
      <c r="A75" s="38" t="s">
        <v>837</v>
      </c>
      <c r="B75" s="3">
        <v>0.98472222222335404</v>
      </c>
      <c r="C75" s="3">
        <v>1.327777777776646</v>
      </c>
      <c r="D75" s="3">
        <v>1.5562500000014552</v>
      </c>
      <c r="E75" s="3">
        <v>2.453472222223354</v>
      </c>
      <c r="F75" s="3">
        <v>2.7756944444408873</v>
      </c>
      <c r="G75" s="3">
        <v>3.3951388888890506</v>
      </c>
      <c r="H75" s="3">
        <v>4.4069444444467081</v>
      </c>
      <c r="I75" s="3">
        <v>5.398611111108039</v>
      </c>
      <c r="J75" s="90"/>
      <c r="K75" s="48"/>
      <c r="L75" s="32"/>
      <c r="M75" s="32"/>
      <c r="N75" s="32"/>
      <c r="O75" s="38" t="s">
        <v>837</v>
      </c>
      <c r="P75" s="110">
        <f t="shared" si="16"/>
        <v>23.633333333360497</v>
      </c>
      <c r="Q75" s="110">
        <f t="shared" si="18"/>
        <v>31.866666666639503</v>
      </c>
      <c r="R75" s="110">
        <f t="shared" si="19"/>
        <v>37.350000000034925</v>
      </c>
      <c r="S75" s="110">
        <f t="shared" si="20"/>
        <v>58.883333333360497</v>
      </c>
      <c r="T75" s="110">
        <f t="shared" si="21"/>
        <v>66.616666666581295</v>
      </c>
      <c r="U75" s="110">
        <f t="shared" si="21"/>
        <v>81.483333333337214</v>
      </c>
      <c r="V75" s="110">
        <f>H75*24</f>
        <v>105.76666666672099</v>
      </c>
      <c r="W75" s="110">
        <f>I75*24</f>
        <v>129.56666666659294</v>
      </c>
      <c r="X75" s="111"/>
      <c r="Y75" s="111"/>
      <c r="Z75" s="32"/>
      <c r="AA75" s="32"/>
      <c r="AC75" s="38" t="s">
        <v>837</v>
      </c>
      <c r="AD75" s="2">
        <v>0.499</v>
      </c>
      <c r="AE75" s="2">
        <v>1.06</v>
      </c>
      <c r="AF75" s="2">
        <v>1.23</v>
      </c>
      <c r="AG75" s="2">
        <v>1.01</v>
      </c>
      <c r="AH75" s="2">
        <v>6.23</v>
      </c>
      <c r="AI75" s="2">
        <v>1.1299999999999999</v>
      </c>
      <c r="AJ75" s="2">
        <v>1.38</v>
      </c>
      <c r="AK75" s="2">
        <v>0.63600000000000001</v>
      </c>
      <c r="AL75" s="77"/>
      <c r="AM75" s="78"/>
      <c r="AQ75" s="120"/>
    </row>
    <row r="76" spans="1:43">
      <c r="A76" s="38" t="s">
        <v>838</v>
      </c>
      <c r="B76" s="3">
        <v>1.5576388888875954</v>
      </c>
      <c r="C76" s="3">
        <v>1.7229166666656965</v>
      </c>
      <c r="D76" s="3">
        <v>2.4881944444423425</v>
      </c>
      <c r="E76" s="3">
        <v>3.4361111111138598</v>
      </c>
      <c r="F76" s="3">
        <v>4.515277777776646</v>
      </c>
      <c r="G76" s="3">
        <v>5.4083333333328483</v>
      </c>
      <c r="H76" s="3">
        <v>6.4201388888905058</v>
      </c>
      <c r="I76" s="3">
        <v>7.4083333333328483</v>
      </c>
      <c r="J76" s="90"/>
      <c r="K76" s="48"/>
      <c r="L76" s="32"/>
      <c r="M76" s="32"/>
      <c r="N76" s="32"/>
      <c r="O76" s="38" t="s">
        <v>838</v>
      </c>
      <c r="P76" s="110">
        <f t="shared" si="16"/>
        <v>37.383333333302289</v>
      </c>
      <c r="Q76" s="110">
        <f t="shared" si="18"/>
        <v>41.349999999976717</v>
      </c>
      <c r="R76" s="110">
        <f t="shared" si="19"/>
        <v>59.71666666661622</v>
      </c>
      <c r="S76" s="110">
        <f t="shared" si="20"/>
        <v>82.466666666732635</v>
      </c>
      <c r="T76" s="110">
        <f t="shared" si="21"/>
        <v>108.3666666666395</v>
      </c>
      <c r="U76" s="110">
        <f t="shared" si="21"/>
        <v>129.79999999998836</v>
      </c>
      <c r="V76" s="110">
        <f>H76*24</f>
        <v>154.08333333337214</v>
      </c>
      <c r="W76" s="110">
        <f>I76*24</f>
        <v>177.79999999998836</v>
      </c>
      <c r="X76" s="111"/>
      <c r="Y76" s="111"/>
      <c r="Z76" s="32"/>
      <c r="AA76" s="32"/>
      <c r="AC76" s="38" t="s">
        <v>838</v>
      </c>
      <c r="AD76" s="2">
        <v>9.92</v>
      </c>
      <c r="AE76" s="2">
        <v>8.82</v>
      </c>
      <c r="AF76" s="2">
        <v>2.95</v>
      </c>
      <c r="AG76" s="2">
        <v>2.93</v>
      </c>
      <c r="AH76" s="2">
        <v>3.02</v>
      </c>
      <c r="AI76" s="2">
        <v>2.9</v>
      </c>
      <c r="AJ76" s="2">
        <v>2.14</v>
      </c>
      <c r="AK76" s="2">
        <v>1.68</v>
      </c>
      <c r="AL76" s="77"/>
      <c r="AM76" s="78"/>
      <c r="AQ76" s="120"/>
    </row>
    <row r="77" spans="1:43">
      <c r="A77" s="38" t="s">
        <v>839</v>
      </c>
      <c r="B77" s="3">
        <v>2.7312499999970896</v>
      </c>
      <c r="C77" s="3">
        <v>3.5576388888875954</v>
      </c>
      <c r="D77" s="3">
        <v>3.6937499999985448</v>
      </c>
      <c r="E77" s="3">
        <v>4.4118055555591127</v>
      </c>
      <c r="F77" s="3">
        <v>5.4333333333343035</v>
      </c>
      <c r="G77" s="3">
        <v>6.4243055555562023</v>
      </c>
      <c r="H77" s="3">
        <v>8.4340277777810115</v>
      </c>
      <c r="J77" s="90"/>
      <c r="K77" s="48"/>
      <c r="L77" s="32"/>
      <c r="M77" s="32"/>
      <c r="N77" s="32"/>
      <c r="O77" s="38" t="s">
        <v>839</v>
      </c>
      <c r="P77" s="110">
        <f t="shared" si="16"/>
        <v>65.549999999930151</v>
      </c>
      <c r="Q77" s="110">
        <f t="shared" si="18"/>
        <v>85.383333333302289</v>
      </c>
      <c r="R77" s="110">
        <f t="shared" si="19"/>
        <v>88.649999999965075</v>
      </c>
      <c r="S77" s="110">
        <f t="shared" si="20"/>
        <v>105.8833333334187</v>
      </c>
      <c r="T77" s="110">
        <f t="shared" si="21"/>
        <v>130.40000000002328</v>
      </c>
      <c r="U77" s="110">
        <f t="shared" si="21"/>
        <v>154.18333333334886</v>
      </c>
      <c r="V77" s="110">
        <f>H77*24</f>
        <v>202.41666666674428</v>
      </c>
      <c r="X77" s="111"/>
      <c r="Y77" s="111"/>
      <c r="Z77" s="32"/>
      <c r="AA77" s="32"/>
      <c r="AC77" s="38" t="s">
        <v>839</v>
      </c>
      <c r="AD77" s="2">
        <v>0.79500000000000004</v>
      </c>
      <c r="AE77" s="2">
        <v>0.72399999999999998</v>
      </c>
      <c r="AF77" s="2">
        <v>0.753</v>
      </c>
      <c r="AG77" s="2">
        <v>0.91200000000000003</v>
      </c>
      <c r="AH77" s="2">
        <v>1.08</v>
      </c>
      <c r="AI77" s="2">
        <v>0.88400000000000001</v>
      </c>
      <c r="AJ77" s="2">
        <v>1.0900000000000001</v>
      </c>
      <c r="AL77" s="77"/>
      <c r="AM77" s="78"/>
      <c r="AQ77" s="120"/>
    </row>
    <row r="78" spans="1:43">
      <c r="A78" s="38" t="s">
        <v>840</v>
      </c>
      <c r="B78" s="3">
        <v>4.7590277777781012</v>
      </c>
      <c r="C78" s="3">
        <v>5.4048611111138598</v>
      </c>
      <c r="D78" s="3">
        <v>5.4145833333313931</v>
      </c>
      <c r="E78" s="3">
        <v>6.4111111111124046</v>
      </c>
      <c r="F78" s="3">
        <v>7.4284722222218988</v>
      </c>
      <c r="G78" s="90"/>
      <c r="H78" s="90"/>
      <c r="I78" s="90"/>
      <c r="J78" s="90"/>
      <c r="K78" s="48"/>
      <c r="L78" s="32"/>
      <c r="M78" s="32"/>
      <c r="N78" s="32"/>
      <c r="O78" s="38" t="s">
        <v>840</v>
      </c>
      <c r="P78" s="110">
        <f t="shared" si="16"/>
        <v>114.21666666667443</v>
      </c>
      <c r="Q78" s="110">
        <f t="shared" si="18"/>
        <v>129.71666666673264</v>
      </c>
      <c r="R78" s="110">
        <f t="shared" si="19"/>
        <v>129.94999999995343</v>
      </c>
      <c r="S78" s="110">
        <f t="shared" si="20"/>
        <v>153.86666666669771</v>
      </c>
      <c r="T78" s="110">
        <f t="shared" ref="T78:T85" si="22">F78*24</f>
        <v>178.28333333332557</v>
      </c>
      <c r="U78" s="111"/>
      <c r="V78" s="111"/>
      <c r="W78" s="111"/>
      <c r="X78" s="111"/>
      <c r="Y78" s="111"/>
      <c r="Z78" s="32"/>
      <c r="AA78" s="32"/>
      <c r="AC78" s="38" t="s">
        <v>840</v>
      </c>
      <c r="AD78" s="2">
        <v>0.32600000000000001</v>
      </c>
      <c r="AE78" s="2">
        <v>0.29499999999999998</v>
      </c>
      <c r="AF78" s="2">
        <v>0.16300000000000001</v>
      </c>
      <c r="AG78" s="2">
        <v>8.3000000000000004E-2</v>
      </c>
      <c r="AH78" s="2">
        <v>5.8000000000000003E-2</v>
      </c>
      <c r="AI78" s="77"/>
      <c r="AJ78" s="77"/>
      <c r="AK78" s="77"/>
      <c r="AL78" s="77"/>
      <c r="AM78" s="78"/>
      <c r="AQ78" s="120"/>
    </row>
    <row r="79" spans="1:43">
      <c r="A79" s="38" t="s">
        <v>841</v>
      </c>
      <c r="B79" s="3">
        <v>0.14027777777664596</v>
      </c>
      <c r="C79" s="3">
        <v>0.34513888888614019</v>
      </c>
      <c r="D79" s="3">
        <v>0.86458333332848269</v>
      </c>
      <c r="E79" s="3">
        <v>1.8583333333299379</v>
      </c>
      <c r="F79" s="3">
        <v>2.8083333333343035</v>
      </c>
      <c r="G79" s="3">
        <v>3.7944444444437977</v>
      </c>
      <c r="H79" s="3">
        <v>4.8562499999970896</v>
      </c>
      <c r="I79" s="90"/>
      <c r="J79" s="90"/>
      <c r="K79" s="90"/>
      <c r="L79" s="32"/>
      <c r="M79" s="32"/>
      <c r="N79" s="32"/>
      <c r="O79" s="38" t="s">
        <v>841</v>
      </c>
      <c r="P79" s="110">
        <f t="shared" si="16"/>
        <v>3.3666666666395031</v>
      </c>
      <c r="Q79" s="110">
        <f t="shared" si="18"/>
        <v>8.2833333332673647</v>
      </c>
      <c r="R79" s="110">
        <f t="shared" si="19"/>
        <v>20.749999999883585</v>
      </c>
      <c r="S79" s="110">
        <f t="shared" si="20"/>
        <v>44.599999999918509</v>
      </c>
      <c r="T79" s="110">
        <f t="shared" si="22"/>
        <v>67.400000000023283</v>
      </c>
      <c r="U79" s="110">
        <f t="shared" ref="U79:V83" si="23">G79*24</f>
        <v>91.066666666651145</v>
      </c>
      <c r="V79" s="110">
        <f t="shared" si="23"/>
        <v>116.54999999993015</v>
      </c>
      <c r="W79" s="111"/>
      <c r="X79" s="111"/>
      <c r="Y79" s="111"/>
      <c r="Z79" s="32"/>
      <c r="AA79" s="32"/>
      <c r="AC79" s="38" t="s">
        <v>841</v>
      </c>
      <c r="AD79" s="2">
        <v>0.46400000000000002</v>
      </c>
      <c r="AE79" s="2">
        <v>2.0299999999999998</v>
      </c>
      <c r="AF79" s="2">
        <v>2.7</v>
      </c>
      <c r="AG79" s="2">
        <v>2.2799999999999998</v>
      </c>
      <c r="AH79" s="2">
        <v>2.39</v>
      </c>
      <c r="AI79" s="2">
        <v>2.23</v>
      </c>
      <c r="AJ79" s="2">
        <v>1.47</v>
      </c>
      <c r="AK79" s="77"/>
      <c r="AL79" s="77"/>
      <c r="AM79" s="77"/>
      <c r="AQ79" s="120"/>
    </row>
    <row r="80" spans="1:43">
      <c r="A80" s="38" t="s">
        <v>842</v>
      </c>
      <c r="B80" s="3">
        <v>5.5930555555532919</v>
      </c>
      <c r="C80" s="3">
        <v>5.7430555555547471</v>
      </c>
      <c r="D80" s="3">
        <v>5.9722222222189885</v>
      </c>
      <c r="E80" s="3">
        <v>6.4312500000014552</v>
      </c>
      <c r="F80" s="3">
        <v>7.390277777776646</v>
      </c>
      <c r="G80" s="3">
        <v>8.4701388888861402</v>
      </c>
      <c r="H80" s="3">
        <v>9.4034722222204437</v>
      </c>
      <c r="I80" s="90"/>
      <c r="J80" s="90"/>
      <c r="K80" s="90"/>
      <c r="L80" s="32"/>
      <c r="M80" s="32"/>
      <c r="N80" s="32"/>
      <c r="O80" s="38" t="s">
        <v>842</v>
      </c>
      <c r="P80" s="110">
        <f t="shared" si="16"/>
        <v>134.23333333327901</v>
      </c>
      <c r="Q80" s="110">
        <f t="shared" si="18"/>
        <v>137.83333333331393</v>
      </c>
      <c r="R80" s="110">
        <f t="shared" si="19"/>
        <v>143.33333333325572</v>
      </c>
      <c r="S80" s="110">
        <f t="shared" si="20"/>
        <v>154.35000000003492</v>
      </c>
      <c r="T80" s="110">
        <f t="shared" si="22"/>
        <v>177.3666666666395</v>
      </c>
      <c r="U80" s="110">
        <f t="shared" si="23"/>
        <v>203.28333333326736</v>
      </c>
      <c r="V80" s="110">
        <f t="shared" si="23"/>
        <v>225.68333333329065</v>
      </c>
      <c r="W80" s="111"/>
      <c r="X80" s="111"/>
      <c r="Y80" s="111"/>
      <c r="Z80" s="32"/>
      <c r="AA80" s="32"/>
      <c r="AC80" s="38" t="s">
        <v>842</v>
      </c>
      <c r="AD80" s="2">
        <v>8.3000000000000004E-2</v>
      </c>
      <c r="AE80" s="2">
        <v>0.13200000000000001</v>
      </c>
      <c r="AF80" s="2">
        <v>0.45700000000000002</v>
      </c>
      <c r="AG80" s="2">
        <v>0.82299999999999995</v>
      </c>
      <c r="AH80" s="2">
        <v>0.68200000000000005</v>
      </c>
      <c r="AI80" s="2">
        <v>0.74</v>
      </c>
      <c r="AJ80" s="2">
        <v>0.84099999999999997</v>
      </c>
      <c r="AK80" s="77"/>
      <c r="AL80" s="77"/>
      <c r="AM80" s="77"/>
      <c r="AQ80" s="120"/>
    </row>
    <row r="81" spans="1:43">
      <c r="A81" s="38" t="s">
        <v>843</v>
      </c>
      <c r="B81" s="3">
        <v>0.73194444444379769</v>
      </c>
      <c r="C81" s="3">
        <v>1.4041666666671517</v>
      </c>
      <c r="D81" s="3">
        <v>2.4513888888905058</v>
      </c>
      <c r="E81" s="3">
        <v>3.390972222223354</v>
      </c>
      <c r="F81" s="3">
        <v>4.4111111111124046</v>
      </c>
      <c r="G81" s="3">
        <v>4.8708333333343035</v>
      </c>
      <c r="H81" s="3">
        <v>5.421527777776646</v>
      </c>
      <c r="I81" s="90"/>
      <c r="J81" s="90"/>
      <c r="K81" s="90"/>
      <c r="L81" s="32"/>
      <c r="M81" s="32"/>
      <c r="N81" s="32"/>
      <c r="O81" s="38" t="s">
        <v>843</v>
      </c>
      <c r="P81" s="110">
        <f t="shared" si="16"/>
        <v>17.566666666651145</v>
      </c>
      <c r="Q81" s="110">
        <f t="shared" si="18"/>
        <v>33.700000000011642</v>
      </c>
      <c r="R81" s="110">
        <f t="shared" si="19"/>
        <v>58.833333333372138</v>
      </c>
      <c r="S81" s="110">
        <f t="shared" si="20"/>
        <v>81.383333333360497</v>
      </c>
      <c r="T81" s="110">
        <f t="shared" si="22"/>
        <v>105.86666666669771</v>
      </c>
      <c r="U81" s="110">
        <f t="shared" si="23"/>
        <v>116.90000000002328</v>
      </c>
      <c r="V81" s="110">
        <f t="shared" si="23"/>
        <v>130.1166666666395</v>
      </c>
      <c r="W81" s="111"/>
      <c r="X81" s="111"/>
      <c r="Y81" s="111"/>
      <c r="Z81" s="32"/>
      <c r="AA81" s="32"/>
      <c r="AC81" s="38" t="s">
        <v>843</v>
      </c>
      <c r="AD81" s="2">
        <v>0.39</v>
      </c>
      <c r="AE81" s="2">
        <v>0.68899999999999995</v>
      </c>
      <c r="AF81" s="2">
        <v>0.73</v>
      </c>
      <c r="AG81" s="2">
        <v>0.85299999999999998</v>
      </c>
      <c r="AH81" s="2">
        <v>1.29</v>
      </c>
      <c r="AI81" s="2">
        <v>1.2</v>
      </c>
      <c r="AJ81" s="2">
        <v>1.46</v>
      </c>
      <c r="AK81" s="77"/>
      <c r="AL81" s="77"/>
      <c r="AM81" s="77"/>
      <c r="AQ81" s="120"/>
    </row>
    <row r="82" spans="1:43">
      <c r="A82" s="38" t="s">
        <v>844</v>
      </c>
      <c r="B82" s="3">
        <v>3.6256944444467081</v>
      </c>
      <c r="C82" s="3">
        <v>3.9097222222189885</v>
      </c>
      <c r="D82" s="3">
        <v>4.3888888888905058</v>
      </c>
      <c r="E82" s="3">
        <v>5.3958333333357587</v>
      </c>
      <c r="F82" s="3">
        <v>5.7430555555547471</v>
      </c>
      <c r="G82" s="3">
        <v>6.4118055555591127</v>
      </c>
      <c r="H82" s="3">
        <v>7.390277777776646</v>
      </c>
      <c r="I82" s="3">
        <v>8.4208333333299379</v>
      </c>
      <c r="J82" s="90"/>
      <c r="K82" s="90"/>
      <c r="L82" s="32"/>
      <c r="M82" s="32"/>
      <c r="N82" s="32"/>
      <c r="O82" s="38" t="s">
        <v>844</v>
      </c>
      <c r="P82" s="110">
        <f t="shared" si="16"/>
        <v>87.016666666720994</v>
      </c>
      <c r="Q82" s="110">
        <f t="shared" si="18"/>
        <v>93.833333333255723</v>
      </c>
      <c r="R82" s="110">
        <f t="shared" si="19"/>
        <v>105.33333333337214</v>
      </c>
      <c r="S82" s="110">
        <f t="shared" si="20"/>
        <v>129.50000000005821</v>
      </c>
      <c r="T82" s="110">
        <f t="shared" si="22"/>
        <v>137.83333333331393</v>
      </c>
      <c r="U82" s="110">
        <f t="shared" si="23"/>
        <v>153.8833333334187</v>
      </c>
      <c r="V82" s="110">
        <f t="shared" si="23"/>
        <v>177.3666666666395</v>
      </c>
      <c r="W82" s="110">
        <f>I82*24</f>
        <v>202.09999999991851</v>
      </c>
      <c r="X82" s="111"/>
      <c r="Y82" s="111"/>
      <c r="Z82" s="32"/>
      <c r="AA82" s="32"/>
      <c r="AC82" s="38" t="s">
        <v>844</v>
      </c>
      <c r="AD82" s="2">
        <v>0.188</v>
      </c>
      <c r="AE82" s="2">
        <v>0.246</v>
      </c>
      <c r="AF82" s="2">
        <v>0.23699999999999999</v>
      </c>
      <c r="AG82" s="2">
        <v>0.23699999999999999</v>
      </c>
      <c r="AH82" s="2">
        <v>0.19</v>
      </c>
      <c r="AI82" s="2">
        <v>0.34799999999999998</v>
      </c>
      <c r="AJ82" s="2">
        <v>0.36099999999999999</v>
      </c>
      <c r="AK82" s="2">
        <v>0.33500000000000002</v>
      </c>
      <c r="AL82" s="77"/>
      <c r="AM82" s="77"/>
      <c r="AQ82" s="120"/>
    </row>
    <row r="83" spans="1:43">
      <c r="A83" s="38" t="s">
        <v>845</v>
      </c>
      <c r="B83" s="3">
        <v>0.32291666666424135</v>
      </c>
      <c r="C83" s="3">
        <v>0.8944444444423425</v>
      </c>
      <c r="D83" s="3">
        <v>1.4270833333284827</v>
      </c>
      <c r="E83" s="3">
        <v>2.023611111108039</v>
      </c>
      <c r="F83" s="3">
        <v>2.984027777776646</v>
      </c>
      <c r="G83" s="3">
        <v>3.5347222222189885</v>
      </c>
      <c r="H83" s="3">
        <v>3.9895833333284827</v>
      </c>
      <c r="I83" s="48"/>
      <c r="J83" s="48"/>
      <c r="K83" s="90"/>
      <c r="L83" s="32"/>
      <c r="M83" s="32"/>
      <c r="N83" s="32"/>
      <c r="O83" s="38" t="s">
        <v>845</v>
      </c>
      <c r="P83" s="110">
        <f t="shared" si="16"/>
        <v>7.7499999999417923</v>
      </c>
      <c r="Q83" s="110">
        <f t="shared" si="18"/>
        <v>21.46666666661622</v>
      </c>
      <c r="R83" s="110">
        <f t="shared" si="19"/>
        <v>34.249999999883585</v>
      </c>
      <c r="S83" s="110">
        <f t="shared" si="20"/>
        <v>48.566666666592937</v>
      </c>
      <c r="T83" s="110">
        <f t="shared" si="22"/>
        <v>71.616666666639503</v>
      </c>
      <c r="U83" s="110">
        <f t="shared" si="23"/>
        <v>84.833333333255723</v>
      </c>
      <c r="V83" s="110">
        <f t="shared" si="23"/>
        <v>95.749999999883585</v>
      </c>
      <c r="W83" s="111"/>
      <c r="X83" s="111"/>
      <c r="Y83" s="111"/>
      <c r="Z83" s="32"/>
      <c r="AA83" s="32"/>
      <c r="AC83" s="38" t="s">
        <v>845</v>
      </c>
      <c r="AD83" s="2">
        <v>0.89500000000000002</v>
      </c>
      <c r="AE83" s="2">
        <v>2.27</v>
      </c>
      <c r="AF83" s="2">
        <v>1.6</v>
      </c>
      <c r="AG83" s="2">
        <v>1.53</v>
      </c>
      <c r="AH83" s="2">
        <v>1.77</v>
      </c>
      <c r="AI83" s="2">
        <v>1.84</v>
      </c>
      <c r="AJ83" s="2">
        <v>1.74</v>
      </c>
      <c r="AK83" s="78"/>
      <c r="AL83" s="78"/>
      <c r="AM83" s="77"/>
      <c r="AQ83" s="120"/>
    </row>
    <row r="84" spans="1:43">
      <c r="A84" s="38" t="s">
        <v>846</v>
      </c>
      <c r="B84" s="3">
        <v>1.3187499999985448</v>
      </c>
      <c r="C84" s="3">
        <v>1.5187499999956344</v>
      </c>
      <c r="D84" s="3">
        <v>2.0631944444394321</v>
      </c>
      <c r="E84" s="3">
        <v>2.9874999999956344</v>
      </c>
      <c r="F84" s="3">
        <v>3.0437499999970896</v>
      </c>
      <c r="G84" s="90"/>
      <c r="H84" s="90"/>
      <c r="I84" s="48"/>
      <c r="J84" s="48"/>
      <c r="K84" s="90"/>
      <c r="L84" s="32"/>
      <c r="M84" s="32"/>
      <c r="N84" s="32"/>
      <c r="O84" s="38" t="s">
        <v>846</v>
      </c>
      <c r="P84" s="110">
        <f t="shared" si="16"/>
        <v>31.649999999965075</v>
      </c>
      <c r="Q84" s="110">
        <f t="shared" si="18"/>
        <v>36.449999999895226</v>
      </c>
      <c r="R84" s="110">
        <f t="shared" si="19"/>
        <v>49.516666666546371</v>
      </c>
      <c r="S84" s="110">
        <f t="shared" si="20"/>
        <v>71.699999999895226</v>
      </c>
      <c r="T84" s="110">
        <f t="shared" si="22"/>
        <v>73.049999999930151</v>
      </c>
      <c r="U84" s="111"/>
      <c r="V84" s="111"/>
      <c r="W84" s="111"/>
      <c r="X84" s="111"/>
      <c r="Y84" s="111"/>
      <c r="Z84" s="32"/>
      <c r="AA84" s="32"/>
      <c r="AC84" s="38" t="s">
        <v>846</v>
      </c>
      <c r="AD84" s="2">
        <v>2.56</v>
      </c>
      <c r="AE84" s="2">
        <v>2.5499999999999998</v>
      </c>
      <c r="AF84" s="2">
        <v>2.2000000000000002</v>
      </c>
      <c r="AG84" s="2">
        <v>1.74</v>
      </c>
      <c r="AH84" s="2">
        <v>0.81200000000000006</v>
      </c>
      <c r="AI84" s="77"/>
      <c r="AJ84" s="77"/>
      <c r="AK84" s="78"/>
      <c r="AL84" s="78"/>
      <c r="AM84" s="77"/>
      <c r="AQ84" s="120"/>
    </row>
    <row r="85" spans="1:43">
      <c r="A85" s="38" t="s">
        <v>847</v>
      </c>
      <c r="B85" s="3">
        <v>1.8312500000029104</v>
      </c>
      <c r="C85" s="3">
        <v>2.4201388888905058</v>
      </c>
      <c r="D85" s="3">
        <v>2.6986111111109494</v>
      </c>
      <c r="E85" s="3">
        <v>3.3777777777795563</v>
      </c>
      <c r="F85" s="3">
        <v>4.4541666666700621</v>
      </c>
      <c r="G85" s="90"/>
      <c r="H85" s="90"/>
      <c r="I85" s="48"/>
      <c r="J85" s="48"/>
      <c r="K85" s="48"/>
      <c r="L85" s="32"/>
      <c r="M85" s="32"/>
      <c r="N85" s="32"/>
      <c r="O85" s="38" t="s">
        <v>847</v>
      </c>
      <c r="P85" s="110">
        <f t="shared" si="16"/>
        <v>43.950000000069849</v>
      </c>
      <c r="Q85" s="110">
        <f t="shared" si="18"/>
        <v>58.083333333372138</v>
      </c>
      <c r="R85" s="110">
        <f t="shared" si="19"/>
        <v>64.766666666662786</v>
      </c>
      <c r="S85" s="110">
        <f t="shared" si="20"/>
        <v>81.066666666709352</v>
      </c>
      <c r="T85" s="110">
        <f t="shared" si="22"/>
        <v>106.90000000008149</v>
      </c>
      <c r="U85" s="111"/>
      <c r="V85" s="111"/>
      <c r="W85" s="111"/>
      <c r="X85" s="111"/>
      <c r="Y85" s="111"/>
      <c r="Z85" s="32"/>
      <c r="AA85" s="32"/>
      <c r="AC85" s="38" t="s">
        <v>847</v>
      </c>
      <c r="AD85" s="2">
        <v>0.28899999999999998</v>
      </c>
      <c r="AE85" s="2">
        <v>0.58599999999999997</v>
      </c>
      <c r="AF85" s="2">
        <v>1.03</v>
      </c>
      <c r="AG85" s="2">
        <v>0.75600000000000001</v>
      </c>
      <c r="AH85" s="2">
        <v>0.878</v>
      </c>
      <c r="AI85" s="77"/>
      <c r="AJ85" s="77"/>
      <c r="AK85" s="78"/>
      <c r="AL85" s="78"/>
      <c r="AM85" s="78"/>
      <c r="AQ85" s="120"/>
    </row>
    <row r="86" spans="1:43">
      <c r="A86" s="38" t="s">
        <v>848</v>
      </c>
      <c r="B86" s="3">
        <v>0.75069444444670808</v>
      </c>
      <c r="C86" s="3">
        <v>0.96041666666860692</v>
      </c>
      <c r="D86" s="3">
        <v>1.4604166666686069</v>
      </c>
      <c r="E86" s="3">
        <v>2.3895833333299379</v>
      </c>
      <c r="F86" s="90"/>
      <c r="G86" s="90"/>
      <c r="H86" s="90"/>
      <c r="I86" s="48"/>
      <c r="J86" s="48"/>
      <c r="K86" s="48"/>
      <c r="L86" s="32"/>
      <c r="M86" s="32"/>
      <c r="N86" s="32"/>
      <c r="O86" s="38" t="s">
        <v>848</v>
      </c>
      <c r="P86" s="110">
        <f t="shared" si="16"/>
        <v>18.016666666720994</v>
      </c>
      <c r="Q86" s="110">
        <f t="shared" si="18"/>
        <v>23.050000000046566</v>
      </c>
      <c r="R86" s="110">
        <f t="shared" si="19"/>
        <v>35.050000000046566</v>
      </c>
      <c r="S86" s="110">
        <f t="shared" si="20"/>
        <v>57.349999999918509</v>
      </c>
      <c r="T86" s="111"/>
      <c r="U86" s="111"/>
      <c r="V86" s="111"/>
      <c r="W86" s="111"/>
      <c r="X86" s="111"/>
      <c r="Y86" s="111"/>
      <c r="Z86" s="32"/>
      <c r="AA86" s="32"/>
      <c r="AC86" s="38" t="s">
        <v>848</v>
      </c>
      <c r="AD86" s="2">
        <v>8.49</v>
      </c>
      <c r="AE86" s="2">
        <v>2.2999999999999998</v>
      </c>
      <c r="AF86" s="2">
        <v>1.4</v>
      </c>
      <c r="AG86" s="2">
        <v>1.47</v>
      </c>
      <c r="AH86" s="77"/>
      <c r="AI86" s="77"/>
      <c r="AJ86" s="77"/>
      <c r="AK86" s="78"/>
      <c r="AL86" s="78"/>
      <c r="AM86" s="78"/>
      <c r="AQ86" s="120"/>
    </row>
    <row r="87" spans="1:43">
      <c r="A87" s="38" t="s">
        <v>849</v>
      </c>
      <c r="B87" s="3">
        <v>1.4895833333357587</v>
      </c>
      <c r="C87" s="3">
        <v>1.8027777777751908</v>
      </c>
      <c r="D87" s="3">
        <v>2.4131944444452529</v>
      </c>
      <c r="E87" s="3">
        <v>3.4243055555562023</v>
      </c>
      <c r="F87" s="3">
        <v>4.3888888888905058</v>
      </c>
      <c r="G87" s="90"/>
      <c r="H87" s="90"/>
      <c r="I87" s="48"/>
      <c r="J87" s="48"/>
      <c r="K87" s="48"/>
      <c r="L87" s="32"/>
      <c r="M87" s="32"/>
      <c r="N87" s="32"/>
      <c r="O87" s="38" t="s">
        <v>849</v>
      </c>
      <c r="P87" s="110">
        <f t="shared" si="16"/>
        <v>35.750000000058208</v>
      </c>
      <c r="Q87" s="110">
        <f t="shared" si="18"/>
        <v>43.266666666604578</v>
      </c>
      <c r="R87" s="110">
        <f t="shared" si="19"/>
        <v>57.916666666686069</v>
      </c>
      <c r="S87" s="110">
        <f t="shared" si="20"/>
        <v>82.183333333348855</v>
      </c>
      <c r="T87" s="110">
        <f>F87*24</f>
        <v>105.33333333337214</v>
      </c>
      <c r="U87" s="111"/>
      <c r="V87" s="111"/>
      <c r="W87" s="111"/>
      <c r="X87" s="111"/>
      <c r="Y87" s="111"/>
      <c r="Z87" s="32"/>
      <c r="AA87" s="32"/>
      <c r="AC87" s="38" t="s">
        <v>849</v>
      </c>
      <c r="AD87" s="2">
        <v>0.318</v>
      </c>
      <c r="AE87" s="2">
        <v>1.52</v>
      </c>
      <c r="AF87" s="2">
        <v>1.75</v>
      </c>
      <c r="AG87" s="2">
        <v>1.68</v>
      </c>
      <c r="AH87" s="2">
        <v>2.2200000000000002</v>
      </c>
      <c r="AI87" s="77"/>
      <c r="AJ87" s="77"/>
      <c r="AK87" s="78"/>
      <c r="AL87" s="78"/>
      <c r="AM87" s="78"/>
      <c r="AQ87" s="120"/>
    </row>
    <row r="88" spans="1:43">
      <c r="A88" s="38" t="s">
        <v>850</v>
      </c>
      <c r="B88" s="3">
        <v>0.77083333333575865</v>
      </c>
      <c r="C88" s="3">
        <v>1.375</v>
      </c>
      <c r="D88" s="3">
        <v>2.3812499999985448</v>
      </c>
      <c r="E88" s="3">
        <v>3.3958333333357587</v>
      </c>
      <c r="F88" s="3">
        <v>4.4277777777751908</v>
      </c>
      <c r="G88" s="90"/>
      <c r="H88" s="90"/>
      <c r="I88" s="48"/>
      <c r="J88" s="48"/>
      <c r="K88" s="48"/>
      <c r="L88" s="32"/>
      <c r="M88" s="32"/>
      <c r="N88" s="32"/>
      <c r="O88" s="38" t="s">
        <v>850</v>
      </c>
      <c r="P88" s="110">
        <f t="shared" si="16"/>
        <v>18.500000000058208</v>
      </c>
      <c r="Q88" s="110">
        <f t="shared" si="18"/>
        <v>33</v>
      </c>
      <c r="R88" s="110">
        <f t="shared" si="19"/>
        <v>57.149999999965075</v>
      </c>
      <c r="S88" s="110">
        <f t="shared" si="20"/>
        <v>81.500000000058208</v>
      </c>
      <c r="T88" s="110">
        <f>F88*24</f>
        <v>106.26666666660458</v>
      </c>
      <c r="U88" s="111"/>
      <c r="V88" s="111"/>
      <c r="W88" s="111"/>
      <c r="X88" s="111"/>
      <c r="Y88" s="111"/>
      <c r="Z88" s="32"/>
      <c r="AA88" s="32"/>
      <c r="AC88" s="38" t="s">
        <v>850</v>
      </c>
      <c r="AD88" s="2">
        <v>0.10100000000000001</v>
      </c>
      <c r="AE88" s="2">
        <v>9.5000000000000001E-2</v>
      </c>
      <c r="AF88" s="2">
        <v>0.14399999999999999</v>
      </c>
      <c r="AG88" s="2">
        <v>0.18</v>
      </c>
      <c r="AH88" s="2">
        <v>0.161</v>
      </c>
      <c r="AI88" s="77"/>
      <c r="AJ88" s="77"/>
      <c r="AK88" s="78"/>
      <c r="AL88" s="78"/>
      <c r="AM88" s="78"/>
      <c r="AQ88" s="120"/>
    </row>
    <row r="89" spans="1:43">
      <c r="AD89" s="99">
        <v>40</v>
      </c>
      <c r="AE89" s="99">
        <v>40</v>
      </c>
      <c r="AF89" s="99">
        <v>40</v>
      </c>
      <c r="AG89" s="99">
        <v>38</v>
      </c>
      <c r="AH89" s="99">
        <v>32</v>
      </c>
      <c r="AI89" s="99">
        <v>23</v>
      </c>
      <c r="AJ89" s="99">
        <v>21</v>
      </c>
      <c r="AK89" s="99">
        <v>10</v>
      </c>
      <c r="AL89" s="99">
        <v>3</v>
      </c>
      <c r="AM89" s="99">
        <v>2</v>
      </c>
    </row>
  </sheetData>
  <mergeCells count="2">
    <mergeCell ref="A2:M2"/>
    <mergeCell ref="O2:AA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R89"/>
  <sheetViews>
    <sheetView zoomScale="40" zoomScaleNormal="40" zoomScalePageLayoutView="40" workbookViewId="0">
      <selection activeCell="A49" sqref="A49:XFD49"/>
    </sheetView>
  </sheetViews>
  <sheetFormatPr defaultColWidth="8.7109375" defaultRowHeight="15"/>
  <cols>
    <col min="1" max="1" width="13.7109375" customWidth="1"/>
    <col min="15" max="15" width="13" customWidth="1"/>
    <col min="16" max="16" width="12.140625" bestFit="1" customWidth="1"/>
    <col min="17" max="18" width="10.140625" bestFit="1" customWidth="1"/>
    <col min="29" max="29" width="16.7109375" customWidth="1"/>
    <col min="43" max="43" width="12.42578125" customWidth="1"/>
    <col min="44" max="44" width="14.7109375" customWidth="1"/>
  </cols>
  <sheetData>
    <row r="1" spans="1:44">
      <c r="A1" s="33" t="s">
        <v>60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44">
      <c r="A2" s="198" t="s">
        <v>905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32"/>
      <c r="O2" s="195" t="s">
        <v>869</v>
      </c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C2" s="26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</row>
    <row r="3" spans="1:44" ht="15.75" thickBot="1">
      <c r="A3" s="32"/>
      <c r="B3" s="32"/>
      <c r="C3" s="32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2"/>
      <c r="Y3" s="32"/>
    </row>
    <row r="4" spans="1:44" ht="15.75" thickBot="1">
      <c r="A4" s="41" t="s">
        <v>61</v>
      </c>
      <c r="B4" s="42" t="s">
        <v>20</v>
      </c>
      <c r="C4" s="42" t="s">
        <v>21</v>
      </c>
      <c r="D4" s="42" t="s">
        <v>22</v>
      </c>
      <c r="E4" s="42" t="s">
        <v>23</v>
      </c>
      <c r="F4" s="42" t="s">
        <v>24</v>
      </c>
      <c r="G4" s="42" t="s">
        <v>25</v>
      </c>
      <c r="H4" s="42" t="s">
        <v>26</v>
      </c>
      <c r="I4" s="42" t="s">
        <v>27</v>
      </c>
      <c r="J4" s="42" t="s">
        <v>28</v>
      </c>
      <c r="K4" s="42" t="s">
        <v>29</v>
      </c>
      <c r="L4" s="42" t="s">
        <v>30</v>
      </c>
      <c r="M4" s="42" t="s">
        <v>857</v>
      </c>
      <c r="N4" s="32"/>
      <c r="O4" s="41" t="s">
        <v>61</v>
      </c>
      <c r="P4" s="42" t="s">
        <v>20</v>
      </c>
      <c r="Q4" s="42" t="s">
        <v>21</v>
      </c>
      <c r="R4" s="42" t="s">
        <v>22</v>
      </c>
      <c r="S4" s="42" t="s">
        <v>23</v>
      </c>
      <c r="T4" s="42" t="s">
        <v>24</v>
      </c>
      <c r="U4" s="42" t="s">
        <v>25</v>
      </c>
      <c r="V4" s="42" t="s">
        <v>26</v>
      </c>
      <c r="W4" s="42" t="s">
        <v>27</v>
      </c>
      <c r="X4" s="42" t="s">
        <v>28</v>
      </c>
      <c r="Y4" s="42" t="s">
        <v>29</v>
      </c>
      <c r="Z4" s="42" t="s">
        <v>30</v>
      </c>
      <c r="AA4" s="42" t="s">
        <v>857</v>
      </c>
      <c r="AC4" s="40" t="s">
        <v>498</v>
      </c>
      <c r="AD4" s="42" t="s">
        <v>20</v>
      </c>
      <c r="AE4" s="42" t="s">
        <v>21</v>
      </c>
      <c r="AF4" s="42" t="s">
        <v>22</v>
      </c>
      <c r="AG4" s="42" t="s">
        <v>23</v>
      </c>
      <c r="AH4" s="42" t="s">
        <v>24</v>
      </c>
      <c r="AI4" s="42" t="s">
        <v>25</v>
      </c>
      <c r="AJ4" s="42" t="s">
        <v>26</v>
      </c>
      <c r="AK4" s="42" t="s">
        <v>27</v>
      </c>
      <c r="AL4" s="42" t="s">
        <v>28</v>
      </c>
      <c r="AM4" s="42" t="s">
        <v>29</v>
      </c>
      <c r="AN4" s="42" t="s">
        <v>30</v>
      </c>
      <c r="AO4" s="42" t="s">
        <v>857</v>
      </c>
      <c r="AQ4" s="43"/>
      <c r="AR4" s="121"/>
    </row>
    <row r="5" spans="1:44">
      <c r="A5" s="37" t="s">
        <v>1</v>
      </c>
      <c r="B5" s="44">
        <v>0.29722222222335404</v>
      </c>
      <c r="C5" s="44">
        <v>1.2618055555576575</v>
      </c>
      <c r="D5" s="44">
        <v>1.5493055555562023</v>
      </c>
      <c r="E5" s="44">
        <v>2.2465277777810115</v>
      </c>
      <c r="F5" s="44">
        <v>3.2437500000014552</v>
      </c>
      <c r="G5" s="44">
        <v>4.2520833333328483</v>
      </c>
      <c r="H5" s="44">
        <v>5.2173611111138598</v>
      </c>
      <c r="I5" s="35"/>
      <c r="J5" s="35"/>
      <c r="K5" s="35"/>
      <c r="L5" s="35"/>
      <c r="M5" s="35"/>
      <c r="N5" s="32"/>
      <c r="O5" s="37" t="s">
        <v>1</v>
      </c>
      <c r="P5" s="110">
        <f t="shared" ref="P5:Z20" si="0">B5*24</f>
        <v>7.1333333333604969</v>
      </c>
      <c r="Q5" s="110">
        <f t="shared" si="0"/>
        <v>30.28333333338378</v>
      </c>
      <c r="R5" s="110">
        <f t="shared" si="0"/>
        <v>37.183333333348855</v>
      </c>
      <c r="S5" s="110">
        <f t="shared" si="0"/>
        <v>53.916666666744277</v>
      </c>
      <c r="T5" s="110">
        <f t="shared" si="0"/>
        <v>77.850000000034925</v>
      </c>
      <c r="U5" s="110">
        <f t="shared" si="0"/>
        <v>102.04999999998836</v>
      </c>
      <c r="V5" s="110">
        <f t="shared" si="0"/>
        <v>125.21666666673264</v>
      </c>
      <c r="W5" s="108"/>
      <c r="X5" s="108"/>
      <c r="Y5" s="108"/>
      <c r="Z5" s="108"/>
      <c r="AA5" s="108"/>
      <c r="AC5" s="37" t="s">
        <v>1</v>
      </c>
      <c r="AD5" s="2">
        <v>41.3</v>
      </c>
      <c r="AE5" s="2">
        <v>39.200000000000003</v>
      </c>
      <c r="AF5" s="2">
        <v>38.4</v>
      </c>
      <c r="AG5" s="2">
        <v>41.6</v>
      </c>
      <c r="AH5" s="2">
        <v>42.9</v>
      </c>
      <c r="AI5" s="2">
        <v>40</v>
      </c>
      <c r="AJ5" s="2">
        <v>38.299999999999997</v>
      </c>
      <c r="AK5" s="35"/>
      <c r="AL5" s="35"/>
      <c r="AM5" s="35"/>
      <c r="AN5" s="34"/>
      <c r="AO5" s="35"/>
      <c r="AQ5" s="120"/>
      <c r="AR5" s="122"/>
    </row>
    <row r="6" spans="1:44">
      <c r="A6" s="37" t="s">
        <v>2</v>
      </c>
      <c r="B6" s="44">
        <v>0.21805555556056788</v>
      </c>
      <c r="C6" s="44">
        <v>0.96666666666715173</v>
      </c>
      <c r="D6" s="44">
        <v>1.2312500000043656</v>
      </c>
      <c r="E6" s="44">
        <v>1.8680555555547471</v>
      </c>
      <c r="F6" s="44">
        <v>2.8937500000029104</v>
      </c>
      <c r="G6" s="44">
        <v>3.8715277777810115</v>
      </c>
      <c r="H6" s="35"/>
      <c r="I6" s="35"/>
      <c r="J6" s="35"/>
      <c r="K6" s="35"/>
      <c r="L6" s="35"/>
      <c r="M6" s="35"/>
      <c r="N6" s="32"/>
      <c r="O6" s="37" t="s">
        <v>2</v>
      </c>
      <c r="P6" s="110">
        <f t="shared" si="0"/>
        <v>5.2333333334536292</v>
      </c>
      <c r="Q6" s="110">
        <f t="shared" si="0"/>
        <v>23.200000000011642</v>
      </c>
      <c r="R6" s="110">
        <f t="shared" si="0"/>
        <v>29.550000000104774</v>
      </c>
      <c r="S6" s="110">
        <f t="shared" si="0"/>
        <v>44.833333333313931</v>
      </c>
      <c r="T6" s="110">
        <f t="shared" si="0"/>
        <v>69.450000000069849</v>
      </c>
      <c r="U6" s="110">
        <f t="shared" si="0"/>
        <v>92.916666666744277</v>
      </c>
      <c r="V6" s="108"/>
      <c r="W6" s="108"/>
      <c r="X6" s="108"/>
      <c r="Y6" s="108"/>
      <c r="Z6" s="108"/>
      <c r="AA6" s="108"/>
      <c r="AC6" s="37" t="s">
        <v>2</v>
      </c>
      <c r="AD6" s="2">
        <v>47.3</v>
      </c>
      <c r="AE6" s="2">
        <v>46.2</v>
      </c>
      <c r="AF6" s="2">
        <v>46</v>
      </c>
      <c r="AG6" s="2">
        <v>42</v>
      </c>
      <c r="AH6" s="2">
        <v>42.5</v>
      </c>
      <c r="AI6" s="2">
        <v>41.9</v>
      </c>
      <c r="AJ6" s="30"/>
      <c r="AK6" s="35"/>
      <c r="AL6" s="35"/>
      <c r="AM6" s="35"/>
      <c r="AN6" s="34"/>
      <c r="AO6" s="35"/>
      <c r="AQ6" s="120"/>
      <c r="AR6" s="1"/>
    </row>
    <row r="7" spans="1:44">
      <c r="A7" s="37" t="s">
        <v>3</v>
      </c>
      <c r="B7" s="44">
        <v>0.60208333333139308</v>
      </c>
      <c r="C7" s="44">
        <v>0.7381944444423425</v>
      </c>
      <c r="D7" s="44">
        <v>1.2756944444408873</v>
      </c>
      <c r="E7" s="44">
        <v>2.3236111111109494</v>
      </c>
      <c r="F7" s="44">
        <v>3.3208333333313931</v>
      </c>
      <c r="G7" s="44">
        <v>4.3208333333313931</v>
      </c>
      <c r="H7" s="44">
        <v>5.3076388888875954</v>
      </c>
      <c r="I7" s="44">
        <v>6.3243055555503815</v>
      </c>
      <c r="J7" s="35"/>
      <c r="K7" s="35"/>
      <c r="L7" s="35"/>
      <c r="M7" s="35"/>
      <c r="N7" s="32"/>
      <c r="O7" s="37" t="s">
        <v>3</v>
      </c>
      <c r="P7" s="110">
        <f t="shared" si="0"/>
        <v>14.449999999953434</v>
      </c>
      <c r="Q7" s="110">
        <f t="shared" si="0"/>
        <v>17.71666666661622</v>
      </c>
      <c r="R7" s="110">
        <f t="shared" si="0"/>
        <v>30.616666666581295</v>
      </c>
      <c r="S7" s="110">
        <f t="shared" si="0"/>
        <v>55.766666666662786</v>
      </c>
      <c r="T7" s="110">
        <f t="shared" si="0"/>
        <v>79.699999999953434</v>
      </c>
      <c r="U7" s="110">
        <f t="shared" si="0"/>
        <v>103.69999999995343</v>
      </c>
      <c r="V7" s="110">
        <f t="shared" si="0"/>
        <v>127.38333333330229</v>
      </c>
      <c r="W7" s="110">
        <f t="shared" si="0"/>
        <v>151.78333333320916</v>
      </c>
      <c r="X7" s="108"/>
      <c r="Y7" s="108"/>
      <c r="Z7" s="108"/>
      <c r="AA7" s="108"/>
      <c r="AC7" s="37" t="s">
        <v>3</v>
      </c>
      <c r="AD7" s="2">
        <v>45.3</v>
      </c>
      <c r="AE7" s="2">
        <v>47.6</v>
      </c>
      <c r="AF7" s="2">
        <v>45.3</v>
      </c>
      <c r="AG7" s="2">
        <v>46.7</v>
      </c>
      <c r="AH7" s="2">
        <v>46.2</v>
      </c>
      <c r="AI7" s="2">
        <v>44.3</v>
      </c>
      <c r="AJ7" s="2">
        <v>42.8</v>
      </c>
      <c r="AK7" s="2">
        <v>41.7</v>
      </c>
      <c r="AL7" s="35"/>
      <c r="AM7" s="35"/>
      <c r="AN7" s="34"/>
      <c r="AO7" s="35"/>
      <c r="AQ7" s="120"/>
    </row>
    <row r="8" spans="1:44">
      <c r="A8" s="37" t="s">
        <v>4</v>
      </c>
      <c r="B8" s="44">
        <v>0.12569444444670808</v>
      </c>
      <c r="C8" s="44">
        <v>0.58680555555474712</v>
      </c>
      <c r="D8" s="44">
        <v>0.79791666667006211</v>
      </c>
      <c r="E8" s="44">
        <v>1.3055555555547471</v>
      </c>
      <c r="F8" s="44">
        <v>1.6388888888905058</v>
      </c>
      <c r="G8" s="44">
        <v>2.2784722222204437</v>
      </c>
      <c r="H8" s="44">
        <v>2.6916666666656965</v>
      </c>
      <c r="I8" s="44">
        <v>3.3319444444423425</v>
      </c>
      <c r="J8" s="44">
        <v>4.2215277777795563</v>
      </c>
      <c r="K8" s="44">
        <v>5.28125</v>
      </c>
      <c r="L8" s="35"/>
      <c r="M8" s="35"/>
      <c r="N8" s="32"/>
      <c r="O8" s="37" t="s">
        <v>4</v>
      </c>
      <c r="P8" s="110">
        <f t="shared" si="0"/>
        <v>3.0166666667209938</v>
      </c>
      <c r="Q8" s="110">
        <f t="shared" si="0"/>
        <v>14.083333333313931</v>
      </c>
      <c r="R8" s="110">
        <f t="shared" si="0"/>
        <v>19.150000000081491</v>
      </c>
      <c r="S8" s="110">
        <f t="shared" si="0"/>
        <v>31.333333333313931</v>
      </c>
      <c r="T8" s="110">
        <f t="shared" si="0"/>
        <v>39.333333333372138</v>
      </c>
      <c r="U8" s="110">
        <f t="shared" si="0"/>
        <v>54.683333333290648</v>
      </c>
      <c r="V8" s="110">
        <f t="shared" si="0"/>
        <v>64.599999999976717</v>
      </c>
      <c r="W8" s="110">
        <f t="shared" si="0"/>
        <v>79.96666666661622</v>
      </c>
      <c r="X8" s="110">
        <f t="shared" si="0"/>
        <v>101.31666666670935</v>
      </c>
      <c r="Y8" s="110">
        <f t="shared" si="0"/>
        <v>126.75</v>
      </c>
      <c r="Z8" s="108"/>
      <c r="AA8" s="108"/>
      <c r="AC8" s="37" t="s">
        <v>4</v>
      </c>
      <c r="AD8" s="2">
        <v>46.9</v>
      </c>
      <c r="AE8" s="2">
        <v>44</v>
      </c>
      <c r="AF8" s="2">
        <v>43</v>
      </c>
      <c r="AG8" s="2">
        <v>39.200000000000003</v>
      </c>
      <c r="AH8" s="2">
        <v>41.3</v>
      </c>
      <c r="AI8" s="2">
        <v>39.200000000000003</v>
      </c>
      <c r="AJ8" s="2">
        <v>42</v>
      </c>
      <c r="AK8" s="2">
        <v>41.5</v>
      </c>
      <c r="AL8" s="2">
        <v>42.6</v>
      </c>
      <c r="AM8" s="2">
        <v>43.5</v>
      </c>
      <c r="AN8" s="34"/>
      <c r="AO8" s="35"/>
      <c r="AQ8" s="120"/>
    </row>
    <row r="9" spans="1:44">
      <c r="A9" s="37" t="s">
        <v>5</v>
      </c>
      <c r="B9" s="44">
        <v>0.25902777777810115</v>
      </c>
      <c r="C9" s="44">
        <v>0.79652777777664596</v>
      </c>
      <c r="D9" s="44">
        <v>2.1756944444423425</v>
      </c>
      <c r="E9" s="44">
        <v>3.1131944444423425</v>
      </c>
      <c r="F9" s="44">
        <v>4.1875</v>
      </c>
      <c r="G9" s="44">
        <v>5.1958333333313931</v>
      </c>
      <c r="H9" s="44">
        <v>5.4645833333343035</v>
      </c>
      <c r="I9" s="44">
        <v>6.1645833333313931</v>
      </c>
      <c r="J9" s="35"/>
      <c r="K9" s="35"/>
      <c r="L9" s="35"/>
      <c r="M9" s="35"/>
      <c r="N9" s="32"/>
      <c r="O9" s="37" t="s">
        <v>5</v>
      </c>
      <c r="P9" s="110">
        <f t="shared" si="0"/>
        <v>6.2166666666744277</v>
      </c>
      <c r="Q9" s="110">
        <f t="shared" si="0"/>
        <v>19.116666666639503</v>
      </c>
      <c r="R9" s="110">
        <f t="shared" si="0"/>
        <v>52.21666666661622</v>
      </c>
      <c r="S9" s="110">
        <f t="shared" si="0"/>
        <v>74.71666666661622</v>
      </c>
      <c r="T9" s="110">
        <f t="shared" si="0"/>
        <v>100.5</v>
      </c>
      <c r="U9" s="110">
        <f t="shared" si="0"/>
        <v>124.69999999995343</v>
      </c>
      <c r="V9" s="110">
        <f t="shared" si="0"/>
        <v>131.15000000002328</v>
      </c>
      <c r="W9" s="110">
        <f t="shared" si="0"/>
        <v>147.94999999995343</v>
      </c>
      <c r="X9" s="108"/>
      <c r="Y9" s="108"/>
      <c r="Z9" s="108"/>
      <c r="AA9" s="108"/>
      <c r="AC9" s="37" t="s">
        <v>5</v>
      </c>
      <c r="AD9" s="2">
        <v>31.6</v>
      </c>
      <c r="AE9" s="2">
        <v>45</v>
      </c>
      <c r="AF9" s="2">
        <v>33.5</v>
      </c>
      <c r="AG9" s="2">
        <v>43.5</v>
      </c>
      <c r="AH9" s="2">
        <v>45.4</v>
      </c>
      <c r="AI9" s="2">
        <v>47.6</v>
      </c>
      <c r="AJ9" s="2">
        <v>49.1</v>
      </c>
      <c r="AK9" s="2">
        <v>46</v>
      </c>
      <c r="AL9" s="30"/>
      <c r="AM9" s="30"/>
      <c r="AN9" s="34"/>
      <c r="AO9" s="35"/>
      <c r="AQ9" s="120"/>
    </row>
    <row r="10" spans="1:44">
      <c r="A10" s="37" t="s">
        <v>6</v>
      </c>
      <c r="B10" s="44">
        <v>0.5819444444423425</v>
      </c>
      <c r="C10" s="44">
        <v>0.8125</v>
      </c>
      <c r="D10" s="44">
        <v>1.3958333333357587</v>
      </c>
      <c r="E10" s="44">
        <v>2.4284722222218988</v>
      </c>
      <c r="F10" s="44">
        <v>3.3805555555591127</v>
      </c>
      <c r="G10" s="44">
        <v>3.7583333333313931</v>
      </c>
      <c r="H10" s="44">
        <v>4.4236111111094942</v>
      </c>
      <c r="I10" s="44">
        <v>4.4375</v>
      </c>
      <c r="J10" s="35"/>
      <c r="K10" s="35"/>
      <c r="L10" s="35"/>
      <c r="M10" s="35"/>
      <c r="N10" s="32"/>
      <c r="O10" s="37" t="s">
        <v>6</v>
      </c>
      <c r="P10" s="110">
        <f t="shared" si="0"/>
        <v>13.96666666661622</v>
      </c>
      <c r="Q10" s="110">
        <f t="shared" si="0"/>
        <v>19.5</v>
      </c>
      <c r="R10" s="110">
        <f t="shared" si="0"/>
        <v>33.500000000058208</v>
      </c>
      <c r="S10" s="110">
        <f t="shared" si="0"/>
        <v>58.283333333325572</v>
      </c>
      <c r="T10" s="110">
        <f t="shared" si="0"/>
        <v>81.133333333418705</v>
      </c>
      <c r="U10" s="110">
        <f t="shared" si="0"/>
        <v>90.199999999953434</v>
      </c>
      <c r="V10" s="110">
        <f t="shared" si="0"/>
        <v>106.16666666662786</v>
      </c>
      <c r="W10" s="110">
        <f t="shared" si="0"/>
        <v>106.5</v>
      </c>
      <c r="X10" s="108"/>
      <c r="Y10" s="108"/>
      <c r="Z10" s="108"/>
      <c r="AA10" s="108"/>
      <c r="AC10" s="37" t="s">
        <v>6</v>
      </c>
      <c r="AD10" s="2">
        <v>41.6</v>
      </c>
      <c r="AE10" s="2">
        <v>39.200000000000003</v>
      </c>
      <c r="AF10" s="2">
        <v>46.1</v>
      </c>
      <c r="AG10" s="2">
        <v>47.4</v>
      </c>
      <c r="AH10" s="2">
        <v>49.7</v>
      </c>
      <c r="AI10" s="2">
        <v>48.8</v>
      </c>
      <c r="AJ10" s="2">
        <v>44.9</v>
      </c>
      <c r="AK10" s="100"/>
      <c r="AL10" s="30"/>
      <c r="AM10" s="30"/>
      <c r="AN10" s="34"/>
      <c r="AO10" s="35"/>
      <c r="AQ10" s="120"/>
    </row>
    <row r="11" spans="1:44" s="141" customFormat="1">
      <c r="A11" s="137" t="s">
        <v>7</v>
      </c>
      <c r="B11" s="133">
        <v>0.65</v>
      </c>
      <c r="C11" s="135">
        <v>0.88958333333333339</v>
      </c>
      <c r="D11" s="135">
        <v>1.5222222222222221</v>
      </c>
      <c r="E11" s="135">
        <v>2.5763888888888888</v>
      </c>
      <c r="F11" s="135">
        <v>3.4659722222222222</v>
      </c>
      <c r="G11" s="135">
        <v>4.5249999999999995</v>
      </c>
      <c r="H11" s="135">
        <v>4.9187500000000002</v>
      </c>
      <c r="I11" s="135">
        <v>5.5229166666666671</v>
      </c>
      <c r="J11" s="135">
        <v>6.5388888888888888</v>
      </c>
      <c r="K11" s="135">
        <v>7.5298611111111109</v>
      </c>
      <c r="L11" s="135"/>
      <c r="M11" s="135"/>
      <c r="N11" s="136"/>
      <c r="O11" s="137" t="s">
        <v>7</v>
      </c>
      <c r="P11" s="138">
        <f>B11*24</f>
        <v>15.600000000000001</v>
      </c>
      <c r="Q11" s="138">
        <f>C11*24</f>
        <v>21.35</v>
      </c>
      <c r="R11" s="138">
        <f t="shared" si="0"/>
        <v>36.533333333333331</v>
      </c>
      <c r="S11" s="138">
        <f t="shared" si="0"/>
        <v>61.833333333333329</v>
      </c>
      <c r="T11" s="138">
        <f t="shared" si="0"/>
        <v>83.183333333333337</v>
      </c>
      <c r="U11" s="138">
        <f t="shared" si="0"/>
        <v>108.6</v>
      </c>
      <c r="V11" s="138">
        <f t="shared" si="0"/>
        <v>118.05000000000001</v>
      </c>
      <c r="W11" s="138">
        <f t="shared" si="0"/>
        <v>132.55000000000001</v>
      </c>
      <c r="X11" s="138">
        <f t="shared" si="0"/>
        <v>156.93333333333334</v>
      </c>
      <c r="Y11" s="138">
        <f t="shared" si="0"/>
        <v>180.71666666666667</v>
      </c>
      <c r="Z11" s="140"/>
      <c r="AA11" s="140"/>
      <c r="AC11" s="137" t="s">
        <v>7</v>
      </c>
      <c r="AD11" s="142">
        <v>46.4</v>
      </c>
      <c r="AE11" s="142">
        <v>46.9</v>
      </c>
      <c r="AF11" s="142">
        <v>44.2</v>
      </c>
      <c r="AG11" s="142">
        <v>44.1</v>
      </c>
      <c r="AH11" s="142">
        <v>44</v>
      </c>
      <c r="AI11" s="142">
        <v>44.4</v>
      </c>
      <c r="AJ11" s="142">
        <v>43.8</v>
      </c>
      <c r="AK11" s="142">
        <v>42.7</v>
      </c>
      <c r="AL11" s="142">
        <v>41.9</v>
      </c>
      <c r="AM11" s="142">
        <v>37.4</v>
      </c>
      <c r="AN11" s="152"/>
      <c r="AO11" s="135"/>
      <c r="AQ11" s="172"/>
    </row>
    <row r="12" spans="1:44">
      <c r="A12" s="37" t="s">
        <v>8</v>
      </c>
      <c r="B12" s="44">
        <v>0.12291666666715173</v>
      </c>
      <c r="C12" s="44">
        <v>0.39236111110949423</v>
      </c>
      <c r="D12" s="44">
        <v>0.47986111111094942</v>
      </c>
      <c r="E12" s="44">
        <v>1.3798611111124046</v>
      </c>
      <c r="F12" s="44">
        <v>2.3715277777810115</v>
      </c>
      <c r="G12" s="44">
        <v>3.3569444444437977</v>
      </c>
      <c r="H12" s="44">
        <v>4.3805555555591127</v>
      </c>
      <c r="I12" s="44">
        <v>5.3743055555532919</v>
      </c>
      <c r="J12" s="35"/>
      <c r="K12" s="35"/>
      <c r="L12" s="35"/>
      <c r="M12" s="35"/>
      <c r="N12" s="32"/>
      <c r="O12" s="37" t="s">
        <v>8</v>
      </c>
      <c r="P12" s="110">
        <f t="shared" ref="P12:AA27" si="1">B12*24</f>
        <v>2.9500000000116415</v>
      </c>
      <c r="Q12" s="110">
        <f t="shared" si="1"/>
        <v>9.4166666666278616</v>
      </c>
      <c r="R12" s="110">
        <f t="shared" si="0"/>
        <v>11.516666666662786</v>
      </c>
      <c r="S12" s="110">
        <f t="shared" si="0"/>
        <v>33.116666666697711</v>
      </c>
      <c r="T12" s="110">
        <f t="shared" si="0"/>
        <v>56.916666666744277</v>
      </c>
      <c r="U12" s="110">
        <f t="shared" si="0"/>
        <v>80.566666666651145</v>
      </c>
      <c r="V12" s="110">
        <f t="shared" si="0"/>
        <v>105.1333333334187</v>
      </c>
      <c r="W12" s="110">
        <f t="shared" si="0"/>
        <v>128.98333333327901</v>
      </c>
      <c r="X12" s="108"/>
      <c r="Y12" s="108"/>
      <c r="Z12" s="108"/>
      <c r="AA12" s="108"/>
      <c r="AC12" s="37" t="s">
        <v>8</v>
      </c>
      <c r="AD12" s="2">
        <v>50.3</v>
      </c>
      <c r="AE12" s="2">
        <v>48.7</v>
      </c>
      <c r="AF12" s="2">
        <v>50</v>
      </c>
      <c r="AG12" s="2">
        <v>48.2</v>
      </c>
      <c r="AH12" s="2">
        <v>47.9</v>
      </c>
      <c r="AI12" s="2">
        <v>50.2</v>
      </c>
      <c r="AJ12" s="2">
        <v>49.6</v>
      </c>
      <c r="AK12" s="2">
        <v>48</v>
      </c>
      <c r="AL12" s="30"/>
      <c r="AM12" s="30"/>
      <c r="AN12" s="34"/>
      <c r="AO12" s="35"/>
      <c r="AQ12" s="120"/>
    </row>
    <row r="13" spans="1:44">
      <c r="A13" s="37" t="s">
        <v>9</v>
      </c>
      <c r="B13" s="44">
        <v>2.7638888888905058</v>
      </c>
      <c r="C13" s="44">
        <v>3.4715277777795563</v>
      </c>
      <c r="D13" s="44">
        <v>3.7208333333328483</v>
      </c>
      <c r="E13" s="44">
        <v>4.3798611111124046</v>
      </c>
      <c r="F13" s="44">
        <v>5.4875000000029104</v>
      </c>
      <c r="G13" s="44">
        <v>6.4201388888905058</v>
      </c>
      <c r="H13" s="44">
        <v>7.3798611111124046</v>
      </c>
      <c r="I13" s="44">
        <v>8.4277777777751908</v>
      </c>
      <c r="J13" s="48"/>
      <c r="K13" s="35"/>
      <c r="L13" s="35"/>
      <c r="M13" s="35"/>
      <c r="N13" s="32"/>
      <c r="O13" s="37" t="s">
        <v>9</v>
      </c>
      <c r="P13" s="110">
        <f t="shared" si="1"/>
        <v>66.333333333372138</v>
      </c>
      <c r="Q13" s="110">
        <f t="shared" si="1"/>
        <v>83.316666666709352</v>
      </c>
      <c r="R13" s="110">
        <f t="shared" si="0"/>
        <v>89.299999999988358</v>
      </c>
      <c r="S13" s="110">
        <f t="shared" si="0"/>
        <v>105.11666666669771</v>
      </c>
      <c r="T13" s="110">
        <f t="shared" si="0"/>
        <v>131.70000000006985</v>
      </c>
      <c r="U13" s="110">
        <f t="shared" si="0"/>
        <v>154.08333333337214</v>
      </c>
      <c r="V13" s="110">
        <f t="shared" si="0"/>
        <v>177.11666666669771</v>
      </c>
      <c r="W13" s="110">
        <f t="shared" si="0"/>
        <v>202.26666666660458</v>
      </c>
      <c r="X13" s="109"/>
      <c r="Y13" s="108"/>
      <c r="Z13" s="108"/>
      <c r="AA13" s="108"/>
      <c r="AC13" s="37" t="s">
        <v>9</v>
      </c>
      <c r="AD13" s="2">
        <v>47.3</v>
      </c>
      <c r="AE13" s="2">
        <v>45.1</v>
      </c>
      <c r="AF13" s="2">
        <v>45.4</v>
      </c>
      <c r="AG13" s="2">
        <v>43.5</v>
      </c>
      <c r="AH13" s="2">
        <v>42.8</v>
      </c>
      <c r="AI13" s="2">
        <v>42.8</v>
      </c>
      <c r="AJ13" s="2">
        <v>39.4</v>
      </c>
      <c r="AK13" s="2">
        <v>39.4</v>
      </c>
      <c r="AL13" s="49"/>
      <c r="AM13" s="30"/>
      <c r="AN13" s="34"/>
      <c r="AO13" s="35"/>
      <c r="AQ13" s="120"/>
    </row>
    <row r="14" spans="1:44">
      <c r="A14" s="37" t="s">
        <v>10</v>
      </c>
      <c r="B14" s="44">
        <v>0.59375</v>
      </c>
      <c r="C14" s="44">
        <v>0.76875000000291038</v>
      </c>
      <c r="D14" s="44">
        <v>1.4187499999970896</v>
      </c>
      <c r="E14" s="44">
        <v>2.3576388888905058</v>
      </c>
      <c r="F14" s="44">
        <v>3.4083333333328483</v>
      </c>
      <c r="G14" s="44">
        <v>3.4201388888905058</v>
      </c>
      <c r="H14" s="44">
        <v>4.3798611111124046</v>
      </c>
      <c r="I14" s="44">
        <v>5.4277777777751908</v>
      </c>
      <c r="J14" s="35"/>
      <c r="K14" s="35"/>
      <c r="L14" s="35"/>
      <c r="M14" s="35"/>
      <c r="N14" s="32"/>
      <c r="O14" s="37" t="s">
        <v>10</v>
      </c>
      <c r="P14" s="110">
        <f t="shared" si="1"/>
        <v>14.25</v>
      </c>
      <c r="Q14" s="110">
        <f t="shared" si="1"/>
        <v>18.450000000069849</v>
      </c>
      <c r="R14" s="110">
        <f t="shared" si="0"/>
        <v>34.049999999930151</v>
      </c>
      <c r="S14" s="110">
        <f t="shared" si="0"/>
        <v>56.583333333372138</v>
      </c>
      <c r="T14" s="110">
        <f t="shared" si="0"/>
        <v>81.799999999988358</v>
      </c>
      <c r="U14" s="110">
        <f t="shared" si="0"/>
        <v>82.083333333372138</v>
      </c>
      <c r="V14" s="110">
        <f t="shared" si="0"/>
        <v>105.11666666669771</v>
      </c>
      <c r="W14" s="110">
        <f t="shared" si="0"/>
        <v>130.26666666660458</v>
      </c>
      <c r="X14" s="108"/>
      <c r="Y14" s="108"/>
      <c r="Z14" s="108"/>
      <c r="AA14" s="108"/>
      <c r="AC14" s="37" t="s">
        <v>10</v>
      </c>
      <c r="AD14" s="2">
        <v>40.200000000000003</v>
      </c>
      <c r="AE14" s="2">
        <v>40.4</v>
      </c>
      <c r="AF14" s="2">
        <v>37.4</v>
      </c>
      <c r="AG14" s="2">
        <v>38.799999999999997</v>
      </c>
      <c r="AH14" s="2">
        <v>38.299999999999997</v>
      </c>
      <c r="AI14" s="2">
        <v>37.700000000000003</v>
      </c>
      <c r="AJ14" s="2">
        <v>36.4</v>
      </c>
      <c r="AK14" s="2">
        <v>36.6</v>
      </c>
      <c r="AL14" s="30"/>
      <c r="AM14" s="30"/>
      <c r="AN14" s="34"/>
      <c r="AO14" s="35"/>
      <c r="AQ14" s="120"/>
    </row>
    <row r="15" spans="1:44">
      <c r="A15" s="37" t="s">
        <v>11</v>
      </c>
      <c r="B15" s="44">
        <v>0.80555555555474712</v>
      </c>
      <c r="C15" s="44">
        <v>1.4166666666642413</v>
      </c>
      <c r="D15" s="44">
        <v>1.7687500000029104</v>
      </c>
      <c r="E15" s="44">
        <v>2.4555555555562023</v>
      </c>
      <c r="F15" s="44">
        <v>3.3465277777795563</v>
      </c>
      <c r="G15" s="44">
        <v>4.4631944444408873</v>
      </c>
      <c r="H15" s="35"/>
      <c r="I15" s="35"/>
      <c r="J15" s="35"/>
      <c r="K15" s="35"/>
      <c r="L15" s="35"/>
      <c r="M15" s="35"/>
      <c r="N15" s="32"/>
      <c r="O15" s="37" t="s">
        <v>11</v>
      </c>
      <c r="P15" s="110">
        <f t="shared" si="1"/>
        <v>19.333333333313931</v>
      </c>
      <c r="Q15" s="110">
        <f t="shared" si="1"/>
        <v>33.999999999941792</v>
      </c>
      <c r="R15" s="110">
        <f t="shared" si="0"/>
        <v>42.450000000069849</v>
      </c>
      <c r="S15" s="110">
        <f t="shared" si="0"/>
        <v>58.933333333348855</v>
      </c>
      <c r="T15" s="110">
        <f t="shared" si="0"/>
        <v>80.316666666709352</v>
      </c>
      <c r="U15" s="110">
        <f t="shared" si="0"/>
        <v>107.1166666665813</v>
      </c>
      <c r="V15" s="108"/>
      <c r="W15" s="108"/>
      <c r="X15" s="108"/>
      <c r="Y15" s="108"/>
      <c r="Z15" s="108"/>
      <c r="AA15" s="108"/>
      <c r="AC15" s="37" t="s">
        <v>11</v>
      </c>
      <c r="AD15" s="2">
        <v>42.1</v>
      </c>
      <c r="AE15" s="2">
        <v>38.200000000000003</v>
      </c>
      <c r="AF15" s="2">
        <v>10.4</v>
      </c>
      <c r="AG15" s="2">
        <v>41</v>
      </c>
      <c r="AH15" s="2">
        <v>41.7</v>
      </c>
      <c r="AI15" s="2">
        <v>39</v>
      </c>
      <c r="AJ15" s="30"/>
      <c r="AK15" s="30"/>
      <c r="AL15" s="30"/>
      <c r="AM15" s="30"/>
      <c r="AN15" s="34"/>
      <c r="AO15" s="35"/>
      <c r="AQ15" s="120"/>
    </row>
    <row r="16" spans="1:44">
      <c r="A16" s="37" t="s">
        <v>12</v>
      </c>
      <c r="B16" s="44">
        <v>0.66249999999854481</v>
      </c>
      <c r="C16" s="44">
        <v>0.95763888888905058</v>
      </c>
      <c r="D16" s="44">
        <v>1.4423611111124046</v>
      </c>
      <c r="E16" s="44">
        <v>2.4124999999985448</v>
      </c>
      <c r="F16" s="44">
        <v>3.3784722222189885</v>
      </c>
      <c r="G16" s="44">
        <v>4.40625</v>
      </c>
      <c r="H16" s="44">
        <v>5.4305555555547471</v>
      </c>
      <c r="I16" s="44">
        <v>6.4347222222204437</v>
      </c>
      <c r="J16" s="44">
        <v>7.4270833333357587</v>
      </c>
      <c r="K16" s="44">
        <v>7.4354166666671517</v>
      </c>
      <c r="L16" s="35"/>
      <c r="M16" s="35"/>
      <c r="N16" s="32"/>
      <c r="O16" s="37" t="s">
        <v>12</v>
      </c>
      <c r="P16" s="110">
        <f t="shared" si="1"/>
        <v>15.899999999965075</v>
      </c>
      <c r="Q16" s="110">
        <f t="shared" si="1"/>
        <v>22.983333333337214</v>
      </c>
      <c r="R16" s="110">
        <f t="shared" si="0"/>
        <v>34.616666666697711</v>
      </c>
      <c r="S16" s="110">
        <f t="shared" si="0"/>
        <v>57.899999999965075</v>
      </c>
      <c r="T16" s="110">
        <f t="shared" si="0"/>
        <v>81.083333333255723</v>
      </c>
      <c r="U16" s="110">
        <f t="shared" si="0"/>
        <v>105.75</v>
      </c>
      <c r="V16" s="110">
        <f t="shared" si="0"/>
        <v>130.33333333331393</v>
      </c>
      <c r="W16" s="110">
        <f t="shared" si="0"/>
        <v>154.43333333329065</v>
      </c>
      <c r="X16" s="110">
        <f t="shared" si="0"/>
        <v>178.25000000005821</v>
      </c>
      <c r="Y16" s="110">
        <f t="shared" si="0"/>
        <v>178.45000000001164</v>
      </c>
      <c r="Z16" s="108"/>
      <c r="AA16" s="108"/>
      <c r="AC16" s="37" t="s">
        <v>12</v>
      </c>
      <c r="AD16" s="2">
        <v>39.4</v>
      </c>
      <c r="AE16" s="2">
        <v>38</v>
      </c>
      <c r="AF16" s="2">
        <v>36.5</v>
      </c>
      <c r="AG16" s="2">
        <v>36</v>
      </c>
      <c r="AH16" s="2">
        <v>35.6</v>
      </c>
      <c r="AI16" s="2">
        <v>34.799999999999997</v>
      </c>
      <c r="AJ16" s="2">
        <v>34</v>
      </c>
      <c r="AK16" s="2">
        <v>35.6</v>
      </c>
      <c r="AL16" s="2">
        <v>31</v>
      </c>
      <c r="AM16" s="2">
        <v>28.6</v>
      </c>
      <c r="AN16" s="34"/>
      <c r="AO16" s="35"/>
      <c r="AQ16" s="120"/>
    </row>
    <row r="17" spans="1:43">
      <c r="A17" s="37" t="s">
        <v>13</v>
      </c>
      <c r="B17" s="44">
        <v>0.95902777777519077</v>
      </c>
      <c r="C17" s="44">
        <v>1.288888888891961</v>
      </c>
      <c r="D17" s="44">
        <v>2.3777777777795563</v>
      </c>
      <c r="E17" s="44">
        <v>3.4416666666656965</v>
      </c>
      <c r="F17" s="44">
        <v>4.3958333333357587</v>
      </c>
      <c r="G17" s="44">
        <v>4.7555555555591127</v>
      </c>
      <c r="H17" s="44">
        <v>5.40625</v>
      </c>
      <c r="I17" s="44">
        <v>5.890277777776646</v>
      </c>
      <c r="J17" s="44">
        <v>6.3743055555532919</v>
      </c>
      <c r="K17" s="44">
        <v>7.3763888888861402</v>
      </c>
      <c r="L17" s="44">
        <v>8.3847222222248092</v>
      </c>
      <c r="M17" s="48"/>
      <c r="N17" s="32"/>
      <c r="O17" s="37" t="s">
        <v>13</v>
      </c>
      <c r="P17" s="110">
        <f t="shared" si="1"/>
        <v>23.016666666604578</v>
      </c>
      <c r="Q17" s="110">
        <f t="shared" si="1"/>
        <v>30.933333333407063</v>
      </c>
      <c r="R17" s="110">
        <f t="shared" si="0"/>
        <v>57.066666666709352</v>
      </c>
      <c r="S17" s="110">
        <f t="shared" si="0"/>
        <v>82.599999999976717</v>
      </c>
      <c r="T17" s="110">
        <f t="shared" si="0"/>
        <v>105.50000000005821</v>
      </c>
      <c r="U17" s="110">
        <f t="shared" si="0"/>
        <v>114.1333333334187</v>
      </c>
      <c r="V17" s="110">
        <f t="shared" si="0"/>
        <v>129.75</v>
      </c>
      <c r="W17" s="110">
        <f t="shared" si="0"/>
        <v>141.3666666666395</v>
      </c>
      <c r="X17" s="110">
        <f t="shared" si="0"/>
        <v>152.98333333327901</v>
      </c>
      <c r="Y17" s="110">
        <f t="shared" si="0"/>
        <v>177.03333333326736</v>
      </c>
      <c r="Z17" s="110">
        <f t="shared" si="0"/>
        <v>201.23333333339542</v>
      </c>
      <c r="AA17" s="109"/>
      <c r="AC17" s="37" t="s">
        <v>13</v>
      </c>
      <c r="AD17" s="2">
        <v>39.200000000000003</v>
      </c>
      <c r="AE17" s="2">
        <v>41.1</v>
      </c>
      <c r="AF17" s="2">
        <v>40</v>
      </c>
      <c r="AG17" s="2">
        <v>38.1</v>
      </c>
      <c r="AH17" s="2">
        <v>38.299999999999997</v>
      </c>
      <c r="AI17" s="2">
        <v>42</v>
      </c>
      <c r="AJ17" s="2">
        <v>38.9</v>
      </c>
      <c r="AK17" s="2">
        <v>39.5</v>
      </c>
      <c r="AL17" s="2">
        <v>38.799999999999997</v>
      </c>
      <c r="AM17" s="2">
        <v>38.799999999999997</v>
      </c>
      <c r="AN17" s="2">
        <v>37</v>
      </c>
      <c r="AO17" s="48"/>
      <c r="AQ17" s="120"/>
    </row>
    <row r="18" spans="1:43">
      <c r="A18" s="37" t="s">
        <v>14</v>
      </c>
      <c r="B18" s="44">
        <v>0.90069444444088731</v>
      </c>
      <c r="C18" s="44">
        <v>1.1347222222248092</v>
      </c>
      <c r="D18" s="44">
        <v>1.4402777777795563</v>
      </c>
      <c r="E18" s="44">
        <v>2.3659722222218988</v>
      </c>
      <c r="F18" s="44">
        <v>3.3680555555547471</v>
      </c>
      <c r="G18" s="44">
        <v>4.4375</v>
      </c>
      <c r="H18" s="44">
        <v>5.4083333333328483</v>
      </c>
      <c r="I18" s="44">
        <v>6.4631944444408873</v>
      </c>
      <c r="J18" s="35"/>
      <c r="K18" s="35"/>
      <c r="L18" s="35"/>
      <c r="M18" s="35"/>
      <c r="N18" s="32"/>
      <c r="O18" s="37" t="s">
        <v>14</v>
      </c>
      <c r="P18" s="110">
        <f t="shared" si="1"/>
        <v>21.616666666581295</v>
      </c>
      <c r="Q18" s="110">
        <f t="shared" si="1"/>
        <v>27.233333333395422</v>
      </c>
      <c r="R18" s="110">
        <f t="shared" si="0"/>
        <v>34.566666666709352</v>
      </c>
      <c r="S18" s="110">
        <f t="shared" si="0"/>
        <v>56.783333333325572</v>
      </c>
      <c r="T18" s="110">
        <f t="shared" si="0"/>
        <v>80.833333333313931</v>
      </c>
      <c r="U18" s="110">
        <f t="shared" si="0"/>
        <v>106.5</v>
      </c>
      <c r="V18" s="110">
        <f t="shared" si="0"/>
        <v>129.79999999998836</v>
      </c>
      <c r="W18" s="110">
        <f t="shared" si="0"/>
        <v>155.1166666665813</v>
      </c>
      <c r="X18" s="108"/>
      <c r="Y18" s="108"/>
      <c r="Z18" s="108"/>
      <c r="AA18" s="108"/>
      <c r="AC18" s="37" t="s">
        <v>14</v>
      </c>
      <c r="AD18" s="2">
        <v>39</v>
      </c>
      <c r="AE18" s="2">
        <v>40.4</v>
      </c>
      <c r="AF18" s="2">
        <v>39.6</v>
      </c>
      <c r="AG18" s="2">
        <v>42.2</v>
      </c>
      <c r="AH18" s="2">
        <v>43.7</v>
      </c>
      <c r="AI18" s="2">
        <v>43.7</v>
      </c>
      <c r="AJ18" s="2">
        <v>41.3</v>
      </c>
      <c r="AK18" s="2">
        <v>40</v>
      </c>
      <c r="AL18" s="30"/>
      <c r="AM18" s="30"/>
      <c r="AN18" s="30"/>
      <c r="AO18" s="35"/>
      <c r="AQ18" s="120"/>
    </row>
    <row r="19" spans="1:43">
      <c r="A19" s="37" t="s">
        <v>15</v>
      </c>
      <c r="B19" s="44">
        <v>0.84027777778101154</v>
      </c>
      <c r="C19" s="44">
        <v>1.0013888888861402</v>
      </c>
      <c r="D19" s="44">
        <v>2.3930555555562023</v>
      </c>
      <c r="E19" s="44">
        <v>3.375</v>
      </c>
      <c r="F19" s="44">
        <v>4.3812499999985448</v>
      </c>
      <c r="G19" s="44">
        <v>5.3958333333357587</v>
      </c>
      <c r="H19" s="35"/>
      <c r="I19" s="35"/>
      <c r="J19" s="35"/>
      <c r="K19" s="35"/>
      <c r="L19" s="35"/>
      <c r="M19" s="35"/>
      <c r="N19" s="32"/>
      <c r="O19" s="37" t="s">
        <v>15</v>
      </c>
      <c r="P19" s="110">
        <f t="shared" si="1"/>
        <v>20.166666666744277</v>
      </c>
      <c r="Q19" s="110">
        <f t="shared" si="1"/>
        <v>24.033333333267365</v>
      </c>
      <c r="R19" s="110">
        <f t="shared" si="0"/>
        <v>57.433333333348855</v>
      </c>
      <c r="S19" s="110">
        <f t="shared" si="0"/>
        <v>81</v>
      </c>
      <c r="T19" s="110">
        <f t="shared" si="0"/>
        <v>105.14999999996508</v>
      </c>
      <c r="U19" s="110">
        <f t="shared" si="0"/>
        <v>129.50000000005821</v>
      </c>
      <c r="V19" s="108"/>
      <c r="W19" s="108"/>
      <c r="X19" s="108"/>
      <c r="Y19" s="108"/>
      <c r="Z19" s="108"/>
      <c r="AA19" s="108"/>
      <c r="AC19" s="37" t="s">
        <v>15</v>
      </c>
      <c r="AD19" s="2">
        <v>38.200000000000003</v>
      </c>
      <c r="AE19" s="2">
        <v>36.4</v>
      </c>
      <c r="AF19" s="2">
        <v>37.6</v>
      </c>
      <c r="AG19" s="2">
        <v>37.299999999999997</v>
      </c>
      <c r="AH19" s="2">
        <v>36.200000000000003</v>
      </c>
      <c r="AI19" s="2">
        <v>36.700000000000003</v>
      </c>
      <c r="AJ19" s="30"/>
      <c r="AK19" s="30"/>
      <c r="AL19" s="30"/>
      <c r="AM19" s="30"/>
      <c r="AN19" s="30"/>
      <c r="AO19" s="35"/>
      <c r="AQ19" s="120"/>
    </row>
    <row r="20" spans="1:43">
      <c r="A20" s="37" t="s">
        <v>16</v>
      </c>
      <c r="B20" s="44">
        <v>0.63819444444379769</v>
      </c>
      <c r="C20" s="44">
        <v>1.015277777776646</v>
      </c>
      <c r="D20" s="44">
        <v>1.3777777777795563</v>
      </c>
      <c r="E20" s="44">
        <v>2.4243055555562023</v>
      </c>
      <c r="F20" s="44">
        <v>3.3937500000029104</v>
      </c>
      <c r="G20" s="44">
        <v>4.3520833333313931</v>
      </c>
      <c r="H20" s="44">
        <v>5.4076388888861402</v>
      </c>
      <c r="I20" s="35"/>
      <c r="J20" s="35"/>
      <c r="K20" s="35"/>
      <c r="L20" s="35"/>
      <c r="M20" s="35"/>
      <c r="N20" s="32"/>
      <c r="O20" s="37" t="s">
        <v>16</v>
      </c>
      <c r="P20" s="110">
        <f t="shared" si="1"/>
        <v>15.316666666651145</v>
      </c>
      <c r="Q20" s="110">
        <f t="shared" si="1"/>
        <v>24.366666666639503</v>
      </c>
      <c r="R20" s="110">
        <f t="shared" si="0"/>
        <v>33.066666666709352</v>
      </c>
      <c r="S20" s="110">
        <f t="shared" si="0"/>
        <v>58.183333333348855</v>
      </c>
      <c r="T20" s="110">
        <f t="shared" si="0"/>
        <v>81.450000000069849</v>
      </c>
      <c r="U20" s="110">
        <f t="shared" si="0"/>
        <v>104.44999999995343</v>
      </c>
      <c r="V20" s="110">
        <f t="shared" si="0"/>
        <v>129.78333333326736</v>
      </c>
      <c r="W20" s="108"/>
      <c r="X20" s="108"/>
      <c r="Y20" s="108"/>
      <c r="Z20" s="108"/>
      <c r="AA20" s="108"/>
      <c r="AC20" s="37" t="s">
        <v>16</v>
      </c>
      <c r="AD20" s="2">
        <v>42.8</v>
      </c>
      <c r="AE20" s="2">
        <v>40.299999999999997</v>
      </c>
      <c r="AF20" s="2">
        <v>42.3</v>
      </c>
      <c r="AG20" s="2">
        <v>43.6</v>
      </c>
      <c r="AH20" s="2">
        <v>42.8</v>
      </c>
      <c r="AI20" s="2">
        <v>46.2</v>
      </c>
      <c r="AJ20" s="2">
        <v>45.6</v>
      </c>
      <c r="AK20" s="30"/>
      <c r="AL20" s="30"/>
      <c r="AM20" s="30"/>
      <c r="AN20" s="30"/>
      <c r="AO20" s="35"/>
      <c r="AQ20" s="120"/>
    </row>
    <row r="21" spans="1:43">
      <c r="A21" s="37" t="s">
        <v>17</v>
      </c>
      <c r="B21" s="44">
        <v>0.69166666666569654</v>
      </c>
      <c r="C21" s="44">
        <v>0.94513888889196096</v>
      </c>
      <c r="D21" s="44">
        <v>1.4243055555562023</v>
      </c>
      <c r="E21" s="44">
        <v>2.3930555555562023</v>
      </c>
      <c r="F21" s="44">
        <v>2.3958333333357587</v>
      </c>
      <c r="G21" s="44">
        <v>3.3812499999985448</v>
      </c>
      <c r="H21" s="44">
        <v>4.3958333333357587</v>
      </c>
      <c r="I21" s="35"/>
      <c r="J21" s="35"/>
      <c r="K21" s="35"/>
      <c r="L21" s="35"/>
      <c r="M21" s="35"/>
      <c r="N21" s="32"/>
      <c r="O21" s="37" t="s">
        <v>17</v>
      </c>
      <c r="P21" s="110">
        <f t="shared" si="1"/>
        <v>16.599999999976717</v>
      </c>
      <c r="Q21" s="110">
        <f t="shared" si="1"/>
        <v>22.683333333407063</v>
      </c>
      <c r="R21" s="110">
        <f t="shared" si="1"/>
        <v>34.183333333348855</v>
      </c>
      <c r="S21" s="110">
        <f t="shared" si="1"/>
        <v>57.433333333348855</v>
      </c>
      <c r="T21" s="110">
        <f t="shared" si="1"/>
        <v>57.500000000058208</v>
      </c>
      <c r="U21" s="110">
        <f t="shared" si="1"/>
        <v>81.149999999965075</v>
      </c>
      <c r="V21" s="110">
        <f t="shared" si="1"/>
        <v>105.50000000005821</v>
      </c>
      <c r="W21" s="108"/>
      <c r="X21" s="108"/>
      <c r="Y21" s="108"/>
      <c r="Z21" s="108"/>
      <c r="AA21" s="108"/>
      <c r="AC21" s="37" t="s">
        <v>17</v>
      </c>
      <c r="AD21" s="2">
        <v>36.799999999999997</v>
      </c>
      <c r="AE21" s="2">
        <v>38.1</v>
      </c>
      <c r="AF21" s="2">
        <v>35.5</v>
      </c>
      <c r="AG21" s="2">
        <v>34.1</v>
      </c>
      <c r="AH21" s="2">
        <v>36.700000000000003</v>
      </c>
      <c r="AI21" s="2">
        <v>35.200000000000003</v>
      </c>
      <c r="AJ21" s="2">
        <v>34.200000000000003</v>
      </c>
      <c r="AK21" s="30"/>
      <c r="AL21" s="30"/>
      <c r="AM21" s="30"/>
      <c r="AN21" s="30"/>
      <c r="AO21" s="35"/>
      <c r="AQ21" s="120"/>
    </row>
    <row r="22" spans="1:43">
      <c r="A22" s="37" t="s">
        <v>18</v>
      </c>
      <c r="B22" s="44">
        <v>0.25208333333284827</v>
      </c>
      <c r="C22" s="44">
        <v>0.41111111111240461</v>
      </c>
      <c r="D22" s="44">
        <v>1.8256944444437977</v>
      </c>
      <c r="E22" s="44">
        <v>2.788888888891961</v>
      </c>
      <c r="F22" s="44">
        <v>3.8020833333357587</v>
      </c>
      <c r="G22" s="44">
        <v>4.8430555555532919</v>
      </c>
      <c r="H22" s="44">
        <v>5.8388888888875954</v>
      </c>
      <c r="I22" s="44">
        <v>6.7895833333313931</v>
      </c>
      <c r="J22" s="44">
        <v>7.1152777777751908</v>
      </c>
      <c r="K22" s="44">
        <v>7.7743055555547471</v>
      </c>
      <c r="L22" s="44">
        <v>8.7958333333299379</v>
      </c>
      <c r="M22" s="48"/>
      <c r="N22" s="32"/>
      <c r="O22" s="37" t="s">
        <v>18</v>
      </c>
      <c r="P22" s="110">
        <f t="shared" si="1"/>
        <v>6.0499999999883585</v>
      </c>
      <c r="Q22" s="110">
        <f t="shared" si="1"/>
        <v>9.8666666666977108</v>
      </c>
      <c r="R22" s="110">
        <f t="shared" si="1"/>
        <v>43.816666666651145</v>
      </c>
      <c r="S22" s="110">
        <f t="shared" si="1"/>
        <v>66.933333333407063</v>
      </c>
      <c r="T22" s="110">
        <f t="shared" si="1"/>
        <v>91.250000000058208</v>
      </c>
      <c r="U22" s="110">
        <f t="shared" si="1"/>
        <v>116.23333333327901</v>
      </c>
      <c r="V22" s="110">
        <f>H22*24</f>
        <v>140.13333333330229</v>
      </c>
      <c r="W22" s="110">
        <f>I22*24</f>
        <v>162.94999999995343</v>
      </c>
      <c r="X22" s="110">
        <f>J22*24</f>
        <v>170.76666666660458</v>
      </c>
      <c r="Y22" s="110">
        <f>K22*24</f>
        <v>186.58333333331393</v>
      </c>
      <c r="Z22" s="110">
        <f>L22*24</f>
        <v>211.09999999991851</v>
      </c>
      <c r="AA22" s="109"/>
      <c r="AC22" s="37" t="s">
        <v>18</v>
      </c>
      <c r="AD22" s="2">
        <v>43.6</v>
      </c>
      <c r="AE22" s="2">
        <v>43.1</v>
      </c>
      <c r="AF22" s="2">
        <v>41.8</v>
      </c>
      <c r="AG22" s="2">
        <v>40.1</v>
      </c>
      <c r="AH22" s="2">
        <v>37.700000000000003</v>
      </c>
      <c r="AI22" s="2">
        <v>38.1</v>
      </c>
      <c r="AJ22" s="2">
        <v>36.5</v>
      </c>
      <c r="AK22" s="2">
        <v>37</v>
      </c>
      <c r="AL22" s="2">
        <v>38.5</v>
      </c>
      <c r="AM22" s="2">
        <v>39.9</v>
      </c>
      <c r="AN22" s="2">
        <v>34.299999999999997</v>
      </c>
      <c r="AO22" s="48"/>
      <c r="AQ22" s="120"/>
    </row>
    <row r="23" spans="1:43">
      <c r="A23" s="37" t="s">
        <v>19</v>
      </c>
      <c r="B23" s="44">
        <v>0.3555555555576575</v>
      </c>
      <c r="C23" s="44">
        <v>0.56527777777955635</v>
      </c>
      <c r="D23" s="44">
        <v>1.0340277777795563</v>
      </c>
      <c r="E23" s="44">
        <v>2.0069444444452529</v>
      </c>
      <c r="F23" s="44">
        <v>2.9784722222248092</v>
      </c>
      <c r="G23" s="44">
        <v>3.9548611111167702</v>
      </c>
      <c r="H23" s="44">
        <v>4.96875</v>
      </c>
      <c r="I23" s="44">
        <v>5.9861111111167702</v>
      </c>
      <c r="J23" s="35"/>
      <c r="K23" s="35"/>
      <c r="L23" s="35"/>
      <c r="M23" s="35"/>
      <c r="N23" s="32"/>
      <c r="O23" s="37" t="s">
        <v>19</v>
      </c>
      <c r="P23" s="110">
        <f t="shared" si="1"/>
        <v>8.53333333338378</v>
      </c>
      <c r="Q23" s="110">
        <f t="shared" si="1"/>
        <v>13.566666666709352</v>
      </c>
      <c r="R23" s="110">
        <f t="shared" si="1"/>
        <v>24.816666666709352</v>
      </c>
      <c r="S23" s="110">
        <f t="shared" si="1"/>
        <v>48.166666666686069</v>
      </c>
      <c r="T23" s="110">
        <f t="shared" si="1"/>
        <v>71.483333333395422</v>
      </c>
      <c r="U23" s="110">
        <f t="shared" si="1"/>
        <v>94.916666666802485</v>
      </c>
      <c r="V23" s="110">
        <f>H23*24</f>
        <v>119.25</v>
      </c>
      <c r="W23" s="110">
        <f>I23*24</f>
        <v>143.66666666680248</v>
      </c>
      <c r="X23" s="108"/>
      <c r="Y23" s="108"/>
      <c r="Z23" s="108"/>
      <c r="AA23" s="108"/>
      <c r="AC23" s="37" t="s">
        <v>19</v>
      </c>
      <c r="AD23" s="2">
        <v>43.2</v>
      </c>
      <c r="AE23" s="2">
        <v>44.3</v>
      </c>
      <c r="AF23" s="2">
        <v>43.6</v>
      </c>
      <c r="AG23" s="2">
        <v>45.2</v>
      </c>
      <c r="AH23" s="2">
        <v>45.9</v>
      </c>
      <c r="AI23" s="2">
        <v>44.7</v>
      </c>
      <c r="AJ23" s="2">
        <v>42.8</v>
      </c>
      <c r="AK23" s="2">
        <v>42.9</v>
      </c>
      <c r="AL23" s="35"/>
      <c r="AM23" s="35"/>
      <c r="AN23" s="34"/>
      <c r="AO23" s="35"/>
      <c r="AQ23" s="120"/>
    </row>
    <row r="24" spans="1:43">
      <c r="A24" s="37" t="s">
        <v>0</v>
      </c>
      <c r="B24" s="44">
        <v>0.52777777778101154</v>
      </c>
      <c r="C24" s="44">
        <v>0.70208333332993789</v>
      </c>
      <c r="D24" s="44">
        <v>1.3645833333357587</v>
      </c>
      <c r="E24" s="35"/>
      <c r="F24" s="35"/>
      <c r="G24" s="35"/>
      <c r="H24" s="35"/>
      <c r="I24" s="35"/>
      <c r="J24" s="35"/>
      <c r="K24" s="35"/>
      <c r="L24" s="35"/>
      <c r="M24" s="35"/>
      <c r="N24" s="32"/>
      <c r="O24" s="37" t="s">
        <v>0</v>
      </c>
      <c r="P24" s="110">
        <f t="shared" si="1"/>
        <v>12.666666666744277</v>
      </c>
      <c r="Q24" s="110">
        <f t="shared" si="1"/>
        <v>16.849999999918509</v>
      </c>
      <c r="R24" s="110">
        <f t="shared" si="1"/>
        <v>32.750000000058208</v>
      </c>
      <c r="S24" s="108"/>
      <c r="T24" s="108"/>
      <c r="U24" s="108"/>
      <c r="V24" s="108"/>
      <c r="W24" s="108"/>
      <c r="X24" s="108"/>
      <c r="Y24" s="108"/>
      <c r="Z24" s="108"/>
      <c r="AA24" s="108"/>
      <c r="AC24" s="37" t="s">
        <v>0</v>
      </c>
      <c r="AD24" s="2">
        <v>41.6</v>
      </c>
      <c r="AE24" s="2">
        <v>41.9</v>
      </c>
      <c r="AF24" s="2">
        <v>42.8</v>
      </c>
      <c r="AG24" s="35"/>
      <c r="AH24" s="35"/>
      <c r="AI24" s="35"/>
      <c r="AJ24" s="36"/>
      <c r="AK24" s="35"/>
      <c r="AL24" s="35"/>
      <c r="AM24" s="35"/>
      <c r="AN24" s="34"/>
      <c r="AO24" s="35"/>
      <c r="AQ24" s="120"/>
    </row>
    <row r="25" spans="1:43" s="141" customFormat="1">
      <c r="A25" s="137" t="s">
        <v>697</v>
      </c>
      <c r="B25" s="133">
        <v>0.85555555555555562</v>
      </c>
      <c r="C25" s="133">
        <v>1.3152777777777778</v>
      </c>
      <c r="D25" s="133">
        <v>2.2854166666666669</v>
      </c>
      <c r="E25" s="133">
        <v>3.2770833333333336</v>
      </c>
      <c r="F25" s="133">
        <v>4.2340277777777775</v>
      </c>
      <c r="G25" s="133"/>
      <c r="H25" s="133"/>
      <c r="I25" s="135"/>
      <c r="J25" s="135"/>
      <c r="K25" s="135"/>
      <c r="L25" s="135"/>
      <c r="M25" s="135"/>
      <c r="N25" s="136"/>
      <c r="O25" s="137" t="s">
        <v>697</v>
      </c>
      <c r="P25" s="138">
        <f>B25*24</f>
        <v>20.533333333333335</v>
      </c>
      <c r="Q25" s="138">
        <f t="shared" si="1"/>
        <v>31.566666666666666</v>
      </c>
      <c r="R25" s="138">
        <f t="shared" si="1"/>
        <v>54.850000000000009</v>
      </c>
      <c r="S25" s="138">
        <f t="shared" si="1"/>
        <v>78.650000000000006</v>
      </c>
      <c r="T25" s="138">
        <f t="shared" si="1"/>
        <v>101.61666666666666</v>
      </c>
      <c r="U25" s="138"/>
      <c r="V25" s="138"/>
      <c r="W25" s="140"/>
      <c r="X25" s="140"/>
      <c r="Y25" s="140"/>
      <c r="Z25" s="140"/>
      <c r="AA25" s="140"/>
      <c r="AC25" s="137" t="s">
        <v>697</v>
      </c>
      <c r="AD25" s="142">
        <v>35.700000000000003</v>
      </c>
      <c r="AE25" s="142">
        <v>38.799999999999997</v>
      </c>
      <c r="AF25" s="142">
        <v>35.5</v>
      </c>
      <c r="AG25" s="142">
        <v>33.6</v>
      </c>
      <c r="AH25" s="142">
        <v>31.7</v>
      </c>
      <c r="AI25" s="142"/>
      <c r="AJ25" s="142"/>
      <c r="AK25" s="142"/>
      <c r="AL25" s="142"/>
      <c r="AM25" s="142"/>
      <c r="AN25" s="142"/>
      <c r="AO25" s="142"/>
      <c r="AQ25" s="172"/>
    </row>
    <row r="26" spans="1:43">
      <c r="A26" s="37" t="s">
        <v>698</v>
      </c>
      <c r="B26" s="3">
        <v>0.70624999999563443</v>
      </c>
      <c r="C26" s="3">
        <v>1.0020833333328483</v>
      </c>
      <c r="D26" s="3">
        <v>1.6645833333313931</v>
      </c>
      <c r="E26" s="3">
        <v>2.7076388888890506</v>
      </c>
      <c r="F26" s="3">
        <v>3.710416666661331</v>
      </c>
      <c r="G26" s="3">
        <v>4.7229166666656965</v>
      </c>
      <c r="H26" s="3">
        <v>5.7159722222204437</v>
      </c>
      <c r="I26" s="3">
        <v>5.9944444444408873</v>
      </c>
      <c r="J26" s="3">
        <v>6.6805555555547471</v>
      </c>
      <c r="K26" s="3">
        <v>7.7354166666627862</v>
      </c>
      <c r="L26" s="3">
        <v>8.71875</v>
      </c>
      <c r="M26" s="3">
        <v>9.7444444444408873</v>
      </c>
      <c r="N26" s="32"/>
      <c r="O26" s="37" t="s">
        <v>698</v>
      </c>
      <c r="P26" s="110">
        <f t="shared" ref="P26:X41" si="2">B26*24</f>
        <v>16.949999999895226</v>
      </c>
      <c r="Q26" s="110">
        <f t="shared" si="1"/>
        <v>24.049999999988358</v>
      </c>
      <c r="R26" s="110">
        <f t="shared" si="1"/>
        <v>39.949999999953434</v>
      </c>
      <c r="S26" s="110">
        <f t="shared" si="1"/>
        <v>64.983333333337214</v>
      </c>
      <c r="T26" s="110">
        <f t="shared" si="1"/>
        <v>89.049999999871943</v>
      </c>
      <c r="U26" s="110">
        <f t="shared" si="1"/>
        <v>113.34999999997672</v>
      </c>
      <c r="V26" s="110">
        <f t="shared" si="1"/>
        <v>137.18333333329065</v>
      </c>
      <c r="W26" s="110">
        <f t="shared" si="1"/>
        <v>143.8666666665813</v>
      </c>
      <c r="X26" s="110">
        <f t="shared" si="1"/>
        <v>160.33333333331393</v>
      </c>
      <c r="Y26" s="110">
        <f t="shared" si="1"/>
        <v>185.64999999990687</v>
      </c>
      <c r="Z26" s="110">
        <f t="shared" si="1"/>
        <v>209.25</v>
      </c>
      <c r="AA26" s="110">
        <f t="shared" si="1"/>
        <v>233.8666666665813</v>
      </c>
      <c r="AC26" s="37" t="s">
        <v>698</v>
      </c>
      <c r="AD26" s="2">
        <v>52.9</v>
      </c>
      <c r="AE26" s="2">
        <v>50.3</v>
      </c>
      <c r="AF26" s="2">
        <v>44.2</v>
      </c>
      <c r="AG26" s="2">
        <v>42.7</v>
      </c>
      <c r="AH26" s="2">
        <v>37.1</v>
      </c>
      <c r="AI26" s="2">
        <v>34.9</v>
      </c>
      <c r="AJ26" s="2">
        <v>32.1</v>
      </c>
      <c r="AK26" s="2">
        <v>30.8</v>
      </c>
      <c r="AL26" s="2">
        <v>30.2</v>
      </c>
      <c r="AM26" s="2">
        <v>28.8</v>
      </c>
      <c r="AN26" s="2">
        <v>29.6</v>
      </c>
      <c r="AO26" s="2">
        <v>31.1</v>
      </c>
      <c r="AQ26" s="120"/>
    </row>
    <row r="27" spans="1:43">
      <c r="A27" s="37" t="s">
        <v>699</v>
      </c>
      <c r="B27" s="3">
        <v>0.35833333333721384</v>
      </c>
      <c r="C27" s="3">
        <v>0.55833333333430346</v>
      </c>
      <c r="D27" s="3">
        <v>1.0298611111138598</v>
      </c>
      <c r="E27" s="3">
        <v>2.0145833333372138</v>
      </c>
      <c r="F27" s="3">
        <v>3.0048611111124046</v>
      </c>
      <c r="G27" s="3">
        <v>3.9722222222262644</v>
      </c>
      <c r="H27" s="3">
        <v>5.0201388888890506</v>
      </c>
      <c r="I27" s="90"/>
      <c r="J27" s="90"/>
      <c r="K27" s="90"/>
      <c r="L27" s="91"/>
      <c r="M27" s="91"/>
      <c r="N27" s="32"/>
      <c r="O27" s="37" t="s">
        <v>699</v>
      </c>
      <c r="P27" s="110">
        <f t="shared" si="2"/>
        <v>8.6000000000931323</v>
      </c>
      <c r="Q27" s="110">
        <f t="shared" si="1"/>
        <v>13.400000000023283</v>
      </c>
      <c r="R27" s="110">
        <f t="shared" si="1"/>
        <v>24.716666666732635</v>
      </c>
      <c r="S27" s="110">
        <f t="shared" si="1"/>
        <v>48.350000000093132</v>
      </c>
      <c r="T27" s="110">
        <f t="shared" si="1"/>
        <v>72.116666666697711</v>
      </c>
      <c r="U27" s="110">
        <f t="shared" si="1"/>
        <v>95.333333333430346</v>
      </c>
      <c r="V27" s="110">
        <f t="shared" si="1"/>
        <v>120.48333333333721</v>
      </c>
      <c r="W27" s="111"/>
      <c r="X27" s="111"/>
      <c r="Y27" s="111"/>
      <c r="Z27" s="112"/>
      <c r="AA27" s="112"/>
      <c r="AC27" s="37" t="s">
        <v>699</v>
      </c>
      <c r="AD27" s="2">
        <v>42.9</v>
      </c>
      <c r="AE27" s="2">
        <v>41.4</v>
      </c>
      <c r="AF27" s="2">
        <v>42.9</v>
      </c>
      <c r="AG27" s="2">
        <v>42.6</v>
      </c>
      <c r="AH27" s="2">
        <v>41.2</v>
      </c>
      <c r="AI27" s="2">
        <v>40.9</v>
      </c>
      <c r="AJ27" s="2">
        <v>40.9</v>
      </c>
      <c r="AK27" s="77"/>
      <c r="AL27" s="77"/>
      <c r="AM27" s="77"/>
      <c r="AN27" s="77"/>
      <c r="AO27" s="77"/>
      <c r="AQ27" s="120"/>
    </row>
    <row r="28" spans="1:43">
      <c r="A28" s="37" t="s">
        <v>700</v>
      </c>
      <c r="B28" s="3">
        <v>0.20555555555620231</v>
      </c>
      <c r="C28" s="3">
        <v>0.57916666667006211</v>
      </c>
      <c r="D28" s="3">
        <v>0.90000000000145519</v>
      </c>
      <c r="E28" s="3">
        <v>1.5437499999970896</v>
      </c>
      <c r="F28" s="3">
        <v>2.5562500000014552</v>
      </c>
      <c r="G28" s="3">
        <v>3.5409722222248092</v>
      </c>
      <c r="H28" s="3">
        <v>4.0666666666656965</v>
      </c>
      <c r="I28" s="3">
        <v>4.5138888888905058</v>
      </c>
      <c r="J28" s="90"/>
      <c r="K28" s="90"/>
      <c r="L28" s="91"/>
      <c r="M28" s="91"/>
      <c r="N28" s="32"/>
      <c r="O28" s="37" t="s">
        <v>700</v>
      </c>
      <c r="P28" s="110">
        <f t="shared" si="2"/>
        <v>4.9333333333488554</v>
      </c>
      <c r="Q28" s="110">
        <f t="shared" si="2"/>
        <v>13.900000000081491</v>
      </c>
      <c r="R28" s="110">
        <f t="shared" si="2"/>
        <v>21.600000000034925</v>
      </c>
      <c r="S28" s="110">
        <f t="shared" si="2"/>
        <v>37.049999999930151</v>
      </c>
      <c r="T28" s="110">
        <f t="shared" si="2"/>
        <v>61.350000000034925</v>
      </c>
      <c r="U28" s="110">
        <f t="shared" si="2"/>
        <v>84.983333333395422</v>
      </c>
      <c r="V28" s="110">
        <f t="shared" si="2"/>
        <v>97.599999999976717</v>
      </c>
      <c r="W28" s="110">
        <f>I28*24</f>
        <v>108.33333333337214</v>
      </c>
      <c r="X28" s="111"/>
      <c r="Y28" s="111"/>
      <c r="Z28" s="112"/>
      <c r="AA28" s="112"/>
      <c r="AC28" s="37" t="s">
        <v>700</v>
      </c>
      <c r="AD28" s="2">
        <v>44.2</v>
      </c>
      <c r="AE28" s="2">
        <v>43.8</v>
      </c>
      <c r="AF28" s="2">
        <v>42.8</v>
      </c>
      <c r="AG28" s="2">
        <v>42.7</v>
      </c>
      <c r="AH28" s="2">
        <v>40.6</v>
      </c>
      <c r="AI28" s="2">
        <v>41.3</v>
      </c>
      <c r="AJ28" s="2">
        <v>40.799999999999997</v>
      </c>
      <c r="AK28" s="2">
        <v>41.4</v>
      </c>
      <c r="AL28" s="77"/>
      <c r="AM28" s="77"/>
      <c r="AN28" s="77"/>
      <c r="AO28" s="77"/>
      <c r="AQ28" s="120"/>
    </row>
    <row r="29" spans="1:43">
      <c r="A29" s="37" t="s">
        <v>701</v>
      </c>
      <c r="B29" s="3">
        <v>0.60208333333139308</v>
      </c>
      <c r="C29" s="3">
        <v>0.7381944444423425</v>
      </c>
      <c r="D29" s="3">
        <v>1.2756944444408873</v>
      </c>
      <c r="E29" s="3">
        <v>2.3236111111109494</v>
      </c>
      <c r="F29" s="3">
        <v>3.3208333333313931</v>
      </c>
      <c r="G29" s="3">
        <v>4.3208333333313931</v>
      </c>
      <c r="H29" s="3">
        <v>5.3076388888875954</v>
      </c>
      <c r="I29" s="3">
        <v>6.3243055555503815</v>
      </c>
      <c r="J29" s="90"/>
      <c r="K29" s="90"/>
      <c r="L29" s="91"/>
      <c r="M29" s="91"/>
      <c r="N29" s="32"/>
      <c r="O29" s="37" t="s">
        <v>701</v>
      </c>
      <c r="P29" s="110">
        <f t="shared" si="2"/>
        <v>14.449999999953434</v>
      </c>
      <c r="Q29" s="110">
        <f t="shared" si="2"/>
        <v>17.71666666661622</v>
      </c>
      <c r="R29" s="110">
        <f t="shared" si="2"/>
        <v>30.616666666581295</v>
      </c>
      <c r="S29" s="110">
        <f t="shared" si="2"/>
        <v>55.766666666662786</v>
      </c>
      <c r="T29" s="110">
        <f t="shared" si="2"/>
        <v>79.699999999953434</v>
      </c>
      <c r="U29" s="110">
        <f t="shared" si="2"/>
        <v>103.69999999995343</v>
      </c>
      <c r="V29" s="110">
        <f t="shared" si="2"/>
        <v>127.38333333330229</v>
      </c>
      <c r="W29" s="110">
        <f>I29*24</f>
        <v>151.78333333320916</v>
      </c>
      <c r="X29" s="111"/>
      <c r="Y29" s="111"/>
      <c r="Z29" s="112"/>
      <c r="AA29" s="112"/>
      <c r="AC29" s="37" t="s">
        <v>701</v>
      </c>
      <c r="AD29" s="2">
        <v>45.3</v>
      </c>
      <c r="AE29" s="2">
        <v>47.6</v>
      </c>
      <c r="AF29" s="2">
        <v>45.3</v>
      </c>
      <c r="AG29" s="2">
        <v>46.7</v>
      </c>
      <c r="AH29" s="2">
        <v>46.2</v>
      </c>
      <c r="AI29" s="2">
        <v>44.3</v>
      </c>
      <c r="AJ29" s="2">
        <v>42.8</v>
      </c>
      <c r="AK29" s="2">
        <v>41.7</v>
      </c>
      <c r="AL29" s="77"/>
      <c r="AM29" s="77"/>
      <c r="AN29" s="77"/>
      <c r="AO29" s="77"/>
      <c r="AQ29" s="120"/>
    </row>
    <row r="30" spans="1:43">
      <c r="A30" s="37" t="s">
        <v>702</v>
      </c>
      <c r="B30" s="3">
        <v>0.31666666666569654</v>
      </c>
      <c r="C30" s="3">
        <v>0.52638888888759539</v>
      </c>
      <c r="D30" s="3">
        <v>0.9881944444423425</v>
      </c>
      <c r="E30" s="3">
        <v>1.9729166666656965</v>
      </c>
      <c r="F30" s="3">
        <v>2.9576388888890506</v>
      </c>
      <c r="G30" s="3">
        <v>3.9777777777781012</v>
      </c>
      <c r="H30" s="3">
        <v>4.2756944444408873</v>
      </c>
      <c r="I30" s="3">
        <v>4.960416666661331</v>
      </c>
      <c r="J30" s="3">
        <v>5.96875</v>
      </c>
      <c r="K30" s="3">
        <v>7.0104166666642413</v>
      </c>
      <c r="L30" s="91"/>
      <c r="M30" s="91"/>
      <c r="N30" s="32"/>
      <c r="O30" s="37" t="s">
        <v>702</v>
      </c>
      <c r="P30" s="110">
        <f t="shared" si="2"/>
        <v>7.5999999999767169</v>
      </c>
      <c r="Q30" s="110">
        <f t="shared" si="2"/>
        <v>12.633333333302289</v>
      </c>
      <c r="R30" s="110">
        <f t="shared" si="2"/>
        <v>23.71666666661622</v>
      </c>
      <c r="S30" s="110">
        <f t="shared" si="2"/>
        <v>47.349999999976717</v>
      </c>
      <c r="T30" s="110">
        <f t="shared" si="2"/>
        <v>70.983333333337214</v>
      </c>
      <c r="U30" s="110">
        <f t="shared" si="2"/>
        <v>95.466666666674428</v>
      </c>
      <c r="V30" s="110">
        <f t="shared" si="2"/>
        <v>102.6166666665813</v>
      </c>
      <c r="W30" s="110">
        <f>I30*24</f>
        <v>119.04999999987194</v>
      </c>
      <c r="X30" s="110">
        <f>J30*24</f>
        <v>143.25</v>
      </c>
      <c r="Y30" s="110">
        <f>K30*24</f>
        <v>168.24999999994179</v>
      </c>
      <c r="Z30" s="112"/>
      <c r="AA30" s="112"/>
      <c r="AC30" s="37" t="s">
        <v>702</v>
      </c>
      <c r="AD30" s="2">
        <v>38.9</v>
      </c>
      <c r="AE30" s="2">
        <v>36.799999999999997</v>
      </c>
      <c r="AF30" s="2">
        <v>37.9</v>
      </c>
      <c r="AG30" s="2">
        <v>33.1</v>
      </c>
      <c r="AH30" s="2">
        <v>32.4</v>
      </c>
      <c r="AI30" s="2">
        <v>35.6</v>
      </c>
      <c r="AJ30" s="2">
        <v>33.799999999999997</v>
      </c>
      <c r="AK30" s="2">
        <v>34.200000000000003</v>
      </c>
      <c r="AL30" s="2">
        <v>32.799999999999997</v>
      </c>
      <c r="AM30" s="2">
        <v>32.5</v>
      </c>
      <c r="AN30" s="77"/>
      <c r="AO30" s="77"/>
      <c r="AQ30" s="120"/>
    </row>
    <row r="31" spans="1:43">
      <c r="A31" s="37" t="s">
        <v>703</v>
      </c>
      <c r="B31" s="3">
        <v>0.3555555555576575</v>
      </c>
      <c r="C31" s="3">
        <v>0.56527777777955635</v>
      </c>
      <c r="D31" s="3">
        <v>1.0340277777795563</v>
      </c>
      <c r="E31" s="3">
        <v>2.0069444444452529</v>
      </c>
      <c r="F31" s="3">
        <v>2.9784722222248092</v>
      </c>
      <c r="G31" s="3">
        <v>3.9548611111167702</v>
      </c>
      <c r="H31" s="3">
        <v>4.96875</v>
      </c>
      <c r="I31" s="3">
        <v>5.9861111111167702</v>
      </c>
      <c r="J31" s="90"/>
      <c r="K31" s="90"/>
      <c r="L31" s="91"/>
      <c r="M31" s="91"/>
      <c r="N31" s="32"/>
      <c r="O31" s="37" t="s">
        <v>703</v>
      </c>
      <c r="P31" s="110">
        <f t="shared" si="2"/>
        <v>8.53333333338378</v>
      </c>
      <c r="Q31" s="110">
        <f t="shared" si="2"/>
        <v>13.566666666709352</v>
      </c>
      <c r="R31" s="110">
        <f t="shared" si="2"/>
        <v>24.816666666709352</v>
      </c>
      <c r="S31" s="110">
        <f t="shared" si="2"/>
        <v>48.166666666686069</v>
      </c>
      <c r="T31" s="110">
        <f t="shared" si="2"/>
        <v>71.483333333395422</v>
      </c>
      <c r="U31" s="110">
        <f t="shared" si="2"/>
        <v>94.916666666802485</v>
      </c>
      <c r="V31" s="110">
        <f t="shared" si="2"/>
        <v>119.25</v>
      </c>
      <c r="W31" s="110">
        <f>I31*24</f>
        <v>143.66666666680248</v>
      </c>
      <c r="X31" s="111"/>
      <c r="Y31" s="111"/>
      <c r="Z31" s="112"/>
      <c r="AA31" s="112"/>
      <c r="AC31" s="37" t="s">
        <v>703</v>
      </c>
      <c r="AD31" s="2">
        <v>43.2</v>
      </c>
      <c r="AE31" s="2">
        <v>44.3</v>
      </c>
      <c r="AF31" s="2">
        <v>43.6</v>
      </c>
      <c r="AG31" s="2">
        <v>45.2</v>
      </c>
      <c r="AH31" s="2">
        <v>45.9</v>
      </c>
      <c r="AI31" s="2">
        <v>44.7</v>
      </c>
      <c r="AJ31" s="2">
        <v>42.8</v>
      </c>
      <c r="AK31" s="2">
        <v>42.9</v>
      </c>
      <c r="AL31" s="77"/>
      <c r="AM31" s="77"/>
      <c r="AN31" s="77"/>
      <c r="AO31" s="91"/>
      <c r="AQ31" s="120"/>
    </row>
    <row r="32" spans="1:43">
      <c r="A32" s="37" t="s">
        <v>704</v>
      </c>
      <c r="B32" s="3">
        <v>0.24444444444816327</v>
      </c>
      <c r="C32" s="3">
        <v>0.32569444444379769</v>
      </c>
      <c r="D32" s="3">
        <v>0.77986111111385981</v>
      </c>
      <c r="E32" s="3">
        <v>1.7506944444467081</v>
      </c>
      <c r="F32" s="3">
        <v>2.7444444444481633</v>
      </c>
      <c r="G32" s="3">
        <v>4.1138888888890506</v>
      </c>
      <c r="H32" s="3">
        <v>4.765277777776646</v>
      </c>
      <c r="I32" s="3">
        <v>5.7222222222262644</v>
      </c>
      <c r="J32" s="90"/>
      <c r="K32" s="90"/>
      <c r="L32" s="91"/>
      <c r="M32" s="91"/>
      <c r="N32" s="32"/>
      <c r="O32" s="37" t="s">
        <v>704</v>
      </c>
      <c r="P32" s="110">
        <f t="shared" si="2"/>
        <v>5.8666666667559184</v>
      </c>
      <c r="Q32" s="110">
        <f t="shared" si="2"/>
        <v>7.8166666666511446</v>
      </c>
      <c r="R32" s="110">
        <f t="shared" si="2"/>
        <v>18.716666666732635</v>
      </c>
      <c r="S32" s="110">
        <f t="shared" si="2"/>
        <v>42.016666666720994</v>
      </c>
      <c r="T32" s="110">
        <f t="shared" si="2"/>
        <v>65.866666666755918</v>
      </c>
      <c r="U32" s="110">
        <f t="shared" si="2"/>
        <v>98.733333333337214</v>
      </c>
      <c r="V32" s="110">
        <f t="shared" si="2"/>
        <v>114.3666666666395</v>
      </c>
      <c r="W32" s="110">
        <f>I32*24</f>
        <v>137.33333333343035</v>
      </c>
      <c r="X32" s="111"/>
      <c r="Y32" s="111"/>
      <c r="Z32" s="112"/>
      <c r="AA32" s="112"/>
      <c r="AC32" s="37" t="s">
        <v>704</v>
      </c>
      <c r="AD32" s="2">
        <v>33.5</v>
      </c>
      <c r="AE32" s="2">
        <v>36.799999999999997</v>
      </c>
      <c r="AF32" s="2">
        <v>35.9</v>
      </c>
      <c r="AG32" s="2">
        <v>35.6</v>
      </c>
      <c r="AH32" s="2">
        <v>38.6</v>
      </c>
      <c r="AI32" s="2">
        <v>40.6</v>
      </c>
      <c r="AJ32" s="2">
        <v>38.200000000000003</v>
      </c>
      <c r="AK32" s="2">
        <v>41.3</v>
      </c>
      <c r="AL32" s="77"/>
      <c r="AM32" s="77"/>
      <c r="AN32" s="77"/>
      <c r="AO32" s="91"/>
      <c r="AQ32" s="120"/>
    </row>
    <row r="33" spans="1:44">
      <c r="A33" s="37" t="s">
        <v>705</v>
      </c>
      <c r="B33" s="3">
        <v>1.3187499999985448</v>
      </c>
      <c r="C33" s="3">
        <v>1.5187499999956344</v>
      </c>
      <c r="D33" s="3">
        <v>2.0631944444394321</v>
      </c>
      <c r="E33" s="3">
        <v>2.9874999999956344</v>
      </c>
      <c r="F33" s="3">
        <v>3.0437499999970896</v>
      </c>
      <c r="G33" s="90"/>
      <c r="H33" s="90"/>
      <c r="I33" s="90"/>
      <c r="J33" s="90"/>
      <c r="K33" s="90"/>
      <c r="L33" s="91"/>
      <c r="M33" s="91"/>
      <c r="N33" s="32"/>
      <c r="O33" s="37" t="s">
        <v>705</v>
      </c>
      <c r="P33" s="110">
        <f t="shared" si="2"/>
        <v>31.649999999965075</v>
      </c>
      <c r="Q33" s="110">
        <f t="shared" si="2"/>
        <v>36.449999999895226</v>
      </c>
      <c r="R33" s="110">
        <f t="shared" si="2"/>
        <v>49.516666666546371</v>
      </c>
      <c r="S33" s="110">
        <f t="shared" si="2"/>
        <v>71.699999999895226</v>
      </c>
      <c r="T33" s="110">
        <f t="shared" si="2"/>
        <v>73.049999999930151</v>
      </c>
      <c r="U33" s="111"/>
      <c r="V33" s="111"/>
      <c r="W33" s="111"/>
      <c r="X33" s="111"/>
      <c r="Y33" s="111"/>
      <c r="Z33" s="112"/>
      <c r="AA33" s="112"/>
      <c r="AC33" s="37" t="s">
        <v>705</v>
      </c>
      <c r="AD33" s="2">
        <v>45</v>
      </c>
      <c r="AE33" s="2">
        <v>44</v>
      </c>
      <c r="AF33" s="2">
        <v>41.5</v>
      </c>
      <c r="AG33" s="2">
        <v>38.1</v>
      </c>
      <c r="AH33" s="2">
        <v>40.6</v>
      </c>
      <c r="AI33" s="77"/>
      <c r="AJ33" s="77"/>
      <c r="AK33" s="77"/>
      <c r="AL33" s="77"/>
      <c r="AM33" s="77"/>
      <c r="AN33" s="77"/>
      <c r="AO33" s="91"/>
      <c r="AQ33" s="120"/>
    </row>
    <row r="34" spans="1:44" s="141" customFormat="1">
      <c r="A34" s="137" t="s">
        <v>706</v>
      </c>
      <c r="B34" s="133">
        <v>0.68263888888888891</v>
      </c>
      <c r="C34" s="133">
        <v>1.4680555555532919</v>
      </c>
      <c r="D34" s="133">
        <v>2.1124999999956344</v>
      </c>
      <c r="E34" s="133">
        <v>3.2409722222218988</v>
      </c>
      <c r="F34" s="133">
        <v>4.1284722222189885</v>
      </c>
      <c r="G34" s="133">
        <v>5.1027777777781012</v>
      </c>
      <c r="H34" s="133">
        <v>6.1819444444408873</v>
      </c>
      <c r="I34" s="133">
        <v>7.0666666666656965</v>
      </c>
      <c r="J34" s="133">
        <v>8.117361111108039</v>
      </c>
      <c r="K34" s="133"/>
      <c r="L34" s="160"/>
      <c r="M34" s="160"/>
      <c r="N34" s="136"/>
      <c r="O34" s="137" t="s">
        <v>706</v>
      </c>
      <c r="P34" s="138">
        <f t="shared" si="2"/>
        <v>16.383333333333333</v>
      </c>
      <c r="Q34" s="138">
        <f t="shared" si="2"/>
        <v>35.233333333279006</v>
      </c>
      <c r="R34" s="138">
        <f t="shared" si="2"/>
        <v>50.699999999895226</v>
      </c>
      <c r="S34" s="138">
        <f t="shared" si="2"/>
        <v>77.783333333325572</v>
      </c>
      <c r="T34" s="138">
        <f t="shared" si="2"/>
        <v>99.083333333255723</v>
      </c>
      <c r="U34" s="138">
        <f t="shared" si="2"/>
        <v>122.46666666667443</v>
      </c>
      <c r="V34" s="138">
        <f t="shared" si="2"/>
        <v>148.3666666665813</v>
      </c>
      <c r="W34" s="138">
        <f t="shared" si="2"/>
        <v>169.59999999997672</v>
      </c>
      <c r="X34" s="138">
        <f t="shared" si="2"/>
        <v>194.81666666659294</v>
      </c>
      <c r="Y34" s="138"/>
      <c r="Z34" s="170"/>
      <c r="AA34" s="170"/>
      <c r="AC34" s="137" t="s">
        <v>706</v>
      </c>
      <c r="AD34" s="142">
        <v>11.9</v>
      </c>
      <c r="AE34" s="142">
        <v>35.299999999999997</v>
      </c>
      <c r="AF34" s="142">
        <v>35.299999999999997</v>
      </c>
      <c r="AG34" s="142">
        <v>31.8</v>
      </c>
      <c r="AH34" s="142">
        <v>30.5</v>
      </c>
      <c r="AI34" s="142">
        <v>32</v>
      </c>
      <c r="AJ34" s="142">
        <v>30.6</v>
      </c>
      <c r="AK34" s="142">
        <v>28.5</v>
      </c>
      <c r="AL34" s="142">
        <v>29.6</v>
      </c>
      <c r="AM34" s="142"/>
      <c r="AN34" s="142"/>
      <c r="AO34" s="160"/>
      <c r="AQ34" s="172"/>
    </row>
    <row r="35" spans="1:44">
      <c r="A35" s="37" t="s">
        <v>707</v>
      </c>
      <c r="B35" s="3">
        <v>0.38333333333866904</v>
      </c>
      <c r="C35" s="3">
        <v>0.89375000000291038</v>
      </c>
      <c r="D35" s="3">
        <v>1.7020833333372138</v>
      </c>
      <c r="E35" s="3">
        <v>2.8430555555605679</v>
      </c>
      <c r="F35" s="3">
        <v>3.7729166666686069</v>
      </c>
      <c r="G35" s="3">
        <v>4.7298611111109494</v>
      </c>
      <c r="H35" s="3">
        <v>4.7701388888890506</v>
      </c>
      <c r="I35" s="3">
        <v>5.1569444444467081</v>
      </c>
      <c r="J35" s="3">
        <v>5.7673611111167702</v>
      </c>
      <c r="K35" s="3">
        <v>6.7444444444481633</v>
      </c>
      <c r="L35" s="3">
        <v>7.898611111115315</v>
      </c>
      <c r="M35" s="90"/>
      <c r="N35" s="32"/>
      <c r="O35" s="37" t="s">
        <v>707</v>
      </c>
      <c r="P35" s="110">
        <f t="shared" si="2"/>
        <v>9.2000000001280569</v>
      </c>
      <c r="Q35" s="110">
        <f t="shared" si="2"/>
        <v>21.450000000069849</v>
      </c>
      <c r="R35" s="110">
        <f t="shared" si="2"/>
        <v>40.850000000093132</v>
      </c>
      <c r="S35" s="110">
        <f t="shared" si="2"/>
        <v>68.233333333453629</v>
      </c>
      <c r="T35" s="110">
        <f t="shared" si="2"/>
        <v>90.550000000046566</v>
      </c>
      <c r="U35" s="110">
        <f t="shared" si="2"/>
        <v>113.51666666666279</v>
      </c>
      <c r="V35" s="110">
        <f t="shared" si="2"/>
        <v>114.48333333333721</v>
      </c>
      <c r="W35" s="110">
        <f t="shared" si="2"/>
        <v>123.76666666672099</v>
      </c>
      <c r="X35" s="110">
        <f t="shared" si="2"/>
        <v>138.41666666680248</v>
      </c>
      <c r="Y35" s="110">
        <f>K35*24</f>
        <v>161.86666666675592</v>
      </c>
      <c r="Z35" s="110">
        <f>L35*24</f>
        <v>189.56666666676756</v>
      </c>
      <c r="AA35" s="111"/>
      <c r="AC35" s="37" t="s">
        <v>707</v>
      </c>
      <c r="AD35" s="2">
        <v>39.9</v>
      </c>
      <c r="AE35" s="2">
        <v>40.6</v>
      </c>
      <c r="AF35" s="2">
        <v>38.4</v>
      </c>
      <c r="AG35" s="2">
        <v>34.700000000000003</v>
      </c>
      <c r="AH35" s="2">
        <v>33.6</v>
      </c>
      <c r="AI35" s="2">
        <v>33</v>
      </c>
      <c r="AJ35" s="2">
        <v>33.299999999999997</v>
      </c>
      <c r="AK35" s="2">
        <v>36.200000000000003</v>
      </c>
      <c r="AL35" s="2">
        <v>33.799999999999997</v>
      </c>
      <c r="AM35" s="2">
        <v>34.799999999999997</v>
      </c>
      <c r="AN35" s="2">
        <v>35.1</v>
      </c>
      <c r="AO35" s="90"/>
      <c r="AQ35" s="120"/>
    </row>
    <row r="36" spans="1:44">
      <c r="A36" s="37" t="s">
        <v>708</v>
      </c>
      <c r="B36" s="3">
        <v>0.10486111111094942</v>
      </c>
      <c r="C36" s="3">
        <v>0.70208333332993789</v>
      </c>
      <c r="D36" s="3">
        <v>1.6118055555562023</v>
      </c>
      <c r="E36" s="3">
        <v>1.8951388888890506</v>
      </c>
      <c r="F36" s="3">
        <v>2.7479166666671517</v>
      </c>
      <c r="G36" s="3">
        <v>3.5819444444423425</v>
      </c>
      <c r="H36" s="3">
        <v>4.6493055555547471</v>
      </c>
      <c r="I36" s="3">
        <v>5.6215277777810115</v>
      </c>
      <c r="J36" s="90"/>
      <c r="K36" s="90"/>
      <c r="L36" s="92"/>
      <c r="M36" s="92"/>
      <c r="N36" s="32"/>
      <c r="O36" s="37" t="s">
        <v>708</v>
      </c>
      <c r="P36" s="110">
        <f t="shared" si="2"/>
        <v>2.5166666666627862</v>
      </c>
      <c r="Q36" s="110">
        <f t="shared" si="2"/>
        <v>16.849999999918509</v>
      </c>
      <c r="R36" s="110">
        <f t="shared" si="2"/>
        <v>38.683333333348855</v>
      </c>
      <c r="S36" s="110">
        <f t="shared" si="2"/>
        <v>45.483333333337214</v>
      </c>
      <c r="T36" s="110">
        <f t="shared" si="2"/>
        <v>65.950000000011642</v>
      </c>
      <c r="U36" s="110">
        <f>G36*24</f>
        <v>85.96666666661622</v>
      </c>
      <c r="V36" s="110">
        <f>H36*24</f>
        <v>111.58333333331393</v>
      </c>
      <c r="W36" s="110">
        <f>I36*24</f>
        <v>134.91666666674428</v>
      </c>
      <c r="X36" s="111"/>
      <c r="Y36" s="111"/>
      <c r="Z36" s="113"/>
      <c r="AA36" s="113"/>
      <c r="AC36" s="37" t="s">
        <v>708</v>
      </c>
      <c r="AD36" s="2">
        <v>44.6</v>
      </c>
      <c r="AE36" s="2">
        <v>41.7</v>
      </c>
      <c r="AF36" s="2">
        <v>40.799999999999997</v>
      </c>
      <c r="AG36" s="2">
        <v>41.2</v>
      </c>
      <c r="AH36" s="2">
        <v>40.4</v>
      </c>
      <c r="AI36" s="2">
        <v>41.9</v>
      </c>
      <c r="AJ36" s="2">
        <v>41.1</v>
      </c>
      <c r="AK36" s="2">
        <v>40.1</v>
      </c>
      <c r="AL36" s="77"/>
      <c r="AM36" s="77"/>
      <c r="AN36" s="77"/>
      <c r="AO36" s="92"/>
      <c r="AQ36" s="120"/>
    </row>
    <row r="37" spans="1:44">
      <c r="A37" s="37" t="s">
        <v>709</v>
      </c>
      <c r="B37" s="3">
        <v>0.25763888889196096</v>
      </c>
      <c r="C37" s="3">
        <v>0.49375000000145519</v>
      </c>
      <c r="D37" s="3">
        <v>0.82708333333721384</v>
      </c>
      <c r="E37" s="3">
        <v>1.9166666666715173</v>
      </c>
      <c r="F37" s="3">
        <v>3.2847222222262644</v>
      </c>
      <c r="G37" s="3">
        <v>3.8548611111109494</v>
      </c>
      <c r="H37" s="3">
        <v>4.8798611111124046</v>
      </c>
      <c r="I37" s="90"/>
      <c r="J37" s="90"/>
      <c r="K37" s="90"/>
      <c r="L37" s="92"/>
      <c r="M37" s="92"/>
      <c r="N37" s="32"/>
      <c r="O37" s="37" t="s">
        <v>709</v>
      </c>
      <c r="P37" s="110">
        <f t="shared" si="2"/>
        <v>6.183333333407063</v>
      </c>
      <c r="Q37" s="110">
        <f t="shared" si="2"/>
        <v>11.850000000034925</v>
      </c>
      <c r="R37" s="110">
        <f t="shared" si="2"/>
        <v>19.850000000093132</v>
      </c>
      <c r="S37" s="110">
        <f t="shared" si="2"/>
        <v>46.000000000116415</v>
      </c>
      <c r="T37" s="110">
        <f t="shared" si="2"/>
        <v>78.833333333430346</v>
      </c>
      <c r="U37" s="110">
        <f t="shared" si="2"/>
        <v>92.516666666662786</v>
      </c>
      <c r="V37" s="110">
        <f t="shared" si="2"/>
        <v>117.11666666669771</v>
      </c>
      <c r="W37" s="111"/>
      <c r="X37" s="111"/>
      <c r="Y37" s="111"/>
      <c r="Z37" s="113"/>
      <c r="AA37" s="113"/>
      <c r="AC37" s="37" t="s">
        <v>709</v>
      </c>
      <c r="AD37" s="2">
        <v>44.7</v>
      </c>
      <c r="AE37" s="2">
        <v>44.9</v>
      </c>
      <c r="AF37" s="2">
        <v>43.9</v>
      </c>
      <c r="AG37" s="2">
        <v>46.1</v>
      </c>
      <c r="AH37" s="2">
        <v>46.2</v>
      </c>
      <c r="AI37" s="2">
        <v>46.7</v>
      </c>
      <c r="AJ37" s="2">
        <v>46.7</v>
      </c>
      <c r="AK37" s="77"/>
      <c r="AL37" s="77"/>
      <c r="AM37" s="77"/>
      <c r="AN37" s="77"/>
      <c r="AO37" s="92"/>
      <c r="AQ37" s="120"/>
    </row>
    <row r="38" spans="1:44">
      <c r="A38" s="37" t="s">
        <v>710</v>
      </c>
      <c r="B38" s="3">
        <v>4.265972222223354</v>
      </c>
      <c r="C38" s="3">
        <v>4.515277777776646</v>
      </c>
      <c r="D38" s="3">
        <v>5.0215277777824667</v>
      </c>
      <c r="E38" s="3">
        <v>5.5250000000014552</v>
      </c>
      <c r="F38" s="3">
        <v>5.9701388888934162</v>
      </c>
      <c r="G38" s="3">
        <v>7.0305555555605679</v>
      </c>
      <c r="H38" s="3">
        <v>8.0659722222262644</v>
      </c>
      <c r="I38" s="90"/>
      <c r="J38" s="90"/>
      <c r="K38" s="90"/>
      <c r="L38" s="92"/>
      <c r="M38" s="92"/>
      <c r="N38" s="32"/>
      <c r="O38" s="37" t="s">
        <v>710</v>
      </c>
      <c r="P38" s="110">
        <f t="shared" si="2"/>
        <v>102.3833333333605</v>
      </c>
      <c r="Q38" s="110">
        <f t="shared" si="2"/>
        <v>108.3666666666395</v>
      </c>
      <c r="R38" s="110">
        <f t="shared" si="2"/>
        <v>120.5166666667792</v>
      </c>
      <c r="S38" s="110">
        <f t="shared" si="2"/>
        <v>132.60000000003492</v>
      </c>
      <c r="T38" s="110">
        <f t="shared" si="2"/>
        <v>143.28333333344199</v>
      </c>
      <c r="U38" s="110">
        <f t="shared" si="2"/>
        <v>168.73333333345363</v>
      </c>
      <c r="V38" s="110">
        <f t="shared" si="2"/>
        <v>193.58333333343035</v>
      </c>
      <c r="W38" s="111"/>
      <c r="X38" s="111"/>
      <c r="Y38" s="111"/>
      <c r="Z38" s="113"/>
      <c r="AA38" s="113"/>
      <c r="AC38" s="37" t="s">
        <v>710</v>
      </c>
      <c r="AD38" s="2">
        <v>42.1</v>
      </c>
      <c r="AE38" s="2">
        <v>41.5</v>
      </c>
      <c r="AF38" s="2">
        <v>42.2</v>
      </c>
      <c r="AG38" s="2">
        <v>41.7</v>
      </c>
      <c r="AH38" s="2">
        <v>44.8</v>
      </c>
      <c r="AI38" s="2">
        <v>45.7</v>
      </c>
      <c r="AJ38" s="2">
        <v>45.5</v>
      </c>
      <c r="AK38" s="77"/>
      <c r="AL38" s="77"/>
      <c r="AM38" s="77"/>
      <c r="AN38" s="77"/>
      <c r="AO38" s="92"/>
      <c r="AQ38" s="120"/>
    </row>
    <row r="39" spans="1:44" s="141" customFormat="1">
      <c r="A39" s="137" t="s">
        <v>711</v>
      </c>
      <c r="B39" s="133">
        <v>0.16874999999999998</v>
      </c>
      <c r="C39" s="133">
        <v>0.58819444444816327</v>
      </c>
      <c r="D39" s="133">
        <v>0.85902777777664596</v>
      </c>
      <c r="E39" s="133">
        <v>1.5527777777824667</v>
      </c>
      <c r="F39" s="133">
        <v>2.5013888888934162</v>
      </c>
      <c r="G39" s="133">
        <v>3.578472222223354</v>
      </c>
      <c r="H39" s="133">
        <v>4.5895833333343035</v>
      </c>
      <c r="I39" s="133">
        <v>5.578472222223354</v>
      </c>
      <c r="J39" s="133"/>
      <c r="K39" s="133"/>
      <c r="L39" s="134"/>
      <c r="M39" s="134"/>
      <c r="N39" s="136"/>
      <c r="O39" s="137" t="s">
        <v>711</v>
      </c>
      <c r="P39" s="138">
        <f t="shared" si="2"/>
        <v>4.05</v>
      </c>
      <c r="Q39" s="138">
        <f t="shared" si="2"/>
        <v>14.116666666755918</v>
      </c>
      <c r="R39" s="138">
        <f t="shared" si="2"/>
        <v>20.616666666639503</v>
      </c>
      <c r="S39" s="138">
        <f t="shared" si="2"/>
        <v>37.266666666779201</v>
      </c>
      <c r="T39" s="138">
        <f t="shared" si="2"/>
        <v>60.033333333441988</v>
      </c>
      <c r="U39" s="138">
        <f t="shared" si="2"/>
        <v>85.883333333360497</v>
      </c>
      <c r="V39" s="138">
        <f t="shared" si="2"/>
        <v>110.15000000002328</v>
      </c>
      <c r="W39" s="138">
        <f>I39*24</f>
        <v>133.8833333333605</v>
      </c>
      <c r="X39" s="138"/>
      <c r="Y39" s="138"/>
      <c r="Z39" s="139"/>
      <c r="AA39" s="139"/>
      <c r="AC39" s="137" t="s">
        <v>711</v>
      </c>
      <c r="AD39" s="142">
        <v>34.6</v>
      </c>
      <c r="AE39" s="142">
        <v>33.799999999999997</v>
      </c>
      <c r="AF39" s="142">
        <v>33.9</v>
      </c>
      <c r="AG39" s="142">
        <v>35.5</v>
      </c>
      <c r="AH39" s="142">
        <v>34.1</v>
      </c>
      <c r="AI39" s="142">
        <v>35.200000000000003</v>
      </c>
      <c r="AJ39" s="142">
        <v>34.5</v>
      </c>
      <c r="AK39" s="142"/>
      <c r="AL39" s="142"/>
      <c r="AM39" s="142"/>
      <c r="AN39" s="142"/>
      <c r="AO39" s="134"/>
      <c r="AQ39" s="172"/>
    </row>
    <row r="40" spans="1:44">
      <c r="A40" s="37" t="s">
        <v>712</v>
      </c>
      <c r="B40" s="3">
        <v>1.5305555555532919</v>
      </c>
      <c r="C40" s="3">
        <v>1.7118055555547471</v>
      </c>
      <c r="D40" s="3">
        <v>2.4006944444408873</v>
      </c>
      <c r="E40" s="3">
        <v>3.452777777776646</v>
      </c>
      <c r="F40" s="3">
        <v>4.4680555555532919</v>
      </c>
      <c r="G40" s="3">
        <v>5.4256944444423425</v>
      </c>
      <c r="H40" s="3">
        <v>6.4090277777795563</v>
      </c>
      <c r="I40" s="90"/>
      <c r="J40" s="90"/>
      <c r="K40" s="90"/>
      <c r="L40" s="92"/>
      <c r="M40" s="92"/>
      <c r="N40" s="32"/>
      <c r="O40" s="37" t="s">
        <v>712</v>
      </c>
      <c r="P40" s="110">
        <f t="shared" si="2"/>
        <v>36.733333333279006</v>
      </c>
      <c r="Q40" s="110">
        <f t="shared" si="2"/>
        <v>41.083333333313931</v>
      </c>
      <c r="R40" s="110">
        <f t="shared" si="2"/>
        <v>57.616666666581295</v>
      </c>
      <c r="S40" s="110">
        <f t="shared" si="2"/>
        <v>82.866666666639503</v>
      </c>
      <c r="T40" s="110">
        <f t="shared" si="2"/>
        <v>107.23333333327901</v>
      </c>
      <c r="U40" s="110">
        <f t="shared" si="2"/>
        <v>130.21666666661622</v>
      </c>
      <c r="V40" s="110">
        <f t="shared" si="2"/>
        <v>153.81666666670935</v>
      </c>
      <c r="W40" s="111"/>
      <c r="X40" s="111"/>
      <c r="Y40" s="111"/>
      <c r="Z40" s="113"/>
      <c r="AA40" s="113"/>
      <c r="AC40" s="37" t="s">
        <v>712</v>
      </c>
      <c r="AD40" s="2">
        <v>32</v>
      </c>
      <c r="AE40" s="2">
        <v>31.5</v>
      </c>
      <c r="AF40" s="2">
        <v>32.5</v>
      </c>
      <c r="AG40" s="2">
        <v>30.2</v>
      </c>
      <c r="AH40" s="2">
        <v>30.2</v>
      </c>
      <c r="AI40" s="2">
        <v>29.1</v>
      </c>
      <c r="AJ40" s="2">
        <v>27.2</v>
      </c>
      <c r="AK40" s="77"/>
      <c r="AL40" s="77"/>
      <c r="AM40" s="77"/>
      <c r="AN40" s="77"/>
      <c r="AO40" s="92"/>
      <c r="AQ40" s="120"/>
    </row>
    <row r="41" spans="1:44">
      <c r="A41" s="37" t="s">
        <v>713</v>
      </c>
      <c r="B41" s="3">
        <v>0.28194444444670808</v>
      </c>
      <c r="C41" s="3">
        <v>0.54722222222335404</v>
      </c>
      <c r="D41" s="3">
        <v>1.0208333333357587</v>
      </c>
      <c r="E41" s="3">
        <v>2.0097222222248092</v>
      </c>
      <c r="F41" s="3">
        <v>3.0854166666686069</v>
      </c>
      <c r="G41" s="3">
        <v>3.9784722222248092</v>
      </c>
      <c r="H41" s="3">
        <v>4.9618055555547471</v>
      </c>
      <c r="I41" s="3">
        <v>5.9722222222262644</v>
      </c>
      <c r="J41" s="90"/>
      <c r="K41" s="90"/>
      <c r="L41" s="92"/>
      <c r="M41" s="92"/>
      <c r="N41" s="32"/>
      <c r="O41" s="37" t="s">
        <v>713</v>
      </c>
      <c r="P41" s="110">
        <f t="shared" si="2"/>
        <v>6.7666666667209938</v>
      </c>
      <c r="Q41" s="110">
        <f t="shared" si="2"/>
        <v>13.133333333360497</v>
      </c>
      <c r="R41" s="110">
        <f t="shared" si="2"/>
        <v>24.500000000058208</v>
      </c>
      <c r="S41" s="110">
        <f t="shared" si="2"/>
        <v>48.233333333395422</v>
      </c>
      <c r="T41" s="110">
        <f t="shared" si="2"/>
        <v>74.050000000046566</v>
      </c>
      <c r="U41" s="110">
        <f t="shared" si="2"/>
        <v>95.483333333395422</v>
      </c>
      <c r="V41" s="110">
        <f t="shared" si="2"/>
        <v>119.08333333331393</v>
      </c>
      <c r="W41" s="110">
        <f>I41*24</f>
        <v>143.33333333343035</v>
      </c>
      <c r="X41" s="111"/>
      <c r="Y41" s="111"/>
      <c r="Z41" s="113"/>
      <c r="AA41" s="113"/>
      <c r="AC41" s="37" t="s">
        <v>713</v>
      </c>
      <c r="AD41" s="2">
        <v>41.5</v>
      </c>
      <c r="AE41" s="2">
        <v>41.4</v>
      </c>
      <c r="AF41" s="2">
        <v>42.9</v>
      </c>
      <c r="AG41" s="2">
        <v>41.9</v>
      </c>
      <c r="AH41" s="2">
        <v>38.799999999999997</v>
      </c>
      <c r="AI41" s="2">
        <v>39</v>
      </c>
      <c r="AJ41" s="2">
        <v>36.1</v>
      </c>
      <c r="AK41" s="2">
        <v>40.700000000000003</v>
      </c>
      <c r="AL41" s="77"/>
      <c r="AM41" s="77"/>
      <c r="AN41" s="77"/>
      <c r="AO41" s="92"/>
      <c r="AQ41" s="120"/>
    </row>
    <row r="42" spans="1:44">
      <c r="A42" s="37" t="s">
        <v>714</v>
      </c>
      <c r="B42" s="3">
        <v>1.3055555555547471</v>
      </c>
      <c r="C42" s="3">
        <v>1.5208333333357587</v>
      </c>
      <c r="D42" s="3">
        <v>1.7048611111094942</v>
      </c>
      <c r="E42" s="3">
        <v>1.9416666666656965</v>
      </c>
      <c r="F42" s="3">
        <v>2.421527777776646</v>
      </c>
      <c r="G42" s="3">
        <v>3.390277777776646</v>
      </c>
      <c r="H42" s="3">
        <v>4.4263888888890506</v>
      </c>
      <c r="I42" s="3">
        <v>5.453472222223354</v>
      </c>
      <c r="J42" s="3">
        <v>6.4347222222204437</v>
      </c>
      <c r="K42" s="3">
        <v>7.4069444444467081</v>
      </c>
      <c r="L42" s="92"/>
      <c r="M42" s="92"/>
      <c r="N42" s="32"/>
      <c r="O42" s="37" t="s">
        <v>714</v>
      </c>
      <c r="P42" s="110">
        <f t="shared" ref="P42:W44" si="3">B42*24</f>
        <v>31.333333333313931</v>
      </c>
      <c r="Q42" s="110">
        <f t="shared" si="3"/>
        <v>36.500000000058208</v>
      </c>
      <c r="R42" s="110">
        <f t="shared" si="3"/>
        <v>40.916666666627862</v>
      </c>
      <c r="S42" s="110">
        <f t="shared" si="3"/>
        <v>46.599999999976717</v>
      </c>
      <c r="T42" s="110">
        <f t="shared" si="3"/>
        <v>58.116666666639503</v>
      </c>
      <c r="U42" s="110">
        <f t="shared" si="3"/>
        <v>81.366666666639503</v>
      </c>
      <c r="V42" s="110">
        <f t="shared" si="3"/>
        <v>106.23333333333721</v>
      </c>
      <c r="W42" s="110">
        <f>I42*24</f>
        <v>130.8833333333605</v>
      </c>
      <c r="X42" s="110">
        <f>J42*24</f>
        <v>154.43333333329065</v>
      </c>
      <c r="Y42" s="110">
        <f>K42*24</f>
        <v>177.76666666672099</v>
      </c>
      <c r="Z42" s="113"/>
      <c r="AA42" s="113"/>
      <c r="AC42" s="37" t="s">
        <v>714</v>
      </c>
      <c r="AD42" s="2">
        <v>38.799999999999997</v>
      </c>
      <c r="AE42" s="2">
        <v>41.7</v>
      </c>
      <c r="AF42" s="2">
        <v>37.700000000000003</v>
      </c>
      <c r="AG42" s="2">
        <v>40.299999999999997</v>
      </c>
      <c r="AH42" s="2">
        <v>38.799999999999997</v>
      </c>
      <c r="AI42" s="2">
        <v>40.5</v>
      </c>
      <c r="AJ42" s="2">
        <v>40.700000000000003</v>
      </c>
      <c r="AK42" s="2">
        <v>43.9</v>
      </c>
      <c r="AL42" s="2">
        <v>39.4</v>
      </c>
      <c r="AM42" s="2">
        <v>43.4</v>
      </c>
      <c r="AN42" s="77"/>
      <c r="AO42" s="92"/>
      <c r="AQ42" s="120"/>
    </row>
    <row r="43" spans="1:44">
      <c r="A43" s="37" t="s">
        <v>715</v>
      </c>
      <c r="B43" s="3">
        <v>0.31666666666569654</v>
      </c>
      <c r="C43" s="3">
        <v>0.47222222221898846</v>
      </c>
      <c r="D43" s="3">
        <v>0.78055555555329192</v>
      </c>
      <c r="E43" s="3">
        <v>1.8013888888890506</v>
      </c>
      <c r="F43" s="3">
        <v>2.828472222223354</v>
      </c>
      <c r="G43" s="3">
        <v>3.8027777777751908</v>
      </c>
      <c r="H43" s="3">
        <v>4.773611111108039</v>
      </c>
      <c r="I43" s="90"/>
      <c r="J43" s="92"/>
      <c r="K43" s="90"/>
      <c r="L43" s="92"/>
      <c r="M43" s="92"/>
      <c r="N43" s="32"/>
      <c r="O43" s="37" t="s">
        <v>715</v>
      </c>
      <c r="P43" s="110">
        <f t="shared" si="3"/>
        <v>7.5999999999767169</v>
      </c>
      <c r="Q43" s="110">
        <f t="shared" si="3"/>
        <v>11.333333333255723</v>
      </c>
      <c r="R43" s="110">
        <f t="shared" si="3"/>
        <v>18.733333333279006</v>
      </c>
      <c r="S43" s="110">
        <f t="shared" si="3"/>
        <v>43.233333333337214</v>
      </c>
      <c r="T43" s="110">
        <f t="shared" si="3"/>
        <v>67.883333333360497</v>
      </c>
      <c r="U43" s="110">
        <f t="shared" si="3"/>
        <v>91.266666666604578</v>
      </c>
      <c r="V43" s="110">
        <f t="shared" si="3"/>
        <v>114.56666666659294</v>
      </c>
      <c r="W43" s="111"/>
      <c r="X43" s="113"/>
      <c r="Y43" s="111"/>
      <c r="Z43" s="113"/>
      <c r="AA43" s="113"/>
      <c r="AC43" s="37" t="s">
        <v>715</v>
      </c>
      <c r="AD43" s="2">
        <v>45.6</v>
      </c>
      <c r="AE43" s="2">
        <v>43.5</v>
      </c>
      <c r="AF43" s="2">
        <v>44</v>
      </c>
      <c r="AG43" s="2">
        <v>42.3</v>
      </c>
      <c r="AH43" s="2">
        <v>41.6</v>
      </c>
      <c r="AI43" s="2">
        <v>41.1</v>
      </c>
      <c r="AJ43" s="2">
        <v>42</v>
      </c>
      <c r="AK43" s="77"/>
      <c r="AL43" s="77"/>
      <c r="AM43" s="77"/>
      <c r="AN43" s="77"/>
      <c r="AO43" s="92"/>
      <c r="AQ43" s="120"/>
    </row>
    <row r="44" spans="1:44" s="141" customFormat="1">
      <c r="A44" s="137" t="s">
        <v>716</v>
      </c>
      <c r="B44" s="133">
        <v>1.1777777777751908</v>
      </c>
      <c r="C44" s="133">
        <v>1.440277777777778</v>
      </c>
      <c r="D44" s="133">
        <v>2.5229166666666667</v>
      </c>
      <c r="E44" s="133">
        <v>3.4777777777777779</v>
      </c>
      <c r="F44" s="133">
        <v>4.4534722222222225</v>
      </c>
      <c r="G44" s="133">
        <v>5.5687500000000005</v>
      </c>
      <c r="H44" s="133">
        <v>6.479166666666667</v>
      </c>
      <c r="I44" s="133">
        <v>7.3819444444444438</v>
      </c>
      <c r="J44" s="134"/>
      <c r="K44" s="135"/>
      <c r="L44" s="134"/>
      <c r="M44" s="134"/>
      <c r="N44" s="136"/>
      <c r="O44" s="137" t="s">
        <v>716</v>
      </c>
      <c r="P44" s="138">
        <f t="shared" si="3"/>
        <v>28.266666666604578</v>
      </c>
      <c r="Q44" s="138">
        <f>C44*24</f>
        <v>34.56666666666667</v>
      </c>
      <c r="R44" s="138">
        <f t="shared" si="3"/>
        <v>60.55</v>
      </c>
      <c r="S44" s="138">
        <f t="shared" si="3"/>
        <v>83.466666666666669</v>
      </c>
      <c r="T44" s="138">
        <f t="shared" si="3"/>
        <v>106.88333333333334</v>
      </c>
      <c r="U44" s="138">
        <f t="shared" si="3"/>
        <v>133.65</v>
      </c>
      <c r="V44" s="138">
        <f t="shared" si="3"/>
        <v>155.5</v>
      </c>
      <c r="W44" s="138">
        <f t="shared" si="3"/>
        <v>177.16666666666666</v>
      </c>
      <c r="X44" s="139"/>
      <c r="Y44" s="140"/>
      <c r="Z44" s="139"/>
      <c r="AA44" s="139"/>
      <c r="AC44" s="137" t="s">
        <v>716</v>
      </c>
      <c r="AD44" s="142">
        <v>30.5</v>
      </c>
      <c r="AE44" s="142">
        <v>26</v>
      </c>
      <c r="AF44" s="142">
        <v>23.9</v>
      </c>
      <c r="AG44" s="142">
        <v>25.7</v>
      </c>
      <c r="AH44" s="142">
        <v>28.1</v>
      </c>
      <c r="AI44" s="142">
        <v>28.5</v>
      </c>
      <c r="AJ44" s="142">
        <v>28.8</v>
      </c>
      <c r="AK44" s="142">
        <v>30</v>
      </c>
      <c r="AL44" s="142"/>
      <c r="AM44" s="142"/>
      <c r="AN44" s="142"/>
      <c r="AO44" s="134"/>
      <c r="AQ44" s="172"/>
    </row>
    <row r="45" spans="1:44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D45" s="99">
        <v>40</v>
      </c>
      <c r="AE45" s="99">
        <v>40</v>
      </c>
      <c r="AF45" s="99">
        <v>40</v>
      </c>
      <c r="AG45" s="99">
        <v>39</v>
      </c>
      <c r="AH45" s="99">
        <v>39</v>
      </c>
      <c r="AI45" s="99">
        <v>37</v>
      </c>
      <c r="AJ45" s="99">
        <v>34</v>
      </c>
      <c r="AK45" s="99">
        <v>24</v>
      </c>
      <c r="AL45" s="99">
        <v>10</v>
      </c>
      <c r="AM45" s="99">
        <v>9</v>
      </c>
      <c r="AN45" s="99">
        <v>4</v>
      </c>
      <c r="AO45" s="99">
        <v>1</v>
      </c>
    </row>
    <row r="46" spans="1:44"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</row>
    <row r="47" spans="1:44" ht="15.75" thickBo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</row>
    <row r="48" spans="1:44" ht="15.75" thickBot="1">
      <c r="A48" s="39" t="s">
        <v>62</v>
      </c>
      <c r="B48" s="42" t="s">
        <v>20</v>
      </c>
      <c r="C48" s="42" t="s">
        <v>21</v>
      </c>
      <c r="D48" s="42" t="s">
        <v>22</v>
      </c>
      <c r="E48" s="42" t="s">
        <v>23</v>
      </c>
      <c r="F48" s="42" t="s">
        <v>24</v>
      </c>
      <c r="G48" s="42" t="s">
        <v>25</v>
      </c>
      <c r="H48" s="42" t="s">
        <v>26</v>
      </c>
      <c r="I48" s="42" t="s">
        <v>27</v>
      </c>
      <c r="J48" s="42" t="s">
        <v>28</v>
      </c>
      <c r="K48" s="42" t="s">
        <v>29</v>
      </c>
      <c r="L48" s="32"/>
      <c r="M48" s="32"/>
      <c r="N48" s="32"/>
      <c r="O48" s="39" t="s">
        <v>62</v>
      </c>
      <c r="P48" s="42" t="s">
        <v>20</v>
      </c>
      <c r="Q48" s="42" t="s">
        <v>21</v>
      </c>
      <c r="R48" s="42" t="s">
        <v>22</v>
      </c>
      <c r="S48" s="42" t="s">
        <v>23</v>
      </c>
      <c r="T48" s="42" t="s">
        <v>24</v>
      </c>
      <c r="U48" s="42" t="s">
        <v>25</v>
      </c>
      <c r="V48" s="42" t="s">
        <v>26</v>
      </c>
      <c r="W48" s="42" t="s">
        <v>27</v>
      </c>
      <c r="X48" s="42" t="s">
        <v>28</v>
      </c>
      <c r="Y48" s="42" t="s">
        <v>29</v>
      </c>
      <c r="Z48" s="32"/>
      <c r="AA48" s="32"/>
      <c r="AC48" s="40" t="s">
        <v>497</v>
      </c>
      <c r="AD48" s="42" t="s">
        <v>20</v>
      </c>
      <c r="AE48" s="42" t="s">
        <v>21</v>
      </c>
      <c r="AF48" s="42" t="s">
        <v>22</v>
      </c>
      <c r="AG48" s="42" t="s">
        <v>23</v>
      </c>
      <c r="AH48" s="42" t="s">
        <v>24</v>
      </c>
      <c r="AI48" s="42" t="s">
        <v>25</v>
      </c>
      <c r="AJ48" s="42" t="s">
        <v>26</v>
      </c>
      <c r="AK48" s="42" t="s">
        <v>27</v>
      </c>
      <c r="AL48" s="42" t="s">
        <v>28</v>
      </c>
      <c r="AM48" s="42" t="s">
        <v>29</v>
      </c>
      <c r="AN48" s="43"/>
      <c r="AQ48" s="43"/>
      <c r="AR48" s="121"/>
    </row>
    <row r="49" spans="1:44" s="141" customFormat="1">
      <c r="A49" s="137" t="s">
        <v>31</v>
      </c>
      <c r="B49" s="135">
        <v>0.58402777777777781</v>
      </c>
      <c r="C49" s="135">
        <v>1.3631944444444446</v>
      </c>
      <c r="D49" s="135">
        <v>1.6812500000000001</v>
      </c>
      <c r="E49" s="135">
        <v>2.4083333333333332</v>
      </c>
      <c r="F49" s="135">
        <v>2.8423611111111113</v>
      </c>
      <c r="G49" s="135">
        <v>3.4194444444444443</v>
      </c>
      <c r="H49" s="135">
        <v>4.3798611111111105</v>
      </c>
      <c r="I49" s="135">
        <v>5.4180555555555552</v>
      </c>
      <c r="J49" s="135"/>
      <c r="K49" s="135"/>
      <c r="L49" s="136"/>
      <c r="M49" s="136"/>
      <c r="N49" s="136"/>
      <c r="O49" s="137" t="s">
        <v>31</v>
      </c>
      <c r="P49" s="138">
        <f t="shared" ref="P49:W49" si="4">B49*24</f>
        <v>14.016666666666667</v>
      </c>
      <c r="Q49" s="138">
        <f t="shared" si="4"/>
        <v>32.716666666666669</v>
      </c>
      <c r="R49" s="138">
        <f t="shared" si="4"/>
        <v>40.35</v>
      </c>
      <c r="S49" s="138">
        <f t="shared" si="4"/>
        <v>57.8</v>
      </c>
      <c r="T49" s="138">
        <f t="shared" si="4"/>
        <v>68.216666666666669</v>
      </c>
      <c r="U49" s="138">
        <f t="shared" si="4"/>
        <v>82.066666666666663</v>
      </c>
      <c r="V49" s="138">
        <f t="shared" si="4"/>
        <v>105.11666666666665</v>
      </c>
      <c r="W49" s="138">
        <f t="shared" si="4"/>
        <v>130.03333333333333</v>
      </c>
      <c r="X49" s="138"/>
      <c r="Y49" s="138"/>
      <c r="Z49" s="136"/>
      <c r="AA49" s="136"/>
      <c r="AC49" s="137" t="s">
        <v>31</v>
      </c>
      <c r="AD49" s="142">
        <v>34.700000000000003</v>
      </c>
      <c r="AE49" s="142">
        <v>33.5</v>
      </c>
      <c r="AF49" s="142">
        <v>29.2</v>
      </c>
      <c r="AG49" s="142">
        <v>27.6</v>
      </c>
      <c r="AH49" s="142">
        <v>26.1</v>
      </c>
      <c r="AI49" s="142">
        <v>26</v>
      </c>
      <c r="AJ49" s="142">
        <v>25.3</v>
      </c>
      <c r="AK49" s="142">
        <v>26.5</v>
      </c>
      <c r="AL49" s="152"/>
      <c r="AM49" s="152"/>
      <c r="AQ49" s="165"/>
      <c r="AR49" s="173"/>
    </row>
    <row r="50" spans="1:44">
      <c r="A50" s="38" t="s">
        <v>32</v>
      </c>
      <c r="B50" s="44">
        <v>0.42013888889050577</v>
      </c>
      <c r="C50" s="44">
        <v>0.64791666666860692</v>
      </c>
      <c r="D50" s="44">
        <v>0.78125</v>
      </c>
      <c r="E50" s="44">
        <v>1.4194444444437977</v>
      </c>
      <c r="F50" s="44">
        <v>1.4909722222218988</v>
      </c>
      <c r="G50" s="44">
        <v>1.9493055555576575</v>
      </c>
      <c r="H50" s="44">
        <v>2.4423611111124046</v>
      </c>
      <c r="I50" s="44">
        <v>3.3854166666642413</v>
      </c>
      <c r="J50" s="35"/>
      <c r="K50" s="35"/>
      <c r="L50" s="32"/>
      <c r="M50" s="32"/>
      <c r="N50" s="32"/>
      <c r="O50" s="38" t="s">
        <v>32</v>
      </c>
      <c r="P50" s="110">
        <f t="shared" ref="P50:Y88" si="5">B50*24</f>
        <v>10.083333333372138</v>
      </c>
      <c r="Q50" s="110">
        <f t="shared" si="5"/>
        <v>15.550000000046566</v>
      </c>
      <c r="R50" s="110">
        <f t="shared" si="5"/>
        <v>18.75</v>
      </c>
      <c r="S50" s="110">
        <f t="shared" si="5"/>
        <v>34.066666666651145</v>
      </c>
      <c r="T50" s="110">
        <f t="shared" si="5"/>
        <v>35.783333333325572</v>
      </c>
      <c r="U50" s="110">
        <f t="shared" si="5"/>
        <v>46.78333333338378</v>
      </c>
      <c r="V50" s="110">
        <f t="shared" si="5"/>
        <v>58.616666666697711</v>
      </c>
      <c r="W50" s="110">
        <f t="shared" si="5"/>
        <v>81.249999999941792</v>
      </c>
      <c r="X50" s="114"/>
      <c r="Y50" s="114"/>
      <c r="Z50" s="32"/>
      <c r="AA50" s="32"/>
      <c r="AC50" s="38" t="s">
        <v>32</v>
      </c>
      <c r="AD50" s="2">
        <v>45.7</v>
      </c>
      <c r="AE50" s="2">
        <v>45.8</v>
      </c>
      <c r="AF50" s="2">
        <v>45</v>
      </c>
      <c r="AG50" s="2">
        <v>47.1</v>
      </c>
      <c r="AH50" s="2">
        <v>46.7</v>
      </c>
      <c r="AI50" s="100"/>
      <c r="AJ50" s="100"/>
      <c r="AK50" s="100"/>
      <c r="AL50" s="34"/>
      <c r="AM50" s="34"/>
      <c r="AQ50" s="120"/>
    </row>
    <row r="51" spans="1:44">
      <c r="A51" s="38" t="s">
        <v>33</v>
      </c>
      <c r="B51" s="44">
        <v>0.32291666666424135</v>
      </c>
      <c r="C51" s="44">
        <v>0.8944444444423425</v>
      </c>
      <c r="D51" s="44">
        <v>1.4270833333284827</v>
      </c>
      <c r="E51" s="44">
        <v>2.023611111108039</v>
      </c>
      <c r="F51" s="44">
        <v>2.984027777776646</v>
      </c>
      <c r="G51" s="44">
        <v>3.5347222222189885</v>
      </c>
      <c r="H51" s="44">
        <v>3.9895833333284827</v>
      </c>
      <c r="I51" s="35"/>
      <c r="J51" s="35"/>
      <c r="K51" s="35"/>
      <c r="L51" s="32"/>
      <c r="M51" s="32"/>
      <c r="N51" s="32"/>
      <c r="O51" s="38" t="s">
        <v>33</v>
      </c>
      <c r="P51" s="110">
        <f t="shared" si="5"/>
        <v>7.7499999999417923</v>
      </c>
      <c r="Q51" s="110">
        <f t="shared" si="5"/>
        <v>21.46666666661622</v>
      </c>
      <c r="R51" s="110">
        <f t="shared" si="5"/>
        <v>34.249999999883585</v>
      </c>
      <c r="S51" s="110">
        <f t="shared" si="5"/>
        <v>48.566666666592937</v>
      </c>
      <c r="T51" s="110">
        <f t="shared" si="5"/>
        <v>71.616666666639503</v>
      </c>
      <c r="U51" s="110">
        <f t="shared" si="5"/>
        <v>84.833333333255723</v>
      </c>
      <c r="V51" s="110">
        <f t="shared" si="5"/>
        <v>95.749999999883585</v>
      </c>
      <c r="W51" s="114"/>
      <c r="X51" s="114"/>
      <c r="Y51" s="114"/>
      <c r="Z51" s="32"/>
      <c r="AA51" s="32"/>
      <c r="AC51" s="38" t="s">
        <v>33</v>
      </c>
      <c r="AD51" s="2">
        <v>41</v>
      </c>
      <c r="AE51" s="2">
        <v>41.4</v>
      </c>
      <c r="AF51" s="2">
        <v>41.5</v>
      </c>
      <c r="AG51" s="2">
        <v>40.1</v>
      </c>
      <c r="AH51" s="2">
        <v>37.799999999999997</v>
      </c>
      <c r="AI51" s="2">
        <v>39.5</v>
      </c>
      <c r="AJ51" s="2">
        <v>39.5</v>
      </c>
      <c r="AK51" s="30"/>
      <c r="AL51" s="34"/>
      <c r="AM51" s="34"/>
      <c r="AQ51" s="120"/>
    </row>
    <row r="52" spans="1:44">
      <c r="A52" s="38" t="s">
        <v>34</v>
      </c>
      <c r="B52" s="44">
        <v>4.5270833333343035</v>
      </c>
      <c r="C52" s="44">
        <v>4.9770833333313931</v>
      </c>
      <c r="D52" s="44">
        <v>5.4201388888905058</v>
      </c>
      <c r="E52" s="35"/>
      <c r="F52" s="35"/>
      <c r="G52" s="35"/>
      <c r="H52" s="35"/>
      <c r="I52" s="35"/>
      <c r="J52" s="35"/>
      <c r="K52" s="35"/>
      <c r="L52" s="32"/>
      <c r="M52" s="32"/>
      <c r="N52" s="32"/>
      <c r="O52" s="38" t="s">
        <v>34</v>
      </c>
      <c r="P52" s="110">
        <f t="shared" si="5"/>
        <v>108.65000000002328</v>
      </c>
      <c r="Q52" s="110">
        <f t="shared" si="5"/>
        <v>119.44999999995343</v>
      </c>
      <c r="R52" s="110">
        <f t="shared" si="5"/>
        <v>130.08333333337214</v>
      </c>
      <c r="S52" s="114"/>
      <c r="T52" s="114"/>
      <c r="U52" s="114"/>
      <c r="V52" s="114"/>
      <c r="W52" s="114"/>
      <c r="X52" s="114"/>
      <c r="Y52" s="114"/>
      <c r="Z52" s="32"/>
      <c r="AA52" s="32"/>
      <c r="AC52" s="38" t="s">
        <v>34</v>
      </c>
      <c r="AD52" s="2">
        <v>43.9</v>
      </c>
      <c r="AE52" s="2">
        <v>42</v>
      </c>
      <c r="AF52" s="2">
        <v>43.9</v>
      </c>
      <c r="AG52" s="30"/>
      <c r="AH52" s="30"/>
      <c r="AI52" s="30"/>
      <c r="AJ52" s="30"/>
      <c r="AK52" s="30"/>
      <c r="AL52" s="34"/>
      <c r="AM52" s="34"/>
      <c r="AQ52" s="120"/>
    </row>
    <row r="53" spans="1:44">
      <c r="A53" s="38" t="s">
        <v>35</v>
      </c>
      <c r="B53" s="44">
        <v>0.7618055555576575</v>
      </c>
      <c r="C53" s="44">
        <v>1.4597222222218988</v>
      </c>
      <c r="D53" s="44">
        <v>2.4319444444408873</v>
      </c>
      <c r="E53" s="44">
        <v>3.4791666666642413</v>
      </c>
      <c r="F53" s="44">
        <v>4.390972222223354</v>
      </c>
      <c r="G53" s="44">
        <v>5.3979166666686069</v>
      </c>
      <c r="H53" s="44">
        <v>6.4159722222248092</v>
      </c>
      <c r="I53" s="44">
        <v>7.4861111111094942</v>
      </c>
      <c r="J53" s="35"/>
      <c r="K53" s="35"/>
      <c r="L53" s="32"/>
      <c r="M53" s="32"/>
      <c r="N53" s="32"/>
      <c r="O53" s="38" t="s">
        <v>35</v>
      </c>
      <c r="P53" s="110">
        <f t="shared" si="5"/>
        <v>18.28333333338378</v>
      </c>
      <c r="Q53" s="110">
        <f t="shared" si="5"/>
        <v>35.033333333325572</v>
      </c>
      <c r="R53" s="110">
        <f t="shared" si="5"/>
        <v>58.366666666581295</v>
      </c>
      <c r="S53" s="110">
        <f t="shared" si="5"/>
        <v>83.499999999941792</v>
      </c>
      <c r="T53" s="110">
        <f t="shared" si="5"/>
        <v>105.3833333333605</v>
      </c>
      <c r="U53" s="110">
        <f t="shared" si="5"/>
        <v>129.55000000004657</v>
      </c>
      <c r="V53" s="110">
        <f t="shared" si="5"/>
        <v>153.98333333339542</v>
      </c>
      <c r="W53" s="110">
        <f t="shared" si="5"/>
        <v>179.66666666662786</v>
      </c>
      <c r="X53" s="114"/>
      <c r="Y53" s="114"/>
      <c r="Z53" s="32"/>
      <c r="AA53" s="32"/>
      <c r="AC53" s="38" t="s">
        <v>35</v>
      </c>
      <c r="AD53" s="2">
        <v>41.8</v>
      </c>
      <c r="AE53" s="2">
        <v>43.1</v>
      </c>
      <c r="AF53" s="2">
        <v>38.4</v>
      </c>
      <c r="AG53" s="2">
        <v>38.1</v>
      </c>
      <c r="AH53" s="2">
        <v>37.5</v>
      </c>
      <c r="AI53" s="2">
        <v>39.9</v>
      </c>
      <c r="AJ53" s="2">
        <v>42</v>
      </c>
      <c r="AK53" s="2">
        <v>40.4</v>
      </c>
      <c r="AL53" s="34"/>
      <c r="AM53" s="34"/>
      <c r="AQ53" s="120"/>
    </row>
    <row r="54" spans="1:44">
      <c r="A54" s="38" t="s">
        <v>36</v>
      </c>
      <c r="B54" s="44">
        <v>0.41319444444525288</v>
      </c>
      <c r="C54" s="44">
        <v>0.53541666666569654</v>
      </c>
      <c r="D54" s="44">
        <v>0.88333333333139308</v>
      </c>
      <c r="E54" s="44">
        <v>1.4048611111138598</v>
      </c>
      <c r="F54" s="44">
        <v>2.4368055555532919</v>
      </c>
      <c r="G54" s="44">
        <v>3.4111111111124046</v>
      </c>
      <c r="H54" s="44">
        <v>4.4395833333328483</v>
      </c>
      <c r="I54" s="35"/>
      <c r="J54" s="35"/>
      <c r="K54" s="35"/>
      <c r="L54" s="32"/>
      <c r="M54" s="32"/>
      <c r="N54" s="32"/>
      <c r="O54" s="38" t="s">
        <v>36</v>
      </c>
      <c r="P54" s="110">
        <f t="shared" si="5"/>
        <v>9.9166666666860692</v>
      </c>
      <c r="Q54" s="110">
        <f t="shared" si="5"/>
        <v>12.849999999976717</v>
      </c>
      <c r="R54" s="110">
        <f t="shared" si="5"/>
        <v>21.199999999953434</v>
      </c>
      <c r="S54" s="110">
        <f t="shared" si="5"/>
        <v>33.716666666732635</v>
      </c>
      <c r="T54" s="110">
        <f t="shared" si="5"/>
        <v>58.483333333279006</v>
      </c>
      <c r="U54" s="110">
        <f t="shared" si="5"/>
        <v>81.866666666697711</v>
      </c>
      <c r="V54" s="110">
        <f t="shared" si="5"/>
        <v>106.54999999998836</v>
      </c>
      <c r="W54" s="114"/>
      <c r="X54" s="114"/>
      <c r="Y54" s="114"/>
      <c r="Z54" s="32"/>
      <c r="AA54" s="32"/>
      <c r="AC54" s="38" t="s">
        <v>36</v>
      </c>
      <c r="AD54" s="2">
        <v>39.9</v>
      </c>
      <c r="AE54" s="2">
        <v>44.5</v>
      </c>
      <c r="AF54" s="2">
        <v>40.4</v>
      </c>
      <c r="AG54" s="2">
        <v>43</v>
      </c>
      <c r="AH54" s="2">
        <v>41</v>
      </c>
      <c r="AI54" s="2">
        <v>39.9</v>
      </c>
      <c r="AJ54" s="2">
        <v>42.1</v>
      </c>
      <c r="AK54" s="30"/>
      <c r="AL54" s="34"/>
      <c r="AM54" s="34"/>
      <c r="AQ54" s="120"/>
    </row>
    <row r="55" spans="1:44">
      <c r="A55" s="38" t="s">
        <v>37</v>
      </c>
      <c r="B55" s="44">
        <v>3.7499999998544808E-2</v>
      </c>
      <c r="C55" s="44">
        <v>0.36597222222189885</v>
      </c>
      <c r="D55" s="44">
        <v>0.71319444444088731</v>
      </c>
      <c r="E55" s="44">
        <v>1.3680555555547471</v>
      </c>
      <c r="F55" s="44">
        <v>2.3541666666642413</v>
      </c>
      <c r="G55" s="44">
        <v>2.9520833333299379</v>
      </c>
      <c r="H55" s="44">
        <v>3.3465277777795563</v>
      </c>
      <c r="I55" s="35"/>
      <c r="J55" s="35"/>
      <c r="K55" s="35"/>
      <c r="L55" s="32"/>
      <c r="M55" s="32"/>
      <c r="N55" s="32"/>
      <c r="O55" s="38" t="s">
        <v>37</v>
      </c>
      <c r="P55" s="110">
        <f t="shared" si="5"/>
        <v>0.8999999999650754</v>
      </c>
      <c r="Q55" s="110">
        <f t="shared" si="5"/>
        <v>8.7833333333255723</v>
      </c>
      <c r="R55" s="110">
        <f t="shared" si="5"/>
        <v>17.116666666581295</v>
      </c>
      <c r="S55" s="110">
        <f t="shared" si="5"/>
        <v>32.833333333313931</v>
      </c>
      <c r="T55" s="110">
        <f t="shared" si="5"/>
        <v>56.499999999941792</v>
      </c>
      <c r="U55" s="110">
        <f t="shared" si="5"/>
        <v>70.849999999918509</v>
      </c>
      <c r="V55" s="110">
        <f t="shared" si="5"/>
        <v>80.316666666709352</v>
      </c>
      <c r="W55" s="114"/>
      <c r="X55" s="114"/>
      <c r="Y55" s="114"/>
      <c r="Z55" s="32"/>
      <c r="AA55" s="32"/>
      <c r="AC55" s="38" t="s">
        <v>37</v>
      </c>
      <c r="AD55" s="2">
        <v>40</v>
      </c>
      <c r="AE55" s="2">
        <v>41</v>
      </c>
      <c r="AF55" s="2">
        <v>40.4</v>
      </c>
      <c r="AG55" s="2">
        <v>40</v>
      </c>
      <c r="AH55" s="2">
        <v>39.6</v>
      </c>
      <c r="AI55" s="2">
        <v>38.6</v>
      </c>
      <c r="AJ55" s="2">
        <v>40.799999999999997</v>
      </c>
      <c r="AK55" s="30"/>
      <c r="AL55" s="34"/>
      <c r="AM55" s="34"/>
      <c r="AQ55" s="120"/>
    </row>
    <row r="56" spans="1:44">
      <c r="A56" s="38" t="s">
        <v>38</v>
      </c>
      <c r="B56" s="44">
        <v>2.2534722222189885</v>
      </c>
      <c r="C56" s="44">
        <v>2.3659722222218988</v>
      </c>
      <c r="D56" s="44">
        <v>2.7131944444408873</v>
      </c>
      <c r="E56" s="44">
        <v>3.40625</v>
      </c>
      <c r="F56" s="35"/>
      <c r="G56" s="35"/>
      <c r="H56" s="35"/>
      <c r="I56" s="35"/>
      <c r="J56" s="35"/>
      <c r="K56" s="35"/>
      <c r="L56" s="32"/>
      <c r="M56" s="32"/>
      <c r="N56" s="32"/>
      <c r="O56" s="38" t="s">
        <v>38</v>
      </c>
      <c r="P56" s="110">
        <f t="shared" si="5"/>
        <v>54.083333333255723</v>
      </c>
      <c r="Q56" s="110">
        <f t="shared" si="5"/>
        <v>56.783333333325572</v>
      </c>
      <c r="R56" s="110">
        <f t="shared" si="5"/>
        <v>65.116666666581295</v>
      </c>
      <c r="S56" s="110">
        <f t="shared" si="5"/>
        <v>81.75</v>
      </c>
      <c r="T56" s="114"/>
      <c r="U56" s="114"/>
      <c r="V56" s="114"/>
      <c r="W56" s="114"/>
      <c r="X56" s="114"/>
      <c r="Y56" s="114"/>
      <c r="Z56" s="32"/>
      <c r="AA56" s="32"/>
      <c r="AC56" s="38" t="s">
        <v>38</v>
      </c>
      <c r="AD56" s="2">
        <v>46</v>
      </c>
      <c r="AE56" s="2">
        <v>43.5</v>
      </c>
      <c r="AF56" s="2">
        <v>44.6</v>
      </c>
      <c r="AG56" s="2">
        <v>42.1</v>
      </c>
      <c r="AH56" s="30"/>
      <c r="AI56" s="30"/>
      <c r="AJ56" s="30"/>
      <c r="AK56" s="30"/>
      <c r="AL56" s="34"/>
      <c r="AM56" s="34"/>
      <c r="AQ56" s="120"/>
    </row>
    <row r="57" spans="1:44">
      <c r="A57" s="38" t="s">
        <v>39</v>
      </c>
      <c r="B57" s="44">
        <v>4.5541666666686069</v>
      </c>
      <c r="C57" s="44">
        <v>4.8895833333299379</v>
      </c>
      <c r="D57" s="44">
        <v>5.3868055555576575</v>
      </c>
      <c r="E57" s="44">
        <v>5.8819444444452529</v>
      </c>
      <c r="F57" s="44">
        <v>6.3756944444467081</v>
      </c>
      <c r="G57" s="44">
        <v>7.3916666666700621</v>
      </c>
      <c r="H57" s="44">
        <v>8.4111111111124046</v>
      </c>
      <c r="I57" s="35"/>
      <c r="J57" s="35"/>
      <c r="K57" s="35"/>
      <c r="L57" s="32"/>
      <c r="M57" s="32"/>
      <c r="N57" s="32"/>
      <c r="O57" s="38" t="s">
        <v>39</v>
      </c>
      <c r="P57" s="110">
        <f t="shared" si="5"/>
        <v>109.30000000004657</v>
      </c>
      <c r="Q57" s="110">
        <f t="shared" si="5"/>
        <v>117.34999999991851</v>
      </c>
      <c r="R57" s="110">
        <f t="shared" si="5"/>
        <v>129.28333333338378</v>
      </c>
      <c r="S57" s="110">
        <f t="shared" si="5"/>
        <v>141.16666666668607</v>
      </c>
      <c r="T57" s="110">
        <f t="shared" si="5"/>
        <v>153.01666666672099</v>
      </c>
      <c r="U57" s="110">
        <f t="shared" si="5"/>
        <v>177.40000000008149</v>
      </c>
      <c r="V57" s="110">
        <f t="shared" si="5"/>
        <v>201.86666666669771</v>
      </c>
      <c r="W57" s="114"/>
      <c r="X57" s="114"/>
      <c r="Y57" s="114"/>
      <c r="Z57" s="32"/>
      <c r="AA57" s="32"/>
      <c r="AC57" s="38" t="s">
        <v>39</v>
      </c>
      <c r="AD57" s="2">
        <v>36.6</v>
      </c>
      <c r="AE57" s="2">
        <v>38.6</v>
      </c>
      <c r="AF57" s="2">
        <v>37</v>
      </c>
      <c r="AG57" s="2">
        <v>38.6</v>
      </c>
      <c r="AH57" s="2">
        <v>36</v>
      </c>
      <c r="AI57" s="2">
        <v>40.5</v>
      </c>
      <c r="AJ57" s="2">
        <v>40</v>
      </c>
      <c r="AK57" s="30"/>
      <c r="AL57" s="34"/>
      <c r="AM57" s="34"/>
      <c r="AQ57" s="120"/>
    </row>
    <row r="58" spans="1:44">
      <c r="A58" s="38" t="s">
        <v>40</v>
      </c>
      <c r="B58" s="44">
        <v>1.7631944444437977</v>
      </c>
      <c r="C58" s="44">
        <v>2.3951388888890506</v>
      </c>
      <c r="D58" s="44">
        <v>3.5138888888905058</v>
      </c>
      <c r="E58" s="44">
        <v>3.7409722222218988</v>
      </c>
      <c r="F58" s="44">
        <v>4.3756944444467081</v>
      </c>
      <c r="G58" s="44">
        <v>5.3958333333357587</v>
      </c>
      <c r="H58" s="44">
        <v>6.4291666666686069</v>
      </c>
      <c r="I58" s="44">
        <v>7.3812499999985448</v>
      </c>
      <c r="J58" s="44">
        <v>8.4520833333299379</v>
      </c>
      <c r="K58" s="44">
        <v>9.4368055555532919</v>
      </c>
      <c r="L58" s="32"/>
      <c r="M58" s="32"/>
      <c r="N58" s="32"/>
      <c r="O58" s="38" t="s">
        <v>40</v>
      </c>
      <c r="P58" s="110">
        <f t="shared" si="5"/>
        <v>42.316666666651145</v>
      </c>
      <c r="Q58" s="110">
        <f t="shared" si="5"/>
        <v>57.483333333337214</v>
      </c>
      <c r="R58" s="110">
        <f t="shared" si="5"/>
        <v>84.333333333372138</v>
      </c>
      <c r="S58" s="110">
        <f t="shared" si="5"/>
        <v>89.783333333325572</v>
      </c>
      <c r="T58" s="110">
        <f t="shared" si="5"/>
        <v>105.01666666672099</v>
      </c>
      <c r="U58" s="110">
        <f t="shared" si="5"/>
        <v>129.50000000005821</v>
      </c>
      <c r="V58" s="110">
        <f t="shared" si="5"/>
        <v>154.30000000004657</v>
      </c>
      <c r="W58" s="110">
        <f t="shared" si="5"/>
        <v>177.14999999996508</v>
      </c>
      <c r="X58" s="110">
        <f t="shared" si="5"/>
        <v>202.84999999991851</v>
      </c>
      <c r="Y58" s="110">
        <f t="shared" si="5"/>
        <v>226.48333333327901</v>
      </c>
      <c r="Z58" s="32"/>
      <c r="AA58" s="32"/>
      <c r="AC58" s="38" t="s">
        <v>40</v>
      </c>
      <c r="AD58" s="2">
        <v>36.5</v>
      </c>
      <c r="AE58" s="2">
        <v>34</v>
      </c>
      <c r="AF58" s="2">
        <v>34</v>
      </c>
      <c r="AG58" s="2">
        <v>30.7</v>
      </c>
      <c r="AH58" s="2">
        <v>29</v>
      </c>
      <c r="AI58" s="2">
        <v>31.5</v>
      </c>
      <c r="AJ58" s="2">
        <v>31.7</v>
      </c>
      <c r="AK58" s="2">
        <v>30</v>
      </c>
      <c r="AL58" s="2">
        <v>28.8</v>
      </c>
      <c r="AM58" s="2">
        <v>24.9</v>
      </c>
      <c r="AQ58" s="120"/>
    </row>
    <row r="59" spans="1:44">
      <c r="A59" s="38" t="s">
        <v>41</v>
      </c>
      <c r="B59" s="44">
        <v>3.7145833333343035</v>
      </c>
      <c r="C59" s="44">
        <v>4.4291666666686069</v>
      </c>
      <c r="D59" s="44">
        <v>4.4555555555562023</v>
      </c>
      <c r="E59" s="44">
        <v>5.4131944444452529</v>
      </c>
      <c r="F59" s="35"/>
      <c r="G59" s="35"/>
      <c r="H59" s="35"/>
      <c r="I59" s="35"/>
      <c r="J59" s="35"/>
      <c r="K59" s="35"/>
      <c r="L59" s="32"/>
      <c r="M59" s="32"/>
      <c r="N59" s="32"/>
      <c r="O59" s="38" t="s">
        <v>41</v>
      </c>
      <c r="P59" s="110">
        <f t="shared" si="5"/>
        <v>89.150000000023283</v>
      </c>
      <c r="Q59" s="110">
        <f t="shared" si="5"/>
        <v>106.30000000004657</v>
      </c>
      <c r="R59" s="110">
        <f t="shared" si="5"/>
        <v>106.93333333334886</v>
      </c>
      <c r="S59" s="110">
        <f t="shared" si="5"/>
        <v>129.91666666668607</v>
      </c>
      <c r="T59" s="114"/>
      <c r="U59" s="114"/>
      <c r="V59" s="114"/>
      <c r="W59" s="114"/>
      <c r="X59" s="114"/>
      <c r="Y59" s="114"/>
      <c r="Z59" s="32"/>
      <c r="AA59" s="32"/>
      <c r="AC59" s="38" t="s">
        <v>41</v>
      </c>
      <c r="AD59" s="2">
        <v>40</v>
      </c>
      <c r="AE59" s="2">
        <v>43</v>
      </c>
      <c r="AF59" s="2">
        <v>43.9</v>
      </c>
      <c r="AG59" s="2">
        <v>46</v>
      </c>
      <c r="AH59" s="30"/>
      <c r="AI59" s="30"/>
      <c r="AJ59" s="30"/>
      <c r="AK59" s="30"/>
      <c r="AL59" s="30"/>
      <c r="AM59" s="30"/>
      <c r="AQ59" s="120"/>
    </row>
    <row r="60" spans="1:44">
      <c r="A60" s="38" t="s">
        <v>42</v>
      </c>
      <c r="B60" s="44">
        <v>4.5562500000014552</v>
      </c>
      <c r="C60" s="44">
        <v>5.3965277777751908</v>
      </c>
      <c r="D60" s="44">
        <v>6.3972222222218988</v>
      </c>
      <c r="E60" s="35"/>
      <c r="F60" s="35"/>
      <c r="G60" s="35"/>
      <c r="H60" s="35"/>
      <c r="I60" s="35"/>
      <c r="J60" s="35"/>
      <c r="K60" s="35"/>
      <c r="L60" s="32"/>
      <c r="M60" s="32"/>
      <c r="N60" s="32"/>
      <c r="O60" s="38" t="s">
        <v>42</v>
      </c>
      <c r="P60" s="110">
        <f t="shared" si="5"/>
        <v>109.35000000003492</v>
      </c>
      <c r="Q60" s="110">
        <f t="shared" si="5"/>
        <v>129.51666666660458</v>
      </c>
      <c r="R60" s="110">
        <f t="shared" si="5"/>
        <v>153.53333333332557</v>
      </c>
      <c r="S60" s="114"/>
      <c r="T60" s="114"/>
      <c r="U60" s="114"/>
      <c r="V60" s="114"/>
      <c r="W60" s="114"/>
      <c r="X60" s="114"/>
      <c r="Y60" s="114"/>
      <c r="Z60" s="32"/>
      <c r="AA60" s="32"/>
      <c r="AC60" s="38" t="s">
        <v>42</v>
      </c>
      <c r="AD60" s="2">
        <v>56.6</v>
      </c>
      <c r="AE60" s="2">
        <v>50.8</v>
      </c>
      <c r="AF60" s="2">
        <v>50.1</v>
      </c>
      <c r="AG60" s="30"/>
      <c r="AH60" s="30"/>
      <c r="AI60" s="30"/>
      <c r="AJ60" s="30"/>
      <c r="AK60" s="30"/>
      <c r="AL60" s="30"/>
      <c r="AM60" s="30"/>
      <c r="AQ60" s="120"/>
    </row>
    <row r="61" spans="1:44">
      <c r="A61" s="38" t="s">
        <v>43</v>
      </c>
      <c r="B61" s="44">
        <v>0.43125000000145519</v>
      </c>
      <c r="C61" s="44">
        <v>1.71875</v>
      </c>
      <c r="D61" s="44">
        <v>2.3812499999985448</v>
      </c>
      <c r="E61" s="44">
        <v>3.4187499999970896</v>
      </c>
      <c r="F61" s="44">
        <v>4.4368055555532919</v>
      </c>
      <c r="G61" s="44">
        <v>5.4479166666642413</v>
      </c>
      <c r="H61" s="44">
        <v>6.3868055555576575</v>
      </c>
      <c r="I61" s="44">
        <v>7.4368055555532919</v>
      </c>
      <c r="J61" s="44">
        <v>8.4118055555591127</v>
      </c>
      <c r="K61" s="35"/>
      <c r="L61" s="32"/>
      <c r="M61" s="32"/>
      <c r="N61" s="32"/>
      <c r="O61" s="38" t="s">
        <v>43</v>
      </c>
      <c r="P61" s="110">
        <f t="shared" si="5"/>
        <v>10.350000000034925</v>
      </c>
      <c r="Q61" s="110">
        <f t="shared" si="5"/>
        <v>41.25</v>
      </c>
      <c r="R61" s="110">
        <f t="shared" si="5"/>
        <v>57.149999999965075</v>
      </c>
      <c r="S61" s="110">
        <f t="shared" si="5"/>
        <v>82.049999999930151</v>
      </c>
      <c r="T61" s="110">
        <f t="shared" si="5"/>
        <v>106.48333333327901</v>
      </c>
      <c r="U61" s="110">
        <f t="shared" si="5"/>
        <v>130.74999999994179</v>
      </c>
      <c r="V61" s="110">
        <f t="shared" si="5"/>
        <v>153.28333333338378</v>
      </c>
      <c r="W61" s="110">
        <f t="shared" si="5"/>
        <v>178.48333333327901</v>
      </c>
      <c r="X61" s="110">
        <f t="shared" si="5"/>
        <v>201.8833333334187</v>
      </c>
      <c r="Y61" s="114"/>
      <c r="Z61" s="32"/>
      <c r="AA61" s="32"/>
      <c r="AC61" s="38" t="s">
        <v>43</v>
      </c>
      <c r="AD61" s="2">
        <v>42.5</v>
      </c>
      <c r="AE61" s="2">
        <v>41.9</v>
      </c>
      <c r="AF61" s="2">
        <v>37.200000000000003</v>
      </c>
      <c r="AG61" s="2">
        <v>37</v>
      </c>
      <c r="AH61" s="2">
        <v>36.4</v>
      </c>
      <c r="AI61" s="2">
        <v>35.799999999999997</v>
      </c>
      <c r="AJ61" s="2">
        <v>34.5</v>
      </c>
      <c r="AK61" s="2">
        <v>33.9</v>
      </c>
      <c r="AL61" s="2">
        <v>36.5</v>
      </c>
      <c r="AM61" s="30"/>
      <c r="AQ61" s="120"/>
    </row>
    <row r="62" spans="1:44">
      <c r="A62" s="38" t="s">
        <v>44</v>
      </c>
      <c r="B62" s="44">
        <v>0.73194444444379769</v>
      </c>
      <c r="C62" s="44">
        <v>1.4041666666671517</v>
      </c>
      <c r="D62" s="44">
        <v>2.4513888888905058</v>
      </c>
      <c r="E62" s="44">
        <v>3.390972222223354</v>
      </c>
      <c r="F62" s="44">
        <v>4.4111111111124046</v>
      </c>
      <c r="G62" s="44">
        <v>4.8708333333343035</v>
      </c>
      <c r="H62" s="44">
        <v>5.421527777776646</v>
      </c>
      <c r="I62" s="35"/>
      <c r="J62" s="35"/>
      <c r="K62" s="35"/>
      <c r="L62" s="32"/>
      <c r="M62" s="32"/>
      <c r="N62" s="32"/>
      <c r="O62" s="38" t="s">
        <v>44</v>
      </c>
      <c r="P62" s="110">
        <f t="shared" si="5"/>
        <v>17.566666666651145</v>
      </c>
      <c r="Q62" s="110">
        <f t="shared" si="5"/>
        <v>33.700000000011642</v>
      </c>
      <c r="R62" s="110">
        <f t="shared" si="5"/>
        <v>58.833333333372138</v>
      </c>
      <c r="S62" s="110">
        <f t="shared" si="5"/>
        <v>81.383333333360497</v>
      </c>
      <c r="T62" s="110">
        <f t="shared" si="5"/>
        <v>105.86666666669771</v>
      </c>
      <c r="U62" s="110">
        <f t="shared" si="5"/>
        <v>116.90000000002328</v>
      </c>
      <c r="V62" s="110">
        <f t="shared" si="5"/>
        <v>130.1166666666395</v>
      </c>
      <c r="W62" s="114"/>
      <c r="X62" s="114"/>
      <c r="Y62" s="114"/>
      <c r="Z62" s="32"/>
      <c r="AA62" s="32"/>
      <c r="AC62" s="38" t="s">
        <v>44</v>
      </c>
      <c r="AD62" s="2">
        <v>25.2</v>
      </c>
      <c r="AE62" s="2">
        <v>24.7</v>
      </c>
      <c r="AF62" s="2">
        <v>24.7</v>
      </c>
      <c r="AG62" s="2">
        <v>24.9</v>
      </c>
      <c r="AH62" s="2">
        <v>23.5</v>
      </c>
      <c r="AI62" s="2">
        <v>23</v>
      </c>
      <c r="AJ62" s="2">
        <v>23</v>
      </c>
      <c r="AK62" s="30"/>
      <c r="AL62" s="30"/>
      <c r="AM62" s="30"/>
      <c r="AQ62" s="120"/>
    </row>
    <row r="63" spans="1:44">
      <c r="A63" s="38" t="s">
        <v>45</v>
      </c>
      <c r="B63" s="44">
        <v>0.97708333333139308</v>
      </c>
      <c r="C63" s="44">
        <v>1.4208333333299379</v>
      </c>
      <c r="D63" s="44">
        <v>2.4284722222218988</v>
      </c>
      <c r="E63" s="44">
        <v>2.7715277777751908</v>
      </c>
      <c r="F63" s="44">
        <v>3.3659722222218988</v>
      </c>
      <c r="G63" s="44">
        <v>4.4118055555591127</v>
      </c>
      <c r="H63" s="44">
        <v>5.3548611111109494</v>
      </c>
      <c r="I63" s="44">
        <v>5.7583333333313931</v>
      </c>
      <c r="J63" s="44">
        <v>6.3638888888890506</v>
      </c>
      <c r="K63" s="44">
        <v>7.4625000000014552</v>
      </c>
      <c r="L63" s="32"/>
      <c r="M63" s="32"/>
      <c r="N63" s="32"/>
      <c r="O63" s="38" t="s">
        <v>45</v>
      </c>
      <c r="P63" s="110">
        <f t="shared" si="5"/>
        <v>23.449999999953434</v>
      </c>
      <c r="Q63" s="110">
        <f t="shared" si="5"/>
        <v>34.099999999918509</v>
      </c>
      <c r="R63" s="110">
        <f t="shared" si="5"/>
        <v>58.283333333325572</v>
      </c>
      <c r="S63" s="110">
        <f t="shared" si="5"/>
        <v>66.516666666604578</v>
      </c>
      <c r="T63" s="110">
        <f t="shared" si="5"/>
        <v>80.783333333325572</v>
      </c>
      <c r="U63" s="110">
        <f t="shared" si="5"/>
        <v>105.8833333334187</v>
      </c>
      <c r="V63" s="110">
        <f t="shared" si="5"/>
        <v>128.51666666666279</v>
      </c>
      <c r="W63" s="110">
        <f t="shared" si="5"/>
        <v>138.19999999995343</v>
      </c>
      <c r="X63" s="110">
        <f t="shared" si="5"/>
        <v>152.73333333333721</v>
      </c>
      <c r="Y63" s="110">
        <f t="shared" si="5"/>
        <v>179.10000000003492</v>
      </c>
      <c r="Z63" s="32"/>
      <c r="AA63" s="32"/>
      <c r="AC63" s="38" t="s">
        <v>45</v>
      </c>
      <c r="AD63" s="2">
        <v>39.799999999999997</v>
      </c>
      <c r="AE63" s="2">
        <v>40.5</v>
      </c>
      <c r="AF63" s="2">
        <v>39.299999999999997</v>
      </c>
      <c r="AG63" s="2">
        <v>40.799999999999997</v>
      </c>
      <c r="AH63" s="2">
        <v>39.9</v>
      </c>
      <c r="AI63" s="2">
        <v>39.6</v>
      </c>
      <c r="AJ63" s="2">
        <v>39.299999999999997</v>
      </c>
      <c r="AK63" s="2">
        <v>39.4</v>
      </c>
      <c r="AL63" s="2">
        <v>39.4</v>
      </c>
      <c r="AM63" s="2">
        <v>36.700000000000003</v>
      </c>
      <c r="AQ63" s="120"/>
    </row>
    <row r="64" spans="1:44">
      <c r="A64" s="38" t="s">
        <v>46</v>
      </c>
      <c r="B64" s="44">
        <v>4.7590277777781012</v>
      </c>
      <c r="C64" s="44">
        <v>5.4048611111138598</v>
      </c>
      <c r="D64" s="44">
        <v>5.4145833333313931</v>
      </c>
      <c r="E64" s="44">
        <v>6.4111111111124046</v>
      </c>
      <c r="F64" s="44">
        <v>7.4284722222218988</v>
      </c>
      <c r="G64" s="35"/>
      <c r="H64" s="35"/>
      <c r="I64" s="35"/>
      <c r="J64" s="35"/>
      <c r="K64" s="35"/>
      <c r="L64" s="32"/>
      <c r="M64" s="32"/>
      <c r="N64" s="32"/>
      <c r="O64" s="38" t="s">
        <v>46</v>
      </c>
      <c r="P64" s="110">
        <f t="shared" si="5"/>
        <v>114.21666666667443</v>
      </c>
      <c r="Q64" s="110">
        <f t="shared" si="5"/>
        <v>129.71666666673264</v>
      </c>
      <c r="R64" s="110">
        <f t="shared" si="5"/>
        <v>129.94999999995343</v>
      </c>
      <c r="S64" s="110">
        <f t="shared" si="5"/>
        <v>153.86666666669771</v>
      </c>
      <c r="T64" s="110">
        <f t="shared" si="5"/>
        <v>178.28333333332557</v>
      </c>
      <c r="U64" s="114"/>
      <c r="V64" s="114"/>
      <c r="W64" s="114"/>
      <c r="X64" s="114"/>
      <c r="Y64" s="114"/>
      <c r="Z64" s="32"/>
      <c r="AA64" s="32"/>
      <c r="AC64" s="38" t="s">
        <v>46</v>
      </c>
      <c r="AD64" s="2">
        <v>33.4</v>
      </c>
      <c r="AE64" s="2">
        <v>35.700000000000003</v>
      </c>
      <c r="AF64" s="2">
        <v>36</v>
      </c>
      <c r="AG64" s="2">
        <v>35.1</v>
      </c>
      <c r="AH64" s="2">
        <v>37.9</v>
      </c>
      <c r="AI64" s="30"/>
      <c r="AJ64" s="30"/>
      <c r="AK64" s="34"/>
      <c r="AL64" s="34"/>
      <c r="AM64" s="34"/>
      <c r="AQ64" s="120"/>
    </row>
    <row r="65" spans="1:43">
      <c r="A65" s="38" t="s">
        <v>47</v>
      </c>
      <c r="B65" s="44">
        <v>1.109722222223354</v>
      </c>
      <c r="C65" s="44">
        <v>1.4381944444467081</v>
      </c>
      <c r="D65" s="44">
        <v>1.6784722222218988</v>
      </c>
      <c r="E65" s="44">
        <v>2.5166666666700621</v>
      </c>
      <c r="F65" s="44">
        <v>3.3958333333357587</v>
      </c>
      <c r="G65" s="44">
        <v>4.4354166666671517</v>
      </c>
      <c r="H65" s="44">
        <v>4.7319444444437977</v>
      </c>
      <c r="I65" s="35"/>
      <c r="J65" s="35"/>
      <c r="K65" s="35"/>
      <c r="L65" s="32"/>
      <c r="M65" s="32"/>
      <c r="N65" s="32"/>
      <c r="O65" s="38" t="s">
        <v>47</v>
      </c>
      <c r="P65" s="110">
        <f t="shared" si="5"/>
        <v>26.633333333360497</v>
      </c>
      <c r="Q65" s="110">
        <f t="shared" si="5"/>
        <v>34.516666666720994</v>
      </c>
      <c r="R65" s="110">
        <f t="shared" si="5"/>
        <v>40.283333333325572</v>
      </c>
      <c r="S65" s="110">
        <f t="shared" si="5"/>
        <v>60.400000000081491</v>
      </c>
      <c r="T65" s="110">
        <f t="shared" si="5"/>
        <v>81.500000000058208</v>
      </c>
      <c r="U65" s="110">
        <f t="shared" si="5"/>
        <v>106.45000000001164</v>
      </c>
      <c r="V65" s="110">
        <f t="shared" si="5"/>
        <v>113.56666666665114</v>
      </c>
      <c r="W65" s="114"/>
      <c r="X65" s="114"/>
      <c r="Y65" s="114"/>
      <c r="Z65" s="32"/>
      <c r="AA65" s="32"/>
      <c r="AC65" s="38" t="s">
        <v>47</v>
      </c>
      <c r="AD65" s="2">
        <v>38.700000000000003</v>
      </c>
      <c r="AE65" s="2">
        <v>38.6</v>
      </c>
      <c r="AF65" s="2">
        <v>38.799999999999997</v>
      </c>
      <c r="AG65" s="2">
        <v>41</v>
      </c>
      <c r="AH65" s="2">
        <v>40.4</v>
      </c>
      <c r="AI65" s="2">
        <v>43.9</v>
      </c>
      <c r="AJ65" s="2">
        <v>42.6</v>
      </c>
      <c r="AK65" s="34"/>
      <c r="AL65" s="34"/>
      <c r="AM65" s="34"/>
      <c r="AQ65" s="120"/>
    </row>
    <row r="66" spans="1:43">
      <c r="A66" s="38" t="s">
        <v>48</v>
      </c>
      <c r="B66" s="44">
        <v>4.4861111111094942</v>
      </c>
      <c r="C66" s="44">
        <v>4.9423611111124046</v>
      </c>
      <c r="D66" s="44">
        <v>5.3951388888890506</v>
      </c>
      <c r="E66" s="44">
        <v>6.4826388888905058</v>
      </c>
      <c r="F66" s="35"/>
      <c r="G66" s="35"/>
      <c r="H66" s="35"/>
      <c r="I66" s="35"/>
      <c r="J66" s="35"/>
      <c r="K66" s="35"/>
      <c r="L66" s="32"/>
      <c r="M66" s="32"/>
      <c r="N66" s="32"/>
      <c r="O66" s="38" t="s">
        <v>48</v>
      </c>
      <c r="P66" s="110">
        <f t="shared" si="5"/>
        <v>107.66666666662786</v>
      </c>
      <c r="Q66" s="110">
        <f t="shared" si="5"/>
        <v>118.61666666669771</v>
      </c>
      <c r="R66" s="110">
        <f t="shared" si="5"/>
        <v>129.48333333333721</v>
      </c>
      <c r="S66" s="110">
        <f t="shared" si="5"/>
        <v>155.58333333337214</v>
      </c>
      <c r="T66" s="114"/>
      <c r="U66" s="114"/>
      <c r="V66" s="114"/>
      <c r="W66" s="114"/>
      <c r="X66" s="114"/>
      <c r="Y66" s="114"/>
      <c r="Z66" s="32"/>
      <c r="AA66" s="32"/>
      <c r="AC66" s="38" t="s">
        <v>48</v>
      </c>
      <c r="AD66" s="2">
        <v>32.1</v>
      </c>
      <c r="AE66" s="2">
        <v>43.1</v>
      </c>
      <c r="AF66" s="2">
        <v>45.2</v>
      </c>
      <c r="AG66" s="2">
        <v>46.7</v>
      </c>
      <c r="AH66" s="30"/>
      <c r="AI66" s="30"/>
      <c r="AJ66" s="30"/>
      <c r="AK66" s="34"/>
      <c r="AL66" s="34"/>
      <c r="AM66" s="34"/>
      <c r="AQ66" s="120"/>
    </row>
    <row r="67" spans="1:43">
      <c r="A67" s="38" t="s">
        <v>49</v>
      </c>
      <c r="B67" s="44">
        <v>0.74027777777519077</v>
      </c>
      <c r="C67" s="44">
        <v>1.4097222222189885</v>
      </c>
      <c r="D67" s="44">
        <v>2.3631944444423425</v>
      </c>
      <c r="E67" s="44">
        <v>3.4000000000014552</v>
      </c>
      <c r="F67" s="44">
        <v>4.3930555555562023</v>
      </c>
      <c r="G67" s="44">
        <v>5.351388888891961</v>
      </c>
      <c r="H67" s="35"/>
      <c r="I67" s="35"/>
      <c r="J67" s="35"/>
      <c r="K67" s="35"/>
      <c r="L67" s="32"/>
      <c r="M67" s="32"/>
      <c r="N67" s="32"/>
      <c r="O67" s="38" t="s">
        <v>49</v>
      </c>
      <c r="P67" s="110">
        <f t="shared" si="5"/>
        <v>17.766666666604578</v>
      </c>
      <c r="Q67" s="110">
        <f t="shared" si="5"/>
        <v>33.833333333255723</v>
      </c>
      <c r="R67" s="110">
        <f t="shared" si="5"/>
        <v>56.71666666661622</v>
      </c>
      <c r="S67" s="110">
        <f t="shared" si="5"/>
        <v>81.600000000034925</v>
      </c>
      <c r="T67" s="110">
        <f>F67*24</f>
        <v>105.43333333334886</v>
      </c>
      <c r="U67" s="110">
        <f>G67*24</f>
        <v>128.43333333340706</v>
      </c>
      <c r="V67" s="114"/>
      <c r="W67" s="114"/>
      <c r="X67" s="114"/>
      <c r="Y67" s="114"/>
      <c r="Z67" s="32"/>
      <c r="AA67" s="32"/>
      <c r="AC67" s="38" t="s">
        <v>49</v>
      </c>
      <c r="AD67" s="2">
        <v>39</v>
      </c>
      <c r="AE67" s="2">
        <v>39.200000000000003</v>
      </c>
      <c r="AF67" s="2">
        <v>39</v>
      </c>
      <c r="AG67" s="2">
        <v>39.5</v>
      </c>
      <c r="AH67" s="2">
        <v>39.799999999999997</v>
      </c>
      <c r="AI67" s="2">
        <v>45.8</v>
      </c>
      <c r="AJ67" s="30"/>
      <c r="AK67" s="34"/>
      <c r="AL67" s="34"/>
      <c r="AM67" s="34"/>
      <c r="AQ67" s="120"/>
    </row>
    <row r="68" spans="1:43">
      <c r="A68" s="38" t="s">
        <v>50</v>
      </c>
      <c r="B68" s="44">
        <v>0.77083333333575865</v>
      </c>
      <c r="C68" s="44">
        <v>1.375</v>
      </c>
      <c r="D68" s="44">
        <v>2.3812499999985448</v>
      </c>
      <c r="E68" s="44">
        <v>3.3958333333357587</v>
      </c>
      <c r="F68" s="44">
        <v>4.4277777777751908</v>
      </c>
      <c r="G68" s="35"/>
      <c r="H68" s="35"/>
      <c r="I68" s="35"/>
      <c r="J68" s="35"/>
      <c r="K68" s="35"/>
      <c r="L68" s="32"/>
      <c r="M68" s="32"/>
      <c r="N68" s="32"/>
      <c r="O68" s="38" t="s">
        <v>50</v>
      </c>
      <c r="P68" s="110">
        <f t="shared" si="5"/>
        <v>18.500000000058208</v>
      </c>
      <c r="Q68" s="110">
        <f t="shared" si="5"/>
        <v>33</v>
      </c>
      <c r="R68" s="110">
        <f t="shared" si="5"/>
        <v>57.149999999965075</v>
      </c>
      <c r="S68" s="110">
        <f t="shared" si="5"/>
        <v>81.500000000058208</v>
      </c>
      <c r="T68" s="110">
        <f>F68*24</f>
        <v>106.26666666660458</v>
      </c>
      <c r="U68" s="114"/>
      <c r="V68" s="114"/>
      <c r="W68" s="114"/>
      <c r="X68" s="114"/>
      <c r="Y68" s="114"/>
      <c r="Z68" s="32"/>
      <c r="AA68" s="32"/>
      <c r="AC68" s="38" t="s">
        <v>50</v>
      </c>
      <c r="AD68" s="2">
        <v>43.9</v>
      </c>
      <c r="AE68" s="2">
        <v>44.1</v>
      </c>
      <c r="AF68" s="2">
        <v>43.5</v>
      </c>
      <c r="AG68" s="2">
        <v>46.4</v>
      </c>
      <c r="AH68" s="2">
        <v>47</v>
      </c>
      <c r="AI68" s="30"/>
      <c r="AJ68" s="30"/>
      <c r="AK68" s="34"/>
      <c r="AL68" s="34"/>
      <c r="AM68" s="34"/>
      <c r="AQ68" s="120"/>
    </row>
    <row r="69" spans="1:43">
      <c r="A69" s="38" t="s">
        <v>831</v>
      </c>
      <c r="B69" s="3">
        <v>1.6055555555576575</v>
      </c>
      <c r="C69" s="3">
        <v>1.8256944444437977</v>
      </c>
      <c r="D69" s="3">
        <v>2.4111111111124046</v>
      </c>
      <c r="E69" s="3">
        <v>3.4520833333299379</v>
      </c>
      <c r="F69" s="3">
        <v>4.4361111111138598</v>
      </c>
      <c r="G69" s="94"/>
      <c r="H69" s="90"/>
      <c r="I69" s="48"/>
      <c r="J69" s="48"/>
      <c r="K69" s="48"/>
      <c r="L69" s="32"/>
      <c r="M69" s="32"/>
      <c r="N69" s="32"/>
      <c r="O69" s="38" t="s">
        <v>831</v>
      </c>
      <c r="P69" s="110">
        <f t="shared" si="5"/>
        <v>38.53333333338378</v>
      </c>
      <c r="Q69" s="110">
        <f t="shared" si="5"/>
        <v>43.816666666651145</v>
      </c>
      <c r="R69" s="110">
        <f t="shared" si="5"/>
        <v>57.866666666697711</v>
      </c>
      <c r="S69" s="110">
        <f t="shared" si="5"/>
        <v>82.849999999918509</v>
      </c>
      <c r="T69" s="110">
        <f>F69*24</f>
        <v>106.46666666673264</v>
      </c>
      <c r="U69" s="117"/>
      <c r="V69" s="111"/>
      <c r="W69" s="111"/>
      <c r="X69" s="111"/>
      <c r="Y69" s="111"/>
      <c r="Z69" s="32"/>
      <c r="AA69" s="32"/>
      <c r="AC69" s="38" t="s">
        <v>831</v>
      </c>
      <c r="AD69" s="2">
        <v>46.5</v>
      </c>
      <c r="AE69" s="2">
        <v>47.3</v>
      </c>
      <c r="AF69" s="2">
        <v>15.3</v>
      </c>
      <c r="AG69" s="2">
        <v>43.9</v>
      </c>
      <c r="AH69" s="2">
        <v>46.9</v>
      </c>
      <c r="AI69" s="77"/>
      <c r="AJ69" s="77"/>
      <c r="AK69" s="77"/>
      <c r="AL69" s="48"/>
      <c r="AM69" s="48"/>
      <c r="AQ69" s="120"/>
    </row>
    <row r="70" spans="1:43">
      <c r="A70" s="38" t="s">
        <v>832</v>
      </c>
      <c r="B70" s="3">
        <v>0.61527777777519077</v>
      </c>
      <c r="C70" s="3">
        <v>0.73541666667006211</v>
      </c>
      <c r="D70" s="3">
        <v>1.4187499999970896</v>
      </c>
      <c r="E70" s="3">
        <v>2.4375</v>
      </c>
      <c r="F70" s="3">
        <v>3.422222222223354</v>
      </c>
      <c r="G70" s="3">
        <v>4.3854166666642413</v>
      </c>
      <c r="H70" s="3">
        <v>5.4076388888861402</v>
      </c>
      <c r="I70" s="3">
        <v>6.4361111111138598</v>
      </c>
      <c r="J70" s="90"/>
      <c r="K70" s="48"/>
      <c r="L70" s="32"/>
      <c r="M70" s="32"/>
      <c r="N70" s="32"/>
      <c r="O70" s="38" t="s">
        <v>832</v>
      </c>
      <c r="P70" s="110">
        <f t="shared" si="5"/>
        <v>14.766666666604578</v>
      </c>
      <c r="Q70" s="110">
        <f t="shared" si="5"/>
        <v>17.650000000081491</v>
      </c>
      <c r="R70" s="110">
        <f t="shared" si="5"/>
        <v>34.049999999930151</v>
      </c>
      <c r="S70" s="110">
        <f t="shared" si="5"/>
        <v>58.5</v>
      </c>
      <c r="T70" s="110">
        <f>F70*24</f>
        <v>82.133333333360497</v>
      </c>
      <c r="U70" s="110">
        <f>G70*24</f>
        <v>105.24999999994179</v>
      </c>
      <c r="V70" s="110">
        <f>H70*24</f>
        <v>129.78333333326736</v>
      </c>
      <c r="W70" s="110">
        <f>I70*24</f>
        <v>154.46666666673264</v>
      </c>
      <c r="X70" s="111"/>
      <c r="Y70" s="111"/>
      <c r="Z70" s="32"/>
      <c r="AA70" s="32"/>
      <c r="AC70" s="38" t="s">
        <v>832</v>
      </c>
      <c r="AD70" s="2">
        <v>47.8</v>
      </c>
      <c r="AE70" s="2">
        <v>43.4</v>
      </c>
      <c r="AF70" s="2">
        <v>45.9</v>
      </c>
      <c r="AG70" s="2">
        <v>43.2</v>
      </c>
      <c r="AH70" s="2">
        <v>45.6</v>
      </c>
      <c r="AI70" s="2">
        <v>43.7</v>
      </c>
      <c r="AJ70" s="100"/>
      <c r="AK70" s="100"/>
      <c r="AL70" s="90"/>
      <c r="AM70" s="48"/>
      <c r="AQ70" s="120"/>
    </row>
    <row r="71" spans="1:43">
      <c r="A71" s="38" t="s">
        <v>833</v>
      </c>
      <c r="B71" s="3">
        <v>3.5819444444423425</v>
      </c>
      <c r="C71" s="3">
        <v>4.40625</v>
      </c>
      <c r="D71" s="3">
        <v>5.4173611111109494</v>
      </c>
      <c r="E71" s="3">
        <v>6.4243055555562023</v>
      </c>
      <c r="F71" s="90"/>
      <c r="G71" s="90"/>
      <c r="H71" s="90"/>
      <c r="I71" s="90"/>
      <c r="J71" s="90"/>
      <c r="K71" s="48"/>
      <c r="L71" s="32"/>
      <c r="M71" s="32"/>
      <c r="N71" s="32"/>
      <c r="O71" s="38" t="s">
        <v>833</v>
      </c>
      <c r="P71" s="110">
        <f t="shared" si="5"/>
        <v>85.96666666661622</v>
      </c>
      <c r="Q71" s="110">
        <f t="shared" si="5"/>
        <v>105.75</v>
      </c>
      <c r="R71" s="110">
        <f t="shared" si="5"/>
        <v>130.01666666666279</v>
      </c>
      <c r="S71" s="110">
        <f t="shared" si="5"/>
        <v>154.18333333334886</v>
      </c>
      <c r="T71" s="111"/>
      <c r="U71" s="111"/>
      <c r="V71" s="111"/>
      <c r="W71" s="111"/>
      <c r="X71" s="111"/>
      <c r="Y71" s="111"/>
      <c r="Z71" s="32"/>
      <c r="AA71" s="32"/>
      <c r="AC71" s="38" t="s">
        <v>833</v>
      </c>
      <c r="AD71" s="2">
        <v>39.6</v>
      </c>
      <c r="AE71" s="2">
        <v>36.700000000000003</v>
      </c>
      <c r="AF71" s="2">
        <v>33.700000000000003</v>
      </c>
      <c r="AG71" s="2">
        <v>33.9</v>
      </c>
      <c r="AH71" s="77"/>
      <c r="AI71" s="77"/>
      <c r="AJ71" s="77"/>
      <c r="AK71" s="77"/>
      <c r="AL71" s="90"/>
      <c r="AM71" s="48"/>
      <c r="AQ71" s="120"/>
    </row>
    <row r="72" spans="1:43">
      <c r="A72" s="38" t="s">
        <v>834</v>
      </c>
      <c r="B72" s="3">
        <v>1.5027777777795563</v>
      </c>
      <c r="C72" s="3">
        <v>2.4131944444452529</v>
      </c>
      <c r="D72" s="3">
        <v>2.8256944444437977</v>
      </c>
      <c r="E72" s="3">
        <v>3.4034722222204437</v>
      </c>
      <c r="F72" s="3">
        <v>4.4340277777810115</v>
      </c>
      <c r="G72" s="90"/>
      <c r="H72" s="90"/>
      <c r="I72" s="90"/>
      <c r="J72" s="90"/>
      <c r="K72" s="48"/>
      <c r="L72" s="32"/>
      <c r="M72" s="32"/>
      <c r="N72" s="32"/>
      <c r="O72" s="38" t="s">
        <v>834</v>
      </c>
      <c r="P72" s="110">
        <f t="shared" si="5"/>
        <v>36.066666666709352</v>
      </c>
      <c r="Q72" s="110">
        <f t="shared" si="5"/>
        <v>57.916666666686069</v>
      </c>
      <c r="R72" s="110">
        <f t="shared" si="5"/>
        <v>67.816666666651145</v>
      </c>
      <c r="S72" s="110">
        <f t="shared" si="5"/>
        <v>81.683333333290648</v>
      </c>
      <c r="T72" s="110">
        <f>F72*24</f>
        <v>106.41666666674428</v>
      </c>
      <c r="U72" s="111"/>
      <c r="V72" s="111"/>
      <c r="W72" s="111"/>
      <c r="X72" s="111"/>
      <c r="Y72" s="111"/>
      <c r="Z72" s="32"/>
      <c r="AA72" s="32"/>
      <c r="AC72" s="38" t="s">
        <v>834</v>
      </c>
      <c r="AD72" s="2">
        <v>34.1</v>
      </c>
      <c r="AE72" s="2">
        <v>33.5</v>
      </c>
      <c r="AF72" s="2">
        <v>37.5</v>
      </c>
      <c r="AG72" s="2">
        <v>36.1</v>
      </c>
      <c r="AH72" s="2">
        <v>35.5</v>
      </c>
      <c r="AI72" s="77"/>
      <c r="AJ72" s="77"/>
      <c r="AK72" s="77"/>
      <c r="AL72" s="90"/>
      <c r="AM72" s="48"/>
      <c r="AQ72" s="120"/>
    </row>
    <row r="73" spans="1:43">
      <c r="A73" s="38" t="s">
        <v>835</v>
      </c>
      <c r="B73" s="3">
        <v>2.2534722222189885</v>
      </c>
      <c r="C73" s="3">
        <v>2.3659722222218988</v>
      </c>
      <c r="D73" s="3">
        <v>2.7131944444408873</v>
      </c>
      <c r="E73" s="3">
        <v>3.40625</v>
      </c>
      <c r="F73" s="90"/>
      <c r="G73" s="90"/>
      <c r="H73" s="90"/>
      <c r="I73" s="90"/>
      <c r="J73" s="90"/>
      <c r="K73" s="48"/>
      <c r="L73" s="32"/>
      <c r="M73" s="32"/>
      <c r="N73" s="32"/>
      <c r="O73" s="38" t="s">
        <v>835</v>
      </c>
      <c r="P73" s="110">
        <f t="shared" si="5"/>
        <v>54.083333333255723</v>
      </c>
      <c r="Q73" s="110">
        <f t="shared" si="5"/>
        <v>56.783333333325572</v>
      </c>
      <c r="R73" s="110">
        <f t="shared" si="5"/>
        <v>65.116666666581295</v>
      </c>
      <c r="S73" s="110">
        <f t="shared" si="5"/>
        <v>81.75</v>
      </c>
      <c r="T73" s="111"/>
      <c r="U73" s="111"/>
      <c r="V73" s="111"/>
      <c r="W73" s="111"/>
      <c r="X73" s="111"/>
      <c r="Y73" s="111"/>
      <c r="Z73" s="32"/>
      <c r="AA73" s="32"/>
      <c r="AC73" s="38" t="s">
        <v>835</v>
      </c>
      <c r="AD73" s="2">
        <v>46</v>
      </c>
      <c r="AE73" s="2">
        <v>43.5</v>
      </c>
      <c r="AF73" s="2">
        <v>44.6</v>
      </c>
      <c r="AG73" s="2">
        <v>42.1</v>
      </c>
      <c r="AH73" s="77"/>
      <c r="AI73" s="77"/>
      <c r="AJ73" s="77"/>
      <c r="AK73" s="77"/>
      <c r="AL73" s="90"/>
      <c r="AM73" s="48"/>
      <c r="AQ73" s="120"/>
    </row>
    <row r="74" spans="1:43">
      <c r="A74" s="38" t="s">
        <v>836</v>
      </c>
      <c r="B74" s="3">
        <v>0.70902777777519077</v>
      </c>
      <c r="C74" s="3">
        <v>0.97847222222480923</v>
      </c>
      <c r="D74" s="3">
        <v>1.4618055555547471</v>
      </c>
      <c r="E74" s="3">
        <v>2.4083333333328483</v>
      </c>
      <c r="F74" s="3">
        <v>3.515277777776646</v>
      </c>
      <c r="G74" s="3">
        <v>4.4340277777810115</v>
      </c>
      <c r="H74" s="90"/>
      <c r="I74" s="90"/>
      <c r="J74" s="90"/>
      <c r="K74" s="48"/>
      <c r="L74" s="32"/>
      <c r="M74" s="32"/>
      <c r="N74" s="32"/>
      <c r="O74" s="38" t="s">
        <v>836</v>
      </c>
      <c r="P74" s="110">
        <f t="shared" si="5"/>
        <v>17.016666666604578</v>
      </c>
      <c r="Q74" s="110">
        <f t="shared" si="5"/>
        <v>23.483333333395422</v>
      </c>
      <c r="R74" s="110">
        <f t="shared" si="5"/>
        <v>35.083333333313931</v>
      </c>
      <c r="S74" s="110">
        <f t="shared" si="5"/>
        <v>57.799999999988358</v>
      </c>
      <c r="T74" s="110">
        <f t="shared" si="5"/>
        <v>84.366666666639503</v>
      </c>
      <c r="U74" s="110">
        <f t="shared" si="5"/>
        <v>106.41666666674428</v>
      </c>
      <c r="V74" s="111"/>
      <c r="W74" s="111"/>
      <c r="X74" s="111"/>
      <c r="Y74" s="111"/>
      <c r="Z74" s="32"/>
      <c r="AA74" s="32"/>
      <c r="AC74" s="38" t="s">
        <v>836</v>
      </c>
      <c r="AD74" s="2">
        <v>40.6</v>
      </c>
      <c r="AE74" s="2">
        <v>41.4</v>
      </c>
      <c r="AF74" s="2">
        <v>39.4</v>
      </c>
      <c r="AG74" s="2">
        <v>36.799999999999997</v>
      </c>
      <c r="AH74" s="2">
        <v>36.1</v>
      </c>
      <c r="AI74" s="2">
        <v>36.200000000000003</v>
      </c>
      <c r="AJ74" s="77"/>
      <c r="AK74" s="77"/>
      <c r="AL74" s="90"/>
      <c r="AM74" s="48"/>
      <c r="AQ74" s="120"/>
    </row>
    <row r="75" spans="1:43">
      <c r="A75" s="38" t="s">
        <v>837</v>
      </c>
      <c r="B75" s="3">
        <v>0.98472222222335404</v>
      </c>
      <c r="C75" s="3">
        <v>1.327777777776646</v>
      </c>
      <c r="D75" s="3">
        <v>1.5562500000014552</v>
      </c>
      <c r="E75" s="3">
        <v>2.453472222223354</v>
      </c>
      <c r="F75" s="3">
        <v>2.7756944444408873</v>
      </c>
      <c r="G75" s="3">
        <v>3.3951388888890506</v>
      </c>
      <c r="H75" s="3">
        <v>4.4069444444467081</v>
      </c>
      <c r="I75" s="3">
        <v>5.398611111108039</v>
      </c>
      <c r="J75" s="90"/>
      <c r="K75" s="48"/>
      <c r="L75" s="32"/>
      <c r="M75" s="32"/>
      <c r="N75" s="32"/>
      <c r="O75" s="38" t="s">
        <v>837</v>
      </c>
      <c r="P75" s="110">
        <f t="shared" si="5"/>
        <v>23.633333333360497</v>
      </c>
      <c r="Q75" s="110">
        <f t="shared" si="5"/>
        <v>31.866666666639503</v>
      </c>
      <c r="R75" s="110">
        <f t="shared" si="5"/>
        <v>37.350000000034925</v>
      </c>
      <c r="S75" s="110">
        <f t="shared" si="5"/>
        <v>58.883333333360497</v>
      </c>
      <c r="T75" s="110">
        <f t="shared" si="5"/>
        <v>66.616666666581295</v>
      </c>
      <c r="U75" s="110">
        <f t="shared" si="5"/>
        <v>81.483333333337214</v>
      </c>
      <c r="V75" s="110">
        <f>H75*24</f>
        <v>105.76666666672099</v>
      </c>
      <c r="W75" s="110">
        <f>I75*24</f>
        <v>129.56666666659294</v>
      </c>
      <c r="X75" s="111"/>
      <c r="Y75" s="111"/>
      <c r="Z75" s="32"/>
      <c r="AA75" s="32"/>
      <c r="AC75" s="38" t="s">
        <v>837</v>
      </c>
      <c r="AD75" s="2">
        <v>38.200000000000003</v>
      </c>
      <c r="AE75" s="2">
        <v>36.700000000000003</v>
      </c>
      <c r="AF75" s="2">
        <v>38.4</v>
      </c>
      <c r="AG75" s="2">
        <v>41.3</v>
      </c>
      <c r="AH75" s="2">
        <v>36.700000000000003</v>
      </c>
      <c r="AI75" s="2">
        <v>38.1</v>
      </c>
      <c r="AJ75" s="2">
        <v>38.1</v>
      </c>
      <c r="AK75" s="2">
        <v>37.299999999999997</v>
      </c>
      <c r="AL75" s="90"/>
      <c r="AM75" s="48"/>
      <c r="AQ75" s="120"/>
    </row>
    <row r="76" spans="1:43">
      <c r="A76" s="38" t="s">
        <v>838</v>
      </c>
      <c r="B76" s="3">
        <v>1.5576388888875954</v>
      </c>
      <c r="C76" s="3">
        <v>1.7229166666656965</v>
      </c>
      <c r="D76" s="3">
        <v>2.4881944444423425</v>
      </c>
      <c r="E76" s="3">
        <v>3.4361111111138598</v>
      </c>
      <c r="F76" s="3">
        <v>4.515277777776646</v>
      </c>
      <c r="G76" s="3">
        <v>5.4083333333328483</v>
      </c>
      <c r="H76" s="3">
        <v>6.4201388888905058</v>
      </c>
      <c r="I76" s="3">
        <v>7.4083333333328483</v>
      </c>
      <c r="J76" s="90"/>
      <c r="K76" s="48"/>
      <c r="L76" s="32"/>
      <c r="M76" s="32"/>
      <c r="N76" s="32"/>
      <c r="O76" s="38" t="s">
        <v>838</v>
      </c>
      <c r="P76" s="110">
        <f t="shared" si="5"/>
        <v>37.383333333302289</v>
      </c>
      <c r="Q76" s="110">
        <f t="shared" si="5"/>
        <v>41.349999999976717</v>
      </c>
      <c r="R76" s="110">
        <f t="shared" si="5"/>
        <v>59.71666666661622</v>
      </c>
      <c r="S76" s="110">
        <f t="shared" si="5"/>
        <v>82.466666666732635</v>
      </c>
      <c r="T76" s="110">
        <f t="shared" si="5"/>
        <v>108.3666666666395</v>
      </c>
      <c r="U76" s="110">
        <f t="shared" si="5"/>
        <v>129.79999999998836</v>
      </c>
      <c r="V76" s="110">
        <f>H76*24</f>
        <v>154.08333333337214</v>
      </c>
      <c r="W76" s="110">
        <f>I76*24</f>
        <v>177.79999999998836</v>
      </c>
      <c r="X76" s="111"/>
      <c r="Y76" s="111"/>
      <c r="Z76" s="32"/>
      <c r="AA76" s="32"/>
      <c r="AC76" s="38" t="s">
        <v>838</v>
      </c>
      <c r="AD76" s="2">
        <v>44.8</v>
      </c>
      <c r="AE76" s="2">
        <v>44.1</v>
      </c>
      <c r="AF76" s="2">
        <v>44.7</v>
      </c>
      <c r="AG76" s="2">
        <v>43.2</v>
      </c>
      <c r="AH76" s="2">
        <v>41.6</v>
      </c>
      <c r="AI76" s="2">
        <v>41.1</v>
      </c>
      <c r="AJ76" s="2">
        <v>40.200000000000003</v>
      </c>
      <c r="AK76" s="2">
        <v>44.8</v>
      </c>
      <c r="AL76" s="90"/>
      <c r="AM76" s="48"/>
      <c r="AQ76" s="120"/>
    </row>
    <row r="77" spans="1:43">
      <c r="A77" s="38" t="s">
        <v>839</v>
      </c>
      <c r="B77" s="3">
        <v>2.7312499999970896</v>
      </c>
      <c r="C77" s="3">
        <v>3.5576388888875954</v>
      </c>
      <c r="D77" s="3">
        <v>3.6937499999985448</v>
      </c>
      <c r="E77" s="3">
        <v>4.4118055555591127</v>
      </c>
      <c r="F77" s="3">
        <v>5.4333333333343035</v>
      </c>
      <c r="G77" s="3">
        <v>6.4243055555562023</v>
      </c>
      <c r="H77" s="3">
        <v>8.4340277777810115</v>
      </c>
      <c r="J77" s="90"/>
      <c r="K77" s="48"/>
      <c r="L77" s="32"/>
      <c r="M77" s="32"/>
      <c r="N77" s="32"/>
      <c r="O77" s="38" t="s">
        <v>839</v>
      </c>
      <c r="P77" s="110">
        <f t="shared" si="5"/>
        <v>65.549999999930151</v>
      </c>
      <c r="Q77" s="110">
        <f t="shared" si="5"/>
        <v>85.383333333302289</v>
      </c>
      <c r="R77" s="110">
        <f t="shared" si="5"/>
        <v>88.649999999965075</v>
      </c>
      <c r="S77" s="110">
        <f t="shared" si="5"/>
        <v>105.8833333334187</v>
      </c>
      <c r="T77" s="110">
        <f t="shared" si="5"/>
        <v>130.40000000002328</v>
      </c>
      <c r="U77" s="110">
        <f t="shared" si="5"/>
        <v>154.18333333334886</v>
      </c>
      <c r="V77" s="110">
        <f>H77*24</f>
        <v>202.41666666674428</v>
      </c>
      <c r="X77" s="111"/>
      <c r="Y77" s="111"/>
      <c r="Z77" s="32"/>
      <c r="AA77" s="32"/>
      <c r="AC77" s="38" t="s">
        <v>839</v>
      </c>
      <c r="AD77" s="2">
        <v>36.9</v>
      </c>
      <c r="AE77" s="2">
        <v>37.1</v>
      </c>
      <c r="AF77" s="2">
        <v>38.700000000000003</v>
      </c>
      <c r="AG77" s="2">
        <v>37.200000000000003</v>
      </c>
      <c r="AH77" s="2">
        <v>35.5</v>
      </c>
      <c r="AI77" s="2">
        <v>41.6</v>
      </c>
      <c r="AJ77" s="2">
        <v>35.200000000000003</v>
      </c>
      <c r="AL77" s="90"/>
      <c r="AM77" s="48"/>
      <c r="AQ77" s="120"/>
    </row>
    <row r="78" spans="1:43">
      <c r="A78" s="38" t="s">
        <v>840</v>
      </c>
      <c r="B78" s="3">
        <v>4.7590277777781012</v>
      </c>
      <c r="C78" s="3">
        <v>5.4048611111138598</v>
      </c>
      <c r="D78" s="3">
        <v>5.4145833333313931</v>
      </c>
      <c r="E78" s="3">
        <v>6.4111111111124046</v>
      </c>
      <c r="F78" s="3">
        <v>7.4284722222218988</v>
      </c>
      <c r="G78" s="90"/>
      <c r="H78" s="90"/>
      <c r="I78" s="90"/>
      <c r="J78" s="90"/>
      <c r="K78" s="48"/>
      <c r="L78" s="32"/>
      <c r="M78" s="32"/>
      <c r="N78" s="32"/>
      <c r="O78" s="38" t="s">
        <v>840</v>
      </c>
      <c r="P78" s="110">
        <f t="shared" si="5"/>
        <v>114.21666666667443</v>
      </c>
      <c r="Q78" s="110">
        <f t="shared" si="5"/>
        <v>129.71666666673264</v>
      </c>
      <c r="R78" s="110">
        <f t="shared" si="5"/>
        <v>129.94999999995343</v>
      </c>
      <c r="S78" s="110">
        <f t="shared" si="5"/>
        <v>153.86666666669771</v>
      </c>
      <c r="T78" s="110">
        <f t="shared" si="5"/>
        <v>178.28333333332557</v>
      </c>
      <c r="U78" s="111"/>
      <c r="V78" s="111"/>
      <c r="W78" s="111"/>
      <c r="X78" s="111"/>
      <c r="Y78" s="111"/>
      <c r="Z78" s="32"/>
      <c r="AA78" s="32"/>
      <c r="AC78" s="38" t="s">
        <v>840</v>
      </c>
      <c r="AD78" s="2">
        <v>33.4</v>
      </c>
      <c r="AE78" s="2">
        <v>35.700000000000003</v>
      </c>
      <c r="AF78" s="2">
        <v>36</v>
      </c>
      <c r="AG78" s="2">
        <v>35.1</v>
      </c>
      <c r="AH78" s="2">
        <v>37.9</v>
      </c>
      <c r="AI78" s="77"/>
      <c r="AJ78" s="77"/>
      <c r="AK78" s="77"/>
      <c r="AL78" s="90"/>
      <c r="AM78" s="48"/>
      <c r="AQ78" s="120"/>
    </row>
    <row r="79" spans="1:43">
      <c r="A79" s="38" t="s">
        <v>841</v>
      </c>
      <c r="B79" s="3">
        <v>0.14027777777664596</v>
      </c>
      <c r="C79" s="3">
        <v>0.34513888888614019</v>
      </c>
      <c r="D79" s="3">
        <v>0.86458333332848269</v>
      </c>
      <c r="E79" s="3">
        <v>1.8583333333299379</v>
      </c>
      <c r="F79" s="3">
        <v>2.8083333333343035</v>
      </c>
      <c r="G79" s="3">
        <v>3.7944444444437977</v>
      </c>
      <c r="H79" s="3">
        <v>4.8562499999970896</v>
      </c>
      <c r="I79" s="90"/>
      <c r="J79" s="90"/>
      <c r="K79" s="90"/>
      <c r="L79" s="32"/>
      <c r="M79" s="32"/>
      <c r="N79" s="32"/>
      <c r="O79" s="38" t="s">
        <v>841</v>
      </c>
      <c r="P79" s="110">
        <f t="shared" si="5"/>
        <v>3.3666666666395031</v>
      </c>
      <c r="Q79" s="110">
        <f t="shared" si="5"/>
        <v>8.2833333332673647</v>
      </c>
      <c r="R79" s="110">
        <f t="shared" si="5"/>
        <v>20.749999999883585</v>
      </c>
      <c r="S79" s="110">
        <f t="shared" si="5"/>
        <v>44.599999999918509</v>
      </c>
      <c r="T79" s="110">
        <f t="shared" si="5"/>
        <v>67.400000000023283</v>
      </c>
      <c r="U79" s="110">
        <f t="shared" si="5"/>
        <v>91.066666666651145</v>
      </c>
      <c r="V79" s="110">
        <f t="shared" si="5"/>
        <v>116.54999999993015</v>
      </c>
      <c r="W79" s="111"/>
      <c r="X79" s="111"/>
      <c r="Y79" s="111"/>
      <c r="Z79" s="32"/>
      <c r="AA79" s="32"/>
      <c r="AC79" s="38" t="s">
        <v>841</v>
      </c>
      <c r="AD79" s="2">
        <v>41.6</v>
      </c>
      <c r="AE79" s="2">
        <v>41.3</v>
      </c>
      <c r="AF79" s="2">
        <v>41.3</v>
      </c>
      <c r="AG79" s="2">
        <v>40.299999999999997</v>
      </c>
      <c r="AH79" s="2">
        <v>39.6</v>
      </c>
      <c r="AI79" s="100"/>
      <c r="AJ79" s="2">
        <v>41.6</v>
      </c>
      <c r="AK79" s="77"/>
      <c r="AL79" s="90"/>
      <c r="AM79" s="90"/>
      <c r="AQ79" s="120"/>
    </row>
    <row r="80" spans="1:43">
      <c r="A80" s="38" t="s">
        <v>842</v>
      </c>
      <c r="B80" s="3">
        <v>5.5930555555532919</v>
      </c>
      <c r="C80" s="3">
        <v>5.7430555555547471</v>
      </c>
      <c r="D80" s="3">
        <v>5.9722222222189885</v>
      </c>
      <c r="E80" s="3">
        <v>6.4312500000014552</v>
      </c>
      <c r="F80" s="3">
        <v>7.390277777776646</v>
      </c>
      <c r="G80" s="3">
        <v>8.4701388888861402</v>
      </c>
      <c r="H80" s="3">
        <v>9.4034722222204437</v>
      </c>
      <c r="I80" s="90"/>
      <c r="J80" s="90"/>
      <c r="K80" s="90"/>
      <c r="L80" s="32"/>
      <c r="M80" s="32"/>
      <c r="N80" s="32"/>
      <c r="O80" s="38" t="s">
        <v>842</v>
      </c>
      <c r="P80" s="110">
        <f t="shared" si="5"/>
        <v>134.23333333327901</v>
      </c>
      <c r="Q80" s="110">
        <f t="shared" si="5"/>
        <v>137.83333333331393</v>
      </c>
      <c r="R80" s="110">
        <f t="shared" si="5"/>
        <v>143.33333333325572</v>
      </c>
      <c r="S80" s="110">
        <f t="shared" si="5"/>
        <v>154.35000000003492</v>
      </c>
      <c r="T80" s="110">
        <f t="shared" si="5"/>
        <v>177.3666666666395</v>
      </c>
      <c r="U80" s="110">
        <f t="shared" si="5"/>
        <v>203.28333333326736</v>
      </c>
      <c r="V80" s="110">
        <f t="shared" si="5"/>
        <v>225.68333333329065</v>
      </c>
      <c r="W80" s="111"/>
      <c r="X80" s="111"/>
      <c r="Y80" s="111"/>
      <c r="Z80" s="32"/>
      <c r="AA80" s="32"/>
      <c r="AC80" s="38" t="s">
        <v>842</v>
      </c>
      <c r="AD80" s="2">
        <v>34.200000000000003</v>
      </c>
      <c r="AE80" s="2">
        <v>34.9</v>
      </c>
      <c r="AF80" s="2">
        <v>33.1</v>
      </c>
      <c r="AG80" s="2">
        <v>33.5</v>
      </c>
      <c r="AH80" s="2">
        <v>32.4</v>
      </c>
      <c r="AI80" s="2">
        <v>33.6</v>
      </c>
      <c r="AJ80" s="2">
        <v>32.9</v>
      </c>
      <c r="AK80" s="77"/>
      <c r="AL80" s="90"/>
      <c r="AM80" s="90"/>
      <c r="AQ80" s="120"/>
    </row>
    <row r="81" spans="1:43">
      <c r="A81" s="38" t="s">
        <v>843</v>
      </c>
      <c r="B81" s="3">
        <v>0.73194444444379769</v>
      </c>
      <c r="C81" s="3">
        <v>1.4041666666671517</v>
      </c>
      <c r="D81" s="3">
        <v>2.4513888888905058</v>
      </c>
      <c r="E81" s="3">
        <v>3.390972222223354</v>
      </c>
      <c r="F81" s="3">
        <v>4.4111111111124046</v>
      </c>
      <c r="G81" s="3">
        <v>4.8708333333343035</v>
      </c>
      <c r="H81" s="3">
        <v>5.421527777776646</v>
      </c>
      <c r="I81" s="90"/>
      <c r="J81" s="90"/>
      <c r="K81" s="90"/>
      <c r="L81" s="32"/>
      <c r="M81" s="32"/>
      <c r="N81" s="32"/>
      <c r="O81" s="38" t="s">
        <v>843</v>
      </c>
      <c r="P81" s="110">
        <f t="shared" si="5"/>
        <v>17.566666666651145</v>
      </c>
      <c r="Q81" s="110">
        <f t="shared" si="5"/>
        <v>33.700000000011642</v>
      </c>
      <c r="R81" s="110">
        <f t="shared" si="5"/>
        <v>58.833333333372138</v>
      </c>
      <c r="S81" s="110">
        <f t="shared" si="5"/>
        <v>81.383333333360497</v>
      </c>
      <c r="T81" s="110">
        <f t="shared" si="5"/>
        <v>105.86666666669771</v>
      </c>
      <c r="U81" s="110">
        <f t="shared" si="5"/>
        <v>116.90000000002328</v>
      </c>
      <c r="V81" s="110">
        <f t="shared" si="5"/>
        <v>130.1166666666395</v>
      </c>
      <c r="W81" s="111"/>
      <c r="X81" s="111"/>
      <c r="Y81" s="111"/>
      <c r="Z81" s="32"/>
      <c r="AA81" s="32"/>
      <c r="AC81" s="38" t="s">
        <v>843</v>
      </c>
      <c r="AD81" s="2">
        <v>25.2</v>
      </c>
      <c r="AE81" s="2">
        <v>24.7</v>
      </c>
      <c r="AF81" s="2">
        <v>24.7</v>
      </c>
      <c r="AG81" s="2">
        <v>24.9</v>
      </c>
      <c r="AH81" s="2">
        <v>23.5</v>
      </c>
      <c r="AI81" s="2">
        <v>23</v>
      </c>
      <c r="AJ81" s="2">
        <v>23</v>
      </c>
      <c r="AK81" s="77"/>
      <c r="AL81" s="90"/>
      <c r="AM81" s="90"/>
      <c r="AQ81" s="120"/>
    </row>
    <row r="82" spans="1:43">
      <c r="A82" s="38" t="s">
        <v>844</v>
      </c>
      <c r="B82" s="3">
        <v>3.6256944444467081</v>
      </c>
      <c r="C82" s="3">
        <v>3.9097222222189885</v>
      </c>
      <c r="D82" s="3">
        <v>4.3888888888905058</v>
      </c>
      <c r="E82" s="3">
        <v>5.3958333333357587</v>
      </c>
      <c r="F82" s="3">
        <v>5.7430555555547471</v>
      </c>
      <c r="G82" s="3">
        <v>6.4118055555591127</v>
      </c>
      <c r="H82" s="3">
        <v>7.390277777776646</v>
      </c>
      <c r="I82" s="3">
        <v>8.4208333333299379</v>
      </c>
      <c r="J82" s="90"/>
      <c r="K82" s="90"/>
      <c r="L82" s="32"/>
      <c r="M82" s="32"/>
      <c r="N82" s="32"/>
      <c r="O82" s="38" t="s">
        <v>844</v>
      </c>
      <c r="P82" s="110">
        <f t="shared" si="5"/>
        <v>87.016666666720994</v>
      </c>
      <c r="Q82" s="110">
        <f t="shared" si="5"/>
        <v>93.833333333255723</v>
      </c>
      <c r="R82" s="110">
        <f t="shared" si="5"/>
        <v>105.33333333337214</v>
      </c>
      <c r="S82" s="110">
        <f t="shared" si="5"/>
        <v>129.50000000005821</v>
      </c>
      <c r="T82" s="110">
        <f t="shared" si="5"/>
        <v>137.83333333331393</v>
      </c>
      <c r="U82" s="110">
        <f t="shared" si="5"/>
        <v>153.8833333334187</v>
      </c>
      <c r="V82" s="110">
        <f t="shared" si="5"/>
        <v>177.3666666666395</v>
      </c>
      <c r="W82" s="110">
        <f>I82*24</f>
        <v>202.09999999991851</v>
      </c>
      <c r="X82" s="111"/>
      <c r="Y82" s="111"/>
      <c r="Z82" s="32"/>
      <c r="AA82" s="32"/>
      <c r="AC82" s="38" t="s">
        <v>844</v>
      </c>
      <c r="AD82" s="2">
        <v>49.3</v>
      </c>
      <c r="AE82" s="2">
        <v>45.3</v>
      </c>
      <c r="AF82" s="2">
        <v>46.4</v>
      </c>
      <c r="AG82" s="2">
        <v>45</v>
      </c>
      <c r="AH82" s="2">
        <v>43.7</v>
      </c>
      <c r="AI82" s="2">
        <v>48.2</v>
      </c>
      <c r="AJ82" s="2">
        <v>46.3</v>
      </c>
      <c r="AK82" s="2">
        <v>42.2</v>
      </c>
      <c r="AL82" s="90"/>
      <c r="AM82" s="90"/>
      <c r="AQ82" s="120"/>
    </row>
    <row r="83" spans="1:43">
      <c r="A83" s="38" t="s">
        <v>845</v>
      </c>
      <c r="B83" s="3">
        <v>0.32291666666424135</v>
      </c>
      <c r="C83" s="3">
        <v>0.8944444444423425</v>
      </c>
      <c r="D83" s="3">
        <v>1.4270833333284827</v>
      </c>
      <c r="E83" s="3">
        <v>2.023611111108039</v>
      </c>
      <c r="F83" s="3">
        <v>2.984027777776646</v>
      </c>
      <c r="G83" s="3">
        <v>3.5347222222189885</v>
      </c>
      <c r="H83" s="3">
        <v>3.9895833333284827</v>
      </c>
      <c r="I83" s="48"/>
      <c r="J83" s="48"/>
      <c r="K83" s="90"/>
      <c r="L83" s="32"/>
      <c r="M83" s="32"/>
      <c r="N83" s="32"/>
      <c r="O83" s="38" t="s">
        <v>845</v>
      </c>
      <c r="P83" s="110">
        <f t="shared" si="5"/>
        <v>7.7499999999417923</v>
      </c>
      <c r="Q83" s="110">
        <f t="shared" si="5"/>
        <v>21.46666666661622</v>
      </c>
      <c r="R83" s="110">
        <f t="shared" si="5"/>
        <v>34.249999999883585</v>
      </c>
      <c r="S83" s="110">
        <f t="shared" si="5"/>
        <v>48.566666666592937</v>
      </c>
      <c r="T83" s="110">
        <f t="shared" si="5"/>
        <v>71.616666666639503</v>
      </c>
      <c r="U83" s="110">
        <f t="shared" si="5"/>
        <v>84.833333333255723</v>
      </c>
      <c r="V83" s="110">
        <f t="shared" si="5"/>
        <v>95.749999999883585</v>
      </c>
      <c r="W83" s="111"/>
      <c r="X83" s="111"/>
      <c r="Y83" s="111"/>
      <c r="Z83" s="32"/>
      <c r="AA83" s="32"/>
      <c r="AC83" s="38" t="s">
        <v>845</v>
      </c>
      <c r="AD83" s="2">
        <v>41</v>
      </c>
      <c r="AE83" s="2">
        <v>41.4</v>
      </c>
      <c r="AF83" s="2">
        <v>41.5</v>
      </c>
      <c r="AG83" s="2">
        <v>40.1</v>
      </c>
      <c r="AH83" s="2">
        <v>37.799999999999997</v>
      </c>
      <c r="AI83" s="2">
        <v>39.5</v>
      </c>
      <c r="AJ83" s="2">
        <v>39.5</v>
      </c>
      <c r="AK83" s="77"/>
      <c r="AL83" s="48"/>
      <c r="AM83" s="90"/>
      <c r="AQ83" s="120"/>
    </row>
    <row r="84" spans="1:43">
      <c r="A84" s="38" t="s">
        <v>846</v>
      </c>
      <c r="B84" s="3">
        <v>1.3187499999985448</v>
      </c>
      <c r="C84" s="3">
        <v>1.5187499999956344</v>
      </c>
      <c r="D84" s="3">
        <v>2.0631944444394321</v>
      </c>
      <c r="E84" s="3">
        <v>2.9874999999956344</v>
      </c>
      <c r="F84" s="3">
        <v>3.0437499999970896</v>
      </c>
      <c r="G84" s="90"/>
      <c r="H84" s="90"/>
      <c r="I84" s="48"/>
      <c r="J84" s="48"/>
      <c r="K84" s="90"/>
      <c r="L84" s="32"/>
      <c r="M84" s="32"/>
      <c r="N84" s="32"/>
      <c r="O84" s="38" t="s">
        <v>846</v>
      </c>
      <c r="P84" s="110">
        <f t="shared" si="5"/>
        <v>31.649999999965075</v>
      </c>
      <c r="Q84" s="110">
        <f t="shared" si="5"/>
        <v>36.449999999895226</v>
      </c>
      <c r="R84" s="110">
        <f t="shared" si="5"/>
        <v>49.516666666546371</v>
      </c>
      <c r="S84" s="110">
        <f t="shared" si="5"/>
        <v>71.699999999895226</v>
      </c>
      <c r="T84" s="110">
        <f t="shared" si="5"/>
        <v>73.049999999930151</v>
      </c>
      <c r="U84" s="111"/>
      <c r="V84" s="111"/>
      <c r="W84" s="111"/>
      <c r="X84" s="111"/>
      <c r="Y84" s="111"/>
      <c r="Z84" s="32"/>
      <c r="AA84" s="32"/>
      <c r="AC84" s="38" t="s">
        <v>846</v>
      </c>
      <c r="AD84" s="2">
        <v>45</v>
      </c>
      <c r="AE84" s="2">
        <v>44</v>
      </c>
      <c r="AF84" s="2">
        <v>41.5</v>
      </c>
      <c r="AG84" s="2">
        <v>38.1</v>
      </c>
      <c r="AH84" s="2">
        <v>40.6</v>
      </c>
      <c r="AI84" s="77"/>
      <c r="AJ84" s="77"/>
      <c r="AK84" s="77"/>
      <c r="AL84" s="48"/>
      <c r="AM84" s="90"/>
      <c r="AQ84" s="120"/>
    </row>
    <row r="85" spans="1:43">
      <c r="A85" s="38" t="s">
        <v>847</v>
      </c>
      <c r="B85" s="3">
        <v>1.8312500000029104</v>
      </c>
      <c r="C85" s="3">
        <v>2.4201388888905058</v>
      </c>
      <c r="D85" s="3">
        <v>2.6986111111109494</v>
      </c>
      <c r="E85" s="3">
        <v>3.3777777777795563</v>
      </c>
      <c r="F85" s="3">
        <v>4.4541666666700621</v>
      </c>
      <c r="G85" s="90"/>
      <c r="H85" s="90"/>
      <c r="I85" s="48"/>
      <c r="J85" s="48"/>
      <c r="K85" s="48"/>
      <c r="L85" s="32"/>
      <c r="M85" s="32"/>
      <c r="N85" s="32"/>
      <c r="O85" s="38" t="s">
        <v>847</v>
      </c>
      <c r="P85" s="110">
        <f t="shared" si="5"/>
        <v>43.950000000069849</v>
      </c>
      <c r="Q85" s="110">
        <f t="shared" si="5"/>
        <v>58.083333333372138</v>
      </c>
      <c r="R85" s="110">
        <f t="shared" si="5"/>
        <v>64.766666666662786</v>
      </c>
      <c r="S85" s="110">
        <f t="shared" si="5"/>
        <v>81.066666666709352</v>
      </c>
      <c r="T85" s="110">
        <f t="shared" si="5"/>
        <v>106.90000000008149</v>
      </c>
      <c r="U85" s="111"/>
      <c r="V85" s="111"/>
      <c r="W85" s="111"/>
      <c r="X85" s="111"/>
      <c r="Y85" s="111"/>
      <c r="Z85" s="32"/>
      <c r="AA85" s="32"/>
      <c r="AC85" s="38" t="s">
        <v>847</v>
      </c>
      <c r="AD85" s="2">
        <v>38.700000000000003</v>
      </c>
      <c r="AE85" s="2">
        <v>39.4</v>
      </c>
      <c r="AF85" s="2">
        <v>38.6</v>
      </c>
      <c r="AG85" s="2">
        <v>36.5</v>
      </c>
      <c r="AH85" s="2">
        <v>38.700000000000003</v>
      </c>
      <c r="AI85" s="77"/>
      <c r="AJ85" s="77"/>
      <c r="AK85" s="77"/>
      <c r="AL85" s="48"/>
      <c r="AM85" s="48"/>
      <c r="AQ85" s="120"/>
    </row>
    <row r="86" spans="1:43">
      <c r="A86" s="38" t="s">
        <v>848</v>
      </c>
      <c r="B86" s="3">
        <v>0.75069444444670808</v>
      </c>
      <c r="C86" s="3">
        <v>0.96041666666860692</v>
      </c>
      <c r="D86" s="3">
        <v>1.4604166666686069</v>
      </c>
      <c r="E86" s="3">
        <v>2.3895833333299379</v>
      </c>
      <c r="F86" s="90"/>
      <c r="G86" s="90"/>
      <c r="H86" s="90"/>
      <c r="I86" s="48"/>
      <c r="J86" s="48"/>
      <c r="K86" s="48"/>
      <c r="L86" s="32"/>
      <c r="M86" s="32"/>
      <c r="N86" s="32"/>
      <c r="O86" s="38" t="s">
        <v>848</v>
      </c>
      <c r="P86" s="110">
        <f t="shared" si="5"/>
        <v>18.016666666720994</v>
      </c>
      <c r="Q86" s="110">
        <f t="shared" si="5"/>
        <v>23.050000000046566</v>
      </c>
      <c r="R86" s="110">
        <f t="shared" si="5"/>
        <v>35.050000000046566</v>
      </c>
      <c r="S86" s="110">
        <f t="shared" si="5"/>
        <v>57.349999999918509</v>
      </c>
      <c r="T86" s="111"/>
      <c r="U86" s="111"/>
      <c r="V86" s="111"/>
      <c r="W86" s="111"/>
      <c r="X86" s="111"/>
      <c r="Y86" s="111"/>
      <c r="Z86" s="32"/>
      <c r="AA86" s="32"/>
      <c r="AC86" s="38" t="s">
        <v>848</v>
      </c>
      <c r="AD86" s="2">
        <v>41.6</v>
      </c>
      <c r="AE86" s="2">
        <v>41.8</v>
      </c>
      <c r="AF86" s="2">
        <v>10.4</v>
      </c>
      <c r="AG86" s="2">
        <v>39.700000000000003</v>
      </c>
      <c r="AH86" s="77"/>
      <c r="AI86" s="77"/>
      <c r="AJ86" s="77"/>
      <c r="AK86" s="77"/>
      <c r="AL86" s="48"/>
      <c r="AM86" s="48"/>
      <c r="AQ86" s="120"/>
    </row>
    <row r="87" spans="1:43">
      <c r="A87" s="38" t="s">
        <v>849</v>
      </c>
      <c r="B87" s="3">
        <v>1.4895833333357587</v>
      </c>
      <c r="C87" s="3">
        <v>1.8027777777751908</v>
      </c>
      <c r="D87" s="3">
        <v>2.4131944444452529</v>
      </c>
      <c r="E87" s="3">
        <v>3.4243055555562023</v>
      </c>
      <c r="F87" s="3">
        <v>4.3888888888905058</v>
      </c>
      <c r="G87" s="90"/>
      <c r="H87" s="90"/>
      <c r="I87" s="48"/>
      <c r="J87" s="48"/>
      <c r="K87" s="48"/>
      <c r="L87" s="32"/>
      <c r="M87" s="32"/>
      <c r="N87" s="32"/>
      <c r="O87" s="38" t="s">
        <v>849</v>
      </c>
      <c r="P87" s="110">
        <f t="shared" si="5"/>
        <v>35.750000000058208</v>
      </c>
      <c r="Q87" s="110">
        <f t="shared" si="5"/>
        <v>43.266666666604578</v>
      </c>
      <c r="R87" s="110">
        <f t="shared" si="5"/>
        <v>57.916666666686069</v>
      </c>
      <c r="S87" s="110">
        <f t="shared" si="5"/>
        <v>82.183333333348855</v>
      </c>
      <c r="T87" s="110">
        <f>F87*24</f>
        <v>105.33333333337214</v>
      </c>
      <c r="U87" s="111"/>
      <c r="V87" s="111"/>
      <c r="W87" s="111"/>
      <c r="X87" s="111"/>
      <c r="Y87" s="111"/>
      <c r="Z87" s="32"/>
      <c r="AA87" s="32"/>
      <c r="AC87" s="38" t="s">
        <v>849</v>
      </c>
      <c r="AD87" s="2">
        <v>48.5</v>
      </c>
      <c r="AE87" s="2">
        <v>43.6</v>
      </c>
      <c r="AF87" s="2">
        <v>43.7</v>
      </c>
      <c r="AG87" s="2">
        <v>42.5</v>
      </c>
      <c r="AH87" s="2">
        <v>40.5</v>
      </c>
      <c r="AI87" s="77"/>
      <c r="AJ87" s="77"/>
      <c r="AK87" s="77"/>
      <c r="AL87" s="48"/>
      <c r="AM87" s="48"/>
      <c r="AQ87" s="120"/>
    </row>
    <row r="88" spans="1:43">
      <c r="A88" s="38" t="s">
        <v>850</v>
      </c>
      <c r="B88" s="3">
        <v>0.77083333333575865</v>
      </c>
      <c r="C88" s="3">
        <v>1.375</v>
      </c>
      <c r="D88" s="3">
        <v>2.3812499999985448</v>
      </c>
      <c r="E88" s="3">
        <v>3.3958333333357587</v>
      </c>
      <c r="F88" s="3">
        <v>4.4277777777751908</v>
      </c>
      <c r="G88" s="90"/>
      <c r="H88" s="90"/>
      <c r="I88" s="48"/>
      <c r="J88" s="48"/>
      <c r="K88" s="48"/>
      <c r="L88" s="32"/>
      <c r="M88" s="32"/>
      <c r="N88" s="32"/>
      <c r="O88" s="38" t="s">
        <v>850</v>
      </c>
      <c r="P88" s="110">
        <f t="shared" si="5"/>
        <v>18.500000000058208</v>
      </c>
      <c r="Q88" s="110">
        <f t="shared" si="5"/>
        <v>33</v>
      </c>
      <c r="R88" s="110">
        <f t="shared" si="5"/>
        <v>57.149999999965075</v>
      </c>
      <c r="S88" s="110">
        <f t="shared" si="5"/>
        <v>81.500000000058208</v>
      </c>
      <c r="T88" s="110">
        <f>F88*24</f>
        <v>106.26666666660458</v>
      </c>
      <c r="U88" s="111"/>
      <c r="V88" s="111"/>
      <c r="W88" s="111"/>
      <c r="X88" s="111"/>
      <c r="Y88" s="111"/>
      <c r="Z88" s="32"/>
      <c r="AA88" s="32"/>
      <c r="AC88" s="38" t="s">
        <v>850</v>
      </c>
      <c r="AD88" s="2">
        <v>43.9</v>
      </c>
      <c r="AE88" s="2">
        <v>44.1</v>
      </c>
      <c r="AF88" s="2">
        <v>43.5</v>
      </c>
      <c r="AG88" s="2">
        <v>46.4</v>
      </c>
      <c r="AH88" s="2">
        <v>47</v>
      </c>
      <c r="AI88" s="77"/>
      <c r="AJ88" s="77"/>
      <c r="AK88" s="77"/>
      <c r="AL88" s="48"/>
      <c r="AM88" s="48"/>
      <c r="AQ88" s="120"/>
    </row>
    <row r="89" spans="1:43">
      <c r="AD89" s="99">
        <v>40</v>
      </c>
      <c r="AE89" s="99">
        <v>40</v>
      </c>
      <c r="AF89" s="99">
        <v>40</v>
      </c>
      <c r="AG89" s="99">
        <v>38</v>
      </c>
      <c r="AH89" s="99">
        <v>32</v>
      </c>
      <c r="AI89" s="99">
        <v>21</v>
      </c>
      <c r="AJ89" s="99">
        <v>19</v>
      </c>
      <c r="AK89" s="99">
        <v>8</v>
      </c>
      <c r="AL89" s="99">
        <v>3</v>
      </c>
      <c r="AM89" s="99">
        <v>2</v>
      </c>
    </row>
  </sheetData>
  <mergeCells count="2">
    <mergeCell ref="A2:M2"/>
    <mergeCell ref="O2:AA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R89"/>
  <sheetViews>
    <sheetView zoomScale="40" zoomScaleNormal="40" zoomScalePageLayoutView="40" workbookViewId="0">
      <selection activeCell="S67" sqref="S67"/>
    </sheetView>
  </sheetViews>
  <sheetFormatPr defaultColWidth="8.7109375" defaultRowHeight="15"/>
  <cols>
    <col min="1" max="1" width="13.7109375" customWidth="1"/>
    <col min="15" max="15" width="13" customWidth="1"/>
    <col min="16" max="16" width="12.140625" bestFit="1" customWidth="1"/>
    <col min="17" max="18" width="10.140625" bestFit="1" customWidth="1"/>
    <col min="29" max="29" width="14.7109375" customWidth="1"/>
    <col min="43" max="43" width="12.42578125" customWidth="1"/>
    <col min="44" max="44" width="14.7109375" customWidth="1"/>
  </cols>
  <sheetData>
    <row r="1" spans="1:44">
      <c r="A1" s="33" t="s">
        <v>60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44">
      <c r="A2" s="198" t="s">
        <v>905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32"/>
      <c r="O2" s="195" t="s">
        <v>869</v>
      </c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C2" s="26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</row>
    <row r="3" spans="1:44" ht="15.75" thickBot="1">
      <c r="A3" s="32"/>
      <c r="B3" s="32"/>
      <c r="C3" s="32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2"/>
      <c r="Y3" s="32"/>
    </row>
    <row r="4" spans="1:44" ht="15.75" thickBot="1">
      <c r="A4" s="41" t="s">
        <v>61</v>
      </c>
      <c r="B4" s="42" t="s">
        <v>20</v>
      </c>
      <c r="C4" s="42" t="s">
        <v>21</v>
      </c>
      <c r="D4" s="42" t="s">
        <v>22</v>
      </c>
      <c r="E4" s="42" t="s">
        <v>23</v>
      </c>
      <c r="F4" s="42" t="s">
        <v>24</v>
      </c>
      <c r="G4" s="42" t="s">
        <v>25</v>
      </c>
      <c r="H4" s="42" t="s">
        <v>26</v>
      </c>
      <c r="I4" s="42" t="s">
        <v>27</v>
      </c>
      <c r="J4" s="42" t="s">
        <v>28</v>
      </c>
      <c r="K4" s="42" t="s">
        <v>29</v>
      </c>
      <c r="L4" s="42" t="s">
        <v>30</v>
      </c>
      <c r="M4" s="42" t="s">
        <v>857</v>
      </c>
      <c r="N4" s="32"/>
      <c r="O4" s="41" t="s">
        <v>61</v>
      </c>
      <c r="P4" s="42" t="s">
        <v>20</v>
      </c>
      <c r="Q4" s="42" t="s">
        <v>21</v>
      </c>
      <c r="R4" s="42" t="s">
        <v>22</v>
      </c>
      <c r="S4" s="42" t="s">
        <v>23</v>
      </c>
      <c r="T4" s="42" t="s">
        <v>24</v>
      </c>
      <c r="U4" s="42" t="s">
        <v>25</v>
      </c>
      <c r="V4" s="42" t="s">
        <v>26</v>
      </c>
      <c r="W4" s="42" t="s">
        <v>27</v>
      </c>
      <c r="X4" s="42" t="s">
        <v>28</v>
      </c>
      <c r="Y4" s="42" t="s">
        <v>29</v>
      </c>
      <c r="Z4" s="42" t="s">
        <v>30</v>
      </c>
      <c r="AA4" s="42" t="s">
        <v>857</v>
      </c>
      <c r="AC4" s="40" t="s">
        <v>500</v>
      </c>
      <c r="AD4" s="42" t="s">
        <v>20</v>
      </c>
      <c r="AE4" s="42" t="s">
        <v>21</v>
      </c>
      <c r="AF4" s="42" t="s">
        <v>22</v>
      </c>
      <c r="AG4" s="42" t="s">
        <v>23</v>
      </c>
      <c r="AH4" s="42" t="s">
        <v>24</v>
      </c>
      <c r="AI4" s="42" t="s">
        <v>25</v>
      </c>
      <c r="AJ4" s="42" t="s">
        <v>26</v>
      </c>
      <c r="AK4" s="42" t="s">
        <v>27</v>
      </c>
      <c r="AL4" s="42" t="s">
        <v>28</v>
      </c>
      <c r="AM4" s="42" t="s">
        <v>29</v>
      </c>
      <c r="AN4" s="42" t="s">
        <v>30</v>
      </c>
      <c r="AO4" s="42" t="s">
        <v>857</v>
      </c>
      <c r="AQ4" s="43"/>
      <c r="AR4" s="121"/>
    </row>
    <row r="5" spans="1:44">
      <c r="A5" s="37" t="s">
        <v>1</v>
      </c>
      <c r="B5" s="44">
        <v>0.29722222222335404</v>
      </c>
      <c r="C5" s="44">
        <v>1.2618055555576575</v>
      </c>
      <c r="D5" s="44">
        <v>1.5493055555562023</v>
      </c>
      <c r="E5" s="44">
        <v>2.2465277777810115</v>
      </c>
      <c r="F5" s="44">
        <v>3.2437500000014552</v>
      </c>
      <c r="G5" s="44">
        <v>4.2520833333328483</v>
      </c>
      <c r="H5" s="44">
        <v>5.2173611111138598</v>
      </c>
      <c r="I5" s="35"/>
      <c r="J5" s="35"/>
      <c r="K5" s="35"/>
      <c r="L5" s="35"/>
      <c r="M5" s="35"/>
      <c r="N5" s="32"/>
      <c r="O5" s="37" t="s">
        <v>1</v>
      </c>
      <c r="P5" s="110">
        <f t="shared" ref="P5:Z20" si="0">B5*24</f>
        <v>7.1333333333604969</v>
      </c>
      <c r="Q5" s="110">
        <f t="shared" si="0"/>
        <v>30.28333333338378</v>
      </c>
      <c r="R5" s="110">
        <f t="shared" si="0"/>
        <v>37.183333333348855</v>
      </c>
      <c r="S5" s="110">
        <f t="shared" si="0"/>
        <v>53.916666666744277</v>
      </c>
      <c r="T5" s="110">
        <f t="shared" si="0"/>
        <v>77.850000000034925</v>
      </c>
      <c r="U5" s="110">
        <f t="shared" si="0"/>
        <v>102.04999999998836</v>
      </c>
      <c r="V5" s="110">
        <f t="shared" si="0"/>
        <v>125.21666666673264</v>
      </c>
      <c r="W5" s="108"/>
      <c r="X5" s="108"/>
      <c r="Y5" s="108"/>
      <c r="Z5" s="108"/>
      <c r="AA5" s="108"/>
      <c r="AC5" s="37" t="s">
        <v>1</v>
      </c>
      <c r="AD5" s="2">
        <v>138</v>
      </c>
      <c r="AE5" s="2">
        <v>141</v>
      </c>
      <c r="AF5" s="2">
        <v>139</v>
      </c>
      <c r="AG5" s="2">
        <v>139</v>
      </c>
      <c r="AH5" s="2">
        <v>141</v>
      </c>
      <c r="AI5" s="2">
        <v>139</v>
      </c>
      <c r="AJ5" s="2">
        <v>137</v>
      </c>
      <c r="AK5" s="35"/>
      <c r="AL5" s="35"/>
      <c r="AM5" s="35"/>
      <c r="AN5" s="34"/>
      <c r="AO5" s="35"/>
      <c r="AQ5" s="120"/>
      <c r="AR5" s="122"/>
    </row>
    <row r="6" spans="1:44">
      <c r="A6" s="37" t="s">
        <v>2</v>
      </c>
      <c r="B6" s="44">
        <v>0.21805555556056788</v>
      </c>
      <c r="C6" s="44">
        <v>0.96666666666715173</v>
      </c>
      <c r="D6" s="44">
        <v>1.2312500000043656</v>
      </c>
      <c r="E6" s="44">
        <v>1.8680555555547471</v>
      </c>
      <c r="F6" s="44">
        <v>2.8937500000029104</v>
      </c>
      <c r="G6" s="44">
        <v>3.8715277777810115</v>
      </c>
      <c r="H6" s="35"/>
      <c r="I6" s="35"/>
      <c r="J6" s="35"/>
      <c r="K6" s="35"/>
      <c r="L6" s="35"/>
      <c r="M6" s="35"/>
      <c r="N6" s="32"/>
      <c r="O6" s="37" t="s">
        <v>2</v>
      </c>
      <c r="P6" s="110">
        <f t="shared" si="0"/>
        <v>5.2333333334536292</v>
      </c>
      <c r="Q6" s="110">
        <f t="shared" si="0"/>
        <v>23.200000000011642</v>
      </c>
      <c r="R6" s="110">
        <f t="shared" si="0"/>
        <v>29.550000000104774</v>
      </c>
      <c r="S6" s="110">
        <f t="shared" si="0"/>
        <v>44.833333333313931</v>
      </c>
      <c r="T6" s="110">
        <f t="shared" si="0"/>
        <v>69.450000000069849</v>
      </c>
      <c r="U6" s="110">
        <f t="shared" si="0"/>
        <v>92.916666666744277</v>
      </c>
      <c r="V6" s="108"/>
      <c r="W6" s="108"/>
      <c r="X6" s="108"/>
      <c r="Y6" s="108"/>
      <c r="Z6" s="108"/>
      <c r="AA6" s="108"/>
      <c r="AC6" s="37" t="s">
        <v>2</v>
      </c>
      <c r="AD6" s="2">
        <v>141</v>
      </c>
      <c r="AE6" s="2">
        <v>137</v>
      </c>
      <c r="AF6" s="2">
        <v>140</v>
      </c>
      <c r="AG6" s="2">
        <v>137</v>
      </c>
      <c r="AH6" s="2">
        <v>140</v>
      </c>
      <c r="AI6" s="2">
        <v>139</v>
      </c>
      <c r="AJ6" s="30"/>
      <c r="AK6" s="35"/>
      <c r="AL6" s="35"/>
      <c r="AM6" s="35"/>
      <c r="AN6" s="34"/>
      <c r="AO6" s="35"/>
      <c r="AQ6" s="120"/>
      <c r="AR6" s="1"/>
    </row>
    <row r="7" spans="1:44">
      <c r="A7" s="37" t="s">
        <v>3</v>
      </c>
      <c r="B7" s="44">
        <v>0.60208333333139308</v>
      </c>
      <c r="C7" s="44">
        <v>0.7381944444423425</v>
      </c>
      <c r="D7" s="44">
        <v>1.2756944444408873</v>
      </c>
      <c r="E7" s="44">
        <v>2.3236111111109494</v>
      </c>
      <c r="F7" s="44">
        <v>3.3208333333313931</v>
      </c>
      <c r="G7" s="44">
        <v>4.3208333333313931</v>
      </c>
      <c r="H7" s="44">
        <v>5.3076388888875954</v>
      </c>
      <c r="I7" s="44">
        <v>6.3243055555503815</v>
      </c>
      <c r="J7" s="35"/>
      <c r="K7" s="35"/>
      <c r="L7" s="35"/>
      <c r="M7" s="35"/>
      <c r="N7" s="32"/>
      <c r="O7" s="37" t="s">
        <v>3</v>
      </c>
      <c r="P7" s="110">
        <f t="shared" si="0"/>
        <v>14.449999999953434</v>
      </c>
      <c r="Q7" s="110">
        <f t="shared" si="0"/>
        <v>17.71666666661622</v>
      </c>
      <c r="R7" s="110">
        <f t="shared" si="0"/>
        <v>30.616666666581295</v>
      </c>
      <c r="S7" s="110">
        <f t="shared" si="0"/>
        <v>55.766666666662786</v>
      </c>
      <c r="T7" s="110">
        <f t="shared" si="0"/>
        <v>79.699999999953434</v>
      </c>
      <c r="U7" s="110">
        <f t="shared" si="0"/>
        <v>103.69999999995343</v>
      </c>
      <c r="V7" s="110">
        <f t="shared" si="0"/>
        <v>127.38333333330229</v>
      </c>
      <c r="W7" s="110">
        <f t="shared" si="0"/>
        <v>151.78333333320916</v>
      </c>
      <c r="X7" s="108"/>
      <c r="Y7" s="108"/>
      <c r="Z7" s="108"/>
      <c r="AA7" s="108"/>
      <c r="AC7" s="37" t="s">
        <v>3</v>
      </c>
      <c r="AD7" s="2">
        <v>134</v>
      </c>
      <c r="AE7" s="2">
        <v>136</v>
      </c>
      <c r="AF7" s="2">
        <v>140</v>
      </c>
      <c r="AG7" s="2">
        <v>140</v>
      </c>
      <c r="AH7" s="2">
        <v>144</v>
      </c>
      <c r="AI7" s="2">
        <v>143</v>
      </c>
      <c r="AJ7" s="2">
        <v>140</v>
      </c>
      <c r="AK7" s="2">
        <v>141</v>
      </c>
      <c r="AL7" s="35"/>
      <c r="AM7" s="35"/>
      <c r="AN7" s="34"/>
      <c r="AO7" s="35"/>
      <c r="AQ7" s="120"/>
    </row>
    <row r="8" spans="1:44">
      <c r="A8" s="37" t="s">
        <v>4</v>
      </c>
      <c r="B8" s="44">
        <v>0.12569444444670808</v>
      </c>
      <c r="C8" s="44">
        <v>0.58680555555474712</v>
      </c>
      <c r="D8" s="44">
        <v>0.79791666667006211</v>
      </c>
      <c r="E8" s="44">
        <v>1.3055555555547471</v>
      </c>
      <c r="F8" s="44">
        <v>1.6388888888905058</v>
      </c>
      <c r="G8" s="44">
        <v>2.2784722222204437</v>
      </c>
      <c r="H8" s="44">
        <v>2.6916666666656965</v>
      </c>
      <c r="I8" s="44">
        <v>3.3319444444423425</v>
      </c>
      <c r="J8" s="44">
        <v>4.2215277777795563</v>
      </c>
      <c r="K8" s="44">
        <v>5.28125</v>
      </c>
      <c r="L8" s="35"/>
      <c r="M8" s="35"/>
      <c r="N8" s="32"/>
      <c r="O8" s="37" t="s">
        <v>4</v>
      </c>
      <c r="P8" s="110">
        <f t="shared" si="0"/>
        <v>3.0166666667209938</v>
      </c>
      <c r="Q8" s="110">
        <f t="shared" si="0"/>
        <v>14.083333333313931</v>
      </c>
      <c r="R8" s="110">
        <f t="shared" si="0"/>
        <v>19.150000000081491</v>
      </c>
      <c r="S8" s="110">
        <f t="shared" si="0"/>
        <v>31.333333333313931</v>
      </c>
      <c r="T8" s="110">
        <f t="shared" si="0"/>
        <v>39.333333333372138</v>
      </c>
      <c r="U8" s="110">
        <f t="shared" si="0"/>
        <v>54.683333333290648</v>
      </c>
      <c r="V8" s="110">
        <f t="shared" si="0"/>
        <v>64.599999999976717</v>
      </c>
      <c r="W8" s="110">
        <f t="shared" si="0"/>
        <v>79.96666666661622</v>
      </c>
      <c r="X8" s="110">
        <f t="shared" si="0"/>
        <v>101.31666666670935</v>
      </c>
      <c r="Y8" s="110">
        <f t="shared" si="0"/>
        <v>126.75</v>
      </c>
      <c r="Z8" s="108"/>
      <c r="AA8" s="108"/>
      <c r="AC8" s="37" t="s">
        <v>4</v>
      </c>
      <c r="AD8" s="2">
        <v>140</v>
      </c>
      <c r="AE8" s="2">
        <v>142</v>
      </c>
      <c r="AF8" s="2">
        <v>143</v>
      </c>
      <c r="AG8" s="2">
        <v>144</v>
      </c>
      <c r="AH8" s="2">
        <v>141</v>
      </c>
      <c r="AI8" s="2">
        <v>147</v>
      </c>
      <c r="AJ8" s="2">
        <v>146</v>
      </c>
      <c r="AK8" s="2">
        <v>144</v>
      </c>
      <c r="AL8" s="2">
        <v>145</v>
      </c>
      <c r="AM8" s="2">
        <v>143</v>
      </c>
      <c r="AN8" s="34"/>
      <c r="AO8" s="35"/>
      <c r="AQ8" s="120"/>
    </row>
    <row r="9" spans="1:44">
      <c r="A9" s="37" t="s">
        <v>5</v>
      </c>
      <c r="B9" s="44">
        <v>0.25902777777810115</v>
      </c>
      <c r="C9" s="44">
        <v>0.79652777777664596</v>
      </c>
      <c r="D9" s="44">
        <v>2.1756944444423425</v>
      </c>
      <c r="E9" s="44">
        <v>3.1131944444423425</v>
      </c>
      <c r="F9" s="44">
        <v>4.1875</v>
      </c>
      <c r="G9" s="44">
        <v>5.1958333333313931</v>
      </c>
      <c r="H9" s="44">
        <v>5.4645833333343035</v>
      </c>
      <c r="I9" s="44">
        <v>6.1645833333313931</v>
      </c>
      <c r="J9" s="35"/>
      <c r="K9" s="35"/>
      <c r="L9" s="35"/>
      <c r="M9" s="35"/>
      <c r="N9" s="32"/>
      <c r="O9" s="37" t="s">
        <v>5</v>
      </c>
      <c r="P9" s="110">
        <f t="shared" si="0"/>
        <v>6.2166666666744277</v>
      </c>
      <c r="Q9" s="110">
        <f t="shared" si="0"/>
        <v>19.116666666639503</v>
      </c>
      <c r="R9" s="110">
        <f t="shared" si="0"/>
        <v>52.21666666661622</v>
      </c>
      <c r="S9" s="110">
        <f t="shared" si="0"/>
        <v>74.71666666661622</v>
      </c>
      <c r="T9" s="110">
        <f t="shared" si="0"/>
        <v>100.5</v>
      </c>
      <c r="U9" s="110">
        <f t="shared" si="0"/>
        <v>124.69999999995343</v>
      </c>
      <c r="V9" s="110">
        <f t="shared" si="0"/>
        <v>131.15000000002328</v>
      </c>
      <c r="W9" s="110">
        <f t="shared" si="0"/>
        <v>147.94999999995343</v>
      </c>
      <c r="X9" s="108"/>
      <c r="Y9" s="108"/>
      <c r="Z9" s="108"/>
      <c r="AA9" s="108"/>
      <c r="AC9" s="37" t="s">
        <v>5</v>
      </c>
      <c r="AD9" s="2">
        <v>139</v>
      </c>
      <c r="AE9" s="2">
        <v>138</v>
      </c>
      <c r="AF9" s="2">
        <v>139</v>
      </c>
      <c r="AG9" s="2">
        <v>140</v>
      </c>
      <c r="AH9" s="2">
        <v>138</v>
      </c>
      <c r="AI9" s="2">
        <v>140</v>
      </c>
      <c r="AJ9" s="2">
        <v>139</v>
      </c>
      <c r="AK9" s="2">
        <v>136</v>
      </c>
      <c r="AL9" s="30"/>
      <c r="AM9" s="30"/>
      <c r="AN9" s="34"/>
      <c r="AO9" s="35"/>
      <c r="AQ9" s="120"/>
    </row>
    <row r="10" spans="1:44">
      <c r="A10" s="37" t="s">
        <v>6</v>
      </c>
      <c r="B10" s="44">
        <v>0.5819444444423425</v>
      </c>
      <c r="C10" s="44">
        <v>0.8125</v>
      </c>
      <c r="D10" s="44">
        <v>1.3958333333357587</v>
      </c>
      <c r="E10" s="44">
        <v>2.4284722222218988</v>
      </c>
      <c r="F10" s="44">
        <v>3.3805555555591127</v>
      </c>
      <c r="G10" s="44">
        <v>3.7583333333313931</v>
      </c>
      <c r="H10" s="44">
        <v>4.4236111111094942</v>
      </c>
      <c r="I10" s="44">
        <v>4.4375</v>
      </c>
      <c r="J10" s="35"/>
      <c r="K10" s="35"/>
      <c r="L10" s="35"/>
      <c r="M10" s="35"/>
      <c r="N10" s="32"/>
      <c r="O10" s="37" t="s">
        <v>6</v>
      </c>
      <c r="P10" s="110">
        <f t="shared" si="0"/>
        <v>13.96666666661622</v>
      </c>
      <c r="Q10" s="110">
        <f t="shared" si="0"/>
        <v>19.5</v>
      </c>
      <c r="R10" s="110">
        <f t="shared" si="0"/>
        <v>33.500000000058208</v>
      </c>
      <c r="S10" s="110">
        <f t="shared" si="0"/>
        <v>58.283333333325572</v>
      </c>
      <c r="T10" s="110">
        <f t="shared" si="0"/>
        <v>81.133333333418705</v>
      </c>
      <c r="U10" s="110">
        <f t="shared" si="0"/>
        <v>90.199999999953434</v>
      </c>
      <c r="V10" s="110">
        <f t="shared" si="0"/>
        <v>106.16666666662786</v>
      </c>
      <c r="W10" s="110">
        <f t="shared" si="0"/>
        <v>106.5</v>
      </c>
      <c r="X10" s="108"/>
      <c r="Y10" s="108"/>
      <c r="Z10" s="108"/>
      <c r="AA10" s="108"/>
      <c r="AC10" s="37" t="s">
        <v>6</v>
      </c>
      <c r="AD10" s="2">
        <v>137</v>
      </c>
      <c r="AE10" s="2">
        <v>138</v>
      </c>
      <c r="AF10" s="2">
        <v>140</v>
      </c>
      <c r="AG10" s="2">
        <v>141</v>
      </c>
      <c r="AH10" s="2">
        <v>141</v>
      </c>
      <c r="AI10" s="2">
        <v>140</v>
      </c>
      <c r="AJ10" s="2">
        <v>138</v>
      </c>
      <c r="AK10" s="2">
        <v>134</v>
      </c>
      <c r="AL10" s="30"/>
      <c r="AM10" s="30"/>
      <c r="AN10" s="34"/>
      <c r="AO10" s="35"/>
      <c r="AQ10" s="120"/>
    </row>
    <row r="11" spans="1:44" s="141" customFormat="1">
      <c r="A11" s="137" t="s">
        <v>7</v>
      </c>
      <c r="B11" s="133">
        <v>0.65</v>
      </c>
      <c r="C11" s="135">
        <v>0.88958333333333339</v>
      </c>
      <c r="D11" s="135">
        <v>1.5222222222222221</v>
      </c>
      <c r="E11" s="135">
        <v>2.5763888888888888</v>
      </c>
      <c r="F11" s="135">
        <v>3.4659722222222222</v>
      </c>
      <c r="G11" s="135">
        <v>4.5249999999999995</v>
      </c>
      <c r="H11" s="135">
        <v>4.9187500000000002</v>
      </c>
      <c r="I11" s="135">
        <v>5.5229166666666671</v>
      </c>
      <c r="J11" s="135">
        <v>6.5388888888888888</v>
      </c>
      <c r="K11" s="135">
        <v>7.5298611111111109</v>
      </c>
      <c r="L11" s="135"/>
      <c r="M11" s="135"/>
      <c r="N11" s="136"/>
      <c r="O11" s="137" t="s">
        <v>7</v>
      </c>
      <c r="P11" s="138">
        <f>B11*24</f>
        <v>15.600000000000001</v>
      </c>
      <c r="Q11" s="138">
        <f>C11*24</f>
        <v>21.35</v>
      </c>
      <c r="R11" s="138">
        <f t="shared" si="0"/>
        <v>36.533333333333331</v>
      </c>
      <c r="S11" s="138">
        <f t="shared" si="0"/>
        <v>61.833333333333329</v>
      </c>
      <c r="T11" s="138">
        <f t="shared" si="0"/>
        <v>83.183333333333337</v>
      </c>
      <c r="U11" s="138">
        <f t="shared" si="0"/>
        <v>108.6</v>
      </c>
      <c r="V11" s="138">
        <f t="shared" si="0"/>
        <v>118.05000000000001</v>
      </c>
      <c r="W11" s="138">
        <f t="shared" si="0"/>
        <v>132.55000000000001</v>
      </c>
      <c r="X11" s="138">
        <f t="shared" si="0"/>
        <v>156.93333333333334</v>
      </c>
      <c r="Y11" s="138">
        <f t="shared" si="0"/>
        <v>180.71666666666667</v>
      </c>
      <c r="Z11" s="140"/>
      <c r="AA11" s="140"/>
      <c r="AC11" s="137" t="s">
        <v>7</v>
      </c>
      <c r="AD11" s="142">
        <v>134</v>
      </c>
      <c r="AE11" s="142">
        <v>137</v>
      </c>
      <c r="AF11" s="142">
        <v>142</v>
      </c>
      <c r="AG11" s="142">
        <v>139</v>
      </c>
      <c r="AH11" s="142">
        <v>142</v>
      </c>
      <c r="AI11" s="142">
        <v>142</v>
      </c>
      <c r="AJ11" s="142">
        <v>139</v>
      </c>
      <c r="AK11" s="142">
        <v>139</v>
      </c>
      <c r="AL11" s="142">
        <v>149</v>
      </c>
      <c r="AM11" s="142">
        <v>139</v>
      </c>
      <c r="AN11" s="152"/>
      <c r="AO11" s="135"/>
      <c r="AQ11" s="172"/>
    </row>
    <row r="12" spans="1:44">
      <c r="A12" s="37" t="s">
        <v>8</v>
      </c>
      <c r="B12" s="44">
        <v>0.12291666666715173</v>
      </c>
      <c r="C12" s="44">
        <v>0.39236111110949423</v>
      </c>
      <c r="D12" s="44">
        <v>0.47986111111094942</v>
      </c>
      <c r="E12" s="44">
        <v>1.3798611111124046</v>
      </c>
      <c r="F12" s="44">
        <v>2.3715277777810115</v>
      </c>
      <c r="G12" s="44">
        <v>3.3569444444437977</v>
      </c>
      <c r="H12" s="44">
        <v>4.3805555555591127</v>
      </c>
      <c r="I12" s="44">
        <v>5.3743055555532919</v>
      </c>
      <c r="J12" s="35"/>
      <c r="K12" s="35"/>
      <c r="L12" s="35"/>
      <c r="M12" s="35"/>
      <c r="N12" s="32"/>
      <c r="O12" s="37" t="s">
        <v>8</v>
      </c>
      <c r="P12" s="110">
        <f t="shared" ref="P12:AA27" si="1">B12*24</f>
        <v>2.9500000000116415</v>
      </c>
      <c r="Q12" s="110">
        <f t="shared" si="1"/>
        <v>9.4166666666278616</v>
      </c>
      <c r="R12" s="110">
        <f t="shared" si="0"/>
        <v>11.516666666662786</v>
      </c>
      <c r="S12" s="110">
        <f t="shared" si="0"/>
        <v>33.116666666697711</v>
      </c>
      <c r="T12" s="110">
        <f t="shared" si="0"/>
        <v>56.916666666744277</v>
      </c>
      <c r="U12" s="110">
        <f t="shared" si="0"/>
        <v>80.566666666651145</v>
      </c>
      <c r="V12" s="110">
        <f t="shared" si="0"/>
        <v>105.1333333334187</v>
      </c>
      <c r="W12" s="110">
        <f t="shared" si="0"/>
        <v>128.98333333327901</v>
      </c>
      <c r="X12" s="108"/>
      <c r="Y12" s="108"/>
      <c r="Z12" s="108"/>
      <c r="AA12" s="108"/>
      <c r="AC12" s="37" t="s">
        <v>8</v>
      </c>
      <c r="AD12" s="2">
        <v>129</v>
      </c>
      <c r="AE12" s="2">
        <v>137</v>
      </c>
      <c r="AF12" s="2">
        <v>138</v>
      </c>
      <c r="AG12" s="2">
        <v>139</v>
      </c>
      <c r="AH12" s="2">
        <v>139</v>
      </c>
      <c r="AI12" s="2">
        <v>135</v>
      </c>
      <c r="AJ12" s="2">
        <v>136</v>
      </c>
      <c r="AK12" s="2">
        <v>135</v>
      </c>
      <c r="AL12" s="30"/>
      <c r="AM12" s="30"/>
      <c r="AN12" s="34"/>
      <c r="AO12" s="35"/>
      <c r="AQ12" s="120"/>
    </row>
    <row r="13" spans="1:44">
      <c r="A13" s="37" t="s">
        <v>9</v>
      </c>
      <c r="B13" s="44">
        <v>2.7638888888905058</v>
      </c>
      <c r="C13" s="44">
        <v>3.4715277777795563</v>
      </c>
      <c r="D13" s="44">
        <v>3.7208333333328483</v>
      </c>
      <c r="E13" s="44">
        <v>4.3798611111124046</v>
      </c>
      <c r="F13" s="44">
        <v>5.4875000000029104</v>
      </c>
      <c r="G13" s="44">
        <v>6.4201388888905058</v>
      </c>
      <c r="H13" s="44">
        <v>7.3798611111124046</v>
      </c>
      <c r="I13" s="44">
        <v>8.4277777777751908</v>
      </c>
      <c r="J13" s="48"/>
      <c r="K13" s="35"/>
      <c r="L13" s="35"/>
      <c r="M13" s="35"/>
      <c r="N13" s="32"/>
      <c r="O13" s="37" t="s">
        <v>9</v>
      </c>
      <c r="P13" s="110">
        <f t="shared" si="1"/>
        <v>66.333333333372138</v>
      </c>
      <c r="Q13" s="110">
        <f t="shared" si="1"/>
        <v>83.316666666709352</v>
      </c>
      <c r="R13" s="110">
        <f t="shared" si="0"/>
        <v>89.299999999988358</v>
      </c>
      <c r="S13" s="110">
        <f t="shared" si="0"/>
        <v>105.11666666669771</v>
      </c>
      <c r="T13" s="110">
        <f t="shared" si="0"/>
        <v>131.70000000006985</v>
      </c>
      <c r="U13" s="110">
        <f t="shared" si="0"/>
        <v>154.08333333337214</v>
      </c>
      <c r="V13" s="110">
        <f t="shared" si="0"/>
        <v>177.11666666669771</v>
      </c>
      <c r="W13" s="110">
        <f t="shared" si="0"/>
        <v>202.26666666660458</v>
      </c>
      <c r="X13" s="109"/>
      <c r="Y13" s="108"/>
      <c r="Z13" s="108"/>
      <c r="AA13" s="108"/>
      <c r="AC13" s="37" t="s">
        <v>9</v>
      </c>
      <c r="AD13" s="2">
        <v>141</v>
      </c>
      <c r="AE13" s="2">
        <v>139</v>
      </c>
      <c r="AF13" s="2">
        <v>138</v>
      </c>
      <c r="AG13" s="2">
        <v>135</v>
      </c>
      <c r="AH13" s="2">
        <v>139</v>
      </c>
      <c r="AI13" s="2">
        <v>139</v>
      </c>
      <c r="AJ13" s="2">
        <v>140</v>
      </c>
      <c r="AK13" s="2">
        <v>142</v>
      </c>
      <c r="AL13" s="49"/>
      <c r="AM13" s="30"/>
      <c r="AN13" s="34"/>
      <c r="AO13" s="35"/>
      <c r="AQ13" s="120"/>
    </row>
    <row r="14" spans="1:44">
      <c r="A14" s="37" t="s">
        <v>10</v>
      </c>
      <c r="B14" s="44">
        <v>0.59375</v>
      </c>
      <c r="C14" s="44">
        <v>0.76875000000291038</v>
      </c>
      <c r="D14" s="44">
        <v>1.4187499999970896</v>
      </c>
      <c r="E14" s="44">
        <v>2.3576388888905058</v>
      </c>
      <c r="F14" s="44">
        <v>3.4083333333328483</v>
      </c>
      <c r="G14" s="44">
        <v>3.4201388888905058</v>
      </c>
      <c r="H14" s="44">
        <v>4.3798611111124046</v>
      </c>
      <c r="I14" s="44">
        <v>5.4277777777751908</v>
      </c>
      <c r="J14" s="35"/>
      <c r="K14" s="35"/>
      <c r="L14" s="35"/>
      <c r="M14" s="35"/>
      <c r="N14" s="32"/>
      <c r="O14" s="37" t="s">
        <v>10</v>
      </c>
      <c r="P14" s="110">
        <f t="shared" si="1"/>
        <v>14.25</v>
      </c>
      <c r="Q14" s="110">
        <f t="shared" si="1"/>
        <v>18.450000000069849</v>
      </c>
      <c r="R14" s="110">
        <f t="shared" si="0"/>
        <v>34.049999999930151</v>
      </c>
      <c r="S14" s="110">
        <f t="shared" si="0"/>
        <v>56.583333333372138</v>
      </c>
      <c r="T14" s="110">
        <f t="shared" si="0"/>
        <v>81.799999999988358</v>
      </c>
      <c r="U14" s="110">
        <f t="shared" si="0"/>
        <v>82.083333333372138</v>
      </c>
      <c r="V14" s="110">
        <f t="shared" si="0"/>
        <v>105.11666666669771</v>
      </c>
      <c r="W14" s="110">
        <f t="shared" si="0"/>
        <v>130.26666666660458</v>
      </c>
      <c r="X14" s="108"/>
      <c r="Y14" s="108"/>
      <c r="Z14" s="108"/>
      <c r="AA14" s="108"/>
      <c r="AC14" s="37" t="s">
        <v>10</v>
      </c>
      <c r="AD14" s="2">
        <v>138</v>
      </c>
      <c r="AE14" s="2">
        <v>140</v>
      </c>
      <c r="AF14" s="2">
        <v>136</v>
      </c>
      <c r="AG14" s="2">
        <v>137</v>
      </c>
      <c r="AH14" s="2">
        <v>139</v>
      </c>
      <c r="AI14" s="2">
        <v>139</v>
      </c>
      <c r="AJ14" s="2">
        <v>137</v>
      </c>
      <c r="AK14" s="2">
        <v>142</v>
      </c>
      <c r="AL14" s="30"/>
      <c r="AM14" s="30"/>
      <c r="AN14" s="34"/>
      <c r="AO14" s="35"/>
      <c r="AQ14" s="120"/>
    </row>
    <row r="15" spans="1:44">
      <c r="A15" s="37" t="s">
        <v>11</v>
      </c>
      <c r="B15" s="44">
        <v>0.80555555555474712</v>
      </c>
      <c r="C15" s="44">
        <v>1.4166666666642413</v>
      </c>
      <c r="D15" s="44">
        <v>1.7687500000029104</v>
      </c>
      <c r="E15" s="44">
        <v>2.4555555555562023</v>
      </c>
      <c r="F15" s="44">
        <v>3.3465277777795563</v>
      </c>
      <c r="G15" s="44">
        <v>4.4631944444408873</v>
      </c>
      <c r="H15" s="35"/>
      <c r="I15" s="35"/>
      <c r="J15" s="35"/>
      <c r="K15" s="35"/>
      <c r="L15" s="35"/>
      <c r="M15" s="35"/>
      <c r="N15" s="32"/>
      <c r="O15" s="37" t="s">
        <v>11</v>
      </c>
      <c r="P15" s="110">
        <f t="shared" si="1"/>
        <v>19.333333333313931</v>
      </c>
      <c r="Q15" s="110">
        <f t="shared" si="1"/>
        <v>33.999999999941792</v>
      </c>
      <c r="R15" s="110">
        <f t="shared" si="0"/>
        <v>42.450000000069849</v>
      </c>
      <c r="S15" s="110">
        <f t="shared" si="0"/>
        <v>58.933333333348855</v>
      </c>
      <c r="T15" s="110">
        <f t="shared" si="0"/>
        <v>80.316666666709352</v>
      </c>
      <c r="U15" s="110">
        <f t="shared" si="0"/>
        <v>107.1166666665813</v>
      </c>
      <c r="V15" s="108"/>
      <c r="W15" s="108"/>
      <c r="X15" s="108"/>
      <c r="Y15" s="108"/>
      <c r="Z15" s="108"/>
      <c r="AA15" s="108"/>
      <c r="AC15" s="37" t="s">
        <v>11</v>
      </c>
      <c r="AD15" s="2">
        <v>141</v>
      </c>
      <c r="AE15" s="2">
        <v>141</v>
      </c>
      <c r="AF15" s="2">
        <v>140</v>
      </c>
      <c r="AG15" s="2">
        <v>140</v>
      </c>
      <c r="AH15" s="2">
        <v>142</v>
      </c>
      <c r="AI15" s="2">
        <v>142</v>
      </c>
      <c r="AJ15" s="30"/>
      <c r="AK15" s="30"/>
      <c r="AL15" s="30"/>
      <c r="AM15" s="30"/>
      <c r="AN15" s="34"/>
      <c r="AO15" s="35"/>
      <c r="AQ15" s="120"/>
    </row>
    <row r="16" spans="1:44">
      <c r="A16" s="37" t="s">
        <v>12</v>
      </c>
      <c r="B16" s="44">
        <v>0.66249999999854481</v>
      </c>
      <c r="C16" s="44">
        <v>0.95763888888905058</v>
      </c>
      <c r="D16" s="44">
        <v>1.4423611111124046</v>
      </c>
      <c r="E16" s="44">
        <v>2.4124999999985448</v>
      </c>
      <c r="F16" s="44">
        <v>3.3784722222189885</v>
      </c>
      <c r="G16" s="44">
        <v>4.40625</v>
      </c>
      <c r="H16" s="44">
        <v>5.4305555555547471</v>
      </c>
      <c r="I16" s="44">
        <v>6.4347222222204437</v>
      </c>
      <c r="J16" s="44">
        <v>7.4270833333357587</v>
      </c>
      <c r="K16" s="44">
        <v>7.4354166666671517</v>
      </c>
      <c r="L16" s="35"/>
      <c r="M16" s="35"/>
      <c r="N16" s="32"/>
      <c r="O16" s="37" t="s">
        <v>12</v>
      </c>
      <c r="P16" s="110">
        <f t="shared" si="1"/>
        <v>15.899999999965075</v>
      </c>
      <c r="Q16" s="110">
        <f t="shared" si="1"/>
        <v>22.983333333337214</v>
      </c>
      <c r="R16" s="110">
        <f t="shared" si="0"/>
        <v>34.616666666697711</v>
      </c>
      <c r="S16" s="110">
        <f t="shared" si="0"/>
        <v>57.899999999965075</v>
      </c>
      <c r="T16" s="110">
        <f t="shared" si="0"/>
        <v>81.083333333255723</v>
      </c>
      <c r="U16" s="110">
        <f t="shared" si="0"/>
        <v>105.75</v>
      </c>
      <c r="V16" s="110">
        <f t="shared" si="0"/>
        <v>130.33333333331393</v>
      </c>
      <c r="W16" s="110">
        <f t="shared" si="0"/>
        <v>154.43333333329065</v>
      </c>
      <c r="X16" s="110">
        <f t="shared" si="0"/>
        <v>178.25000000005821</v>
      </c>
      <c r="Y16" s="110">
        <f t="shared" si="0"/>
        <v>178.45000000001164</v>
      </c>
      <c r="Z16" s="108"/>
      <c r="AA16" s="108"/>
      <c r="AC16" s="37" t="s">
        <v>12</v>
      </c>
      <c r="AD16" s="2">
        <v>143</v>
      </c>
      <c r="AE16" s="2">
        <v>139</v>
      </c>
      <c r="AF16" s="2">
        <v>140</v>
      </c>
      <c r="AG16" s="2">
        <v>140</v>
      </c>
      <c r="AH16" s="2">
        <v>138</v>
      </c>
      <c r="AI16" s="2">
        <v>138</v>
      </c>
      <c r="AJ16" s="2">
        <v>138</v>
      </c>
      <c r="AK16" s="2">
        <v>138</v>
      </c>
      <c r="AL16" s="2">
        <v>138</v>
      </c>
      <c r="AM16" s="2">
        <v>138</v>
      </c>
      <c r="AN16" s="34"/>
      <c r="AO16" s="35"/>
      <c r="AQ16" s="120"/>
    </row>
    <row r="17" spans="1:43">
      <c r="A17" s="37" t="s">
        <v>13</v>
      </c>
      <c r="B17" s="44">
        <v>0.95902777777519077</v>
      </c>
      <c r="C17" s="44">
        <v>1.288888888891961</v>
      </c>
      <c r="D17" s="44">
        <v>2.3777777777795563</v>
      </c>
      <c r="E17" s="44">
        <v>3.4416666666656965</v>
      </c>
      <c r="F17" s="44">
        <v>4.3958333333357587</v>
      </c>
      <c r="G17" s="44">
        <v>4.7555555555591127</v>
      </c>
      <c r="H17" s="44">
        <v>5.40625</v>
      </c>
      <c r="I17" s="44">
        <v>5.890277777776646</v>
      </c>
      <c r="J17" s="44">
        <v>6.3743055555532919</v>
      </c>
      <c r="K17" s="44">
        <v>7.3763888888861402</v>
      </c>
      <c r="L17" s="44">
        <v>8.3847222222248092</v>
      </c>
      <c r="M17" s="48"/>
      <c r="N17" s="32"/>
      <c r="O17" s="37" t="s">
        <v>13</v>
      </c>
      <c r="P17" s="110">
        <f t="shared" si="1"/>
        <v>23.016666666604578</v>
      </c>
      <c r="Q17" s="110">
        <f t="shared" si="1"/>
        <v>30.933333333407063</v>
      </c>
      <c r="R17" s="110">
        <f t="shared" si="0"/>
        <v>57.066666666709352</v>
      </c>
      <c r="S17" s="110">
        <f t="shared" si="0"/>
        <v>82.599999999976717</v>
      </c>
      <c r="T17" s="110">
        <f t="shared" si="0"/>
        <v>105.50000000005821</v>
      </c>
      <c r="U17" s="110">
        <f t="shared" si="0"/>
        <v>114.1333333334187</v>
      </c>
      <c r="V17" s="110">
        <f t="shared" si="0"/>
        <v>129.75</v>
      </c>
      <c r="W17" s="110">
        <f t="shared" si="0"/>
        <v>141.3666666666395</v>
      </c>
      <c r="X17" s="110">
        <f t="shared" si="0"/>
        <v>152.98333333327901</v>
      </c>
      <c r="Y17" s="110">
        <f t="shared" si="0"/>
        <v>177.03333333326736</v>
      </c>
      <c r="Z17" s="110">
        <f t="shared" si="0"/>
        <v>201.23333333339542</v>
      </c>
      <c r="AA17" s="109"/>
      <c r="AC17" s="37" t="s">
        <v>13</v>
      </c>
      <c r="AD17" s="2">
        <v>134</v>
      </c>
      <c r="AE17" s="2">
        <v>138</v>
      </c>
      <c r="AF17" s="2">
        <v>140</v>
      </c>
      <c r="AG17" s="2">
        <v>143</v>
      </c>
      <c r="AH17" s="2">
        <v>142</v>
      </c>
      <c r="AI17" s="2">
        <v>145</v>
      </c>
      <c r="AJ17" s="2">
        <v>143</v>
      </c>
      <c r="AK17" s="2">
        <v>141</v>
      </c>
      <c r="AL17" s="2">
        <v>140</v>
      </c>
      <c r="AM17" s="2">
        <v>143</v>
      </c>
      <c r="AN17" s="2">
        <v>142</v>
      </c>
      <c r="AO17" s="48"/>
      <c r="AQ17" s="120"/>
    </row>
    <row r="18" spans="1:43">
      <c r="A18" s="37" t="s">
        <v>14</v>
      </c>
      <c r="B18" s="44">
        <v>0.90069444444088731</v>
      </c>
      <c r="C18" s="44">
        <v>1.1347222222248092</v>
      </c>
      <c r="D18" s="44">
        <v>1.4402777777795563</v>
      </c>
      <c r="E18" s="44">
        <v>2.3659722222218988</v>
      </c>
      <c r="F18" s="44">
        <v>3.3680555555547471</v>
      </c>
      <c r="G18" s="44">
        <v>4.4375</v>
      </c>
      <c r="H18" s="44">
        <v>5.4083333333328483</v>
      </c>
      <c r="I18" s="44">
        <v>6.4631944444408873</v>
      </c>
      <c r="J18" s="35"/>
      <c r="K18" s="35"/>
      <c r="L18" s="35"/>
      <c r="M18" s="35"/>
      <c r="N18" s="32"/>
      <c r="O18" s="37" t="s">
        <v>14</v>
      </c>
      <c r="P18" s="110">
        <f t="shared" si="1"/>
        <v>21.616666666581295</v>
      </c>
      <c r="Q18" s="110">
        <f t="shared" si="1"/>
        <v>27.233333333395422</v>
      </c>
      <c r="R18" s="110">
        <f t="shared" si="0"/>
        <v>34.566666666709352</v>
      </c>
      <c r="S18" s="110">
        <f t="shared" si="0"/>
        <v>56.783333333325572</v>
      </c>
      <c r="T18" s="110">
        <f t="shared" si="0"/>
        <v>80.833333333313931</v>
      </c>
      <c r="U18" s="110">
        <f t="shared" si="0"/>
        <v>106.5</v>
      </c>
      <c r="V18" s="110">
        <f t="shared" si="0"/>
        <v>129.79999999998836</v>
      </c>
      <c r="W18" s="110">
        <f t="shared" si="0"/>
        <v>155.1166666665813</v>
      </c>
      <c r="X18" s="108"/>
      <c r="Y18" s="108"/>
      <c r="Z18" s="108"/>
      <c r="AA18" s="108"/>
      <c r="AC18" s="37" t="s">
        <v>14</v>
      </c>
      <c r="AD18" s="2">
        <v>133</v>
      </c>
      <c r="AE18" s="2">
        <v>135</v>
      </c>
      <c r="AF18" s="2">
        <v>140</v>
      </c>
      <c r="AG18" s="2">
        <v>137</v>
      </c>
      <c r="AH18" s="2">
        <v>136</v>
      </c>
      <c r="AI18" s="2">
        <v>137</v>
      </c>
      <c r="AJ18" s="2">
        <v>138</v>
      </c>
      <c r="AK18" s="2">
        <v>137</v>
      </c>
      <c r="AL18" s="30"/>
      <c r="AM18" s="30"/>
      <c r="AN18" s="30"/>
      <c r="AO18" s="35"/>
      <c r="AQ18" s="120"/>
    </row>
    <row r="19" spans="1:43">
      <c r="A19" s="37" t="s">
        <v>15</v>
      </c>
      <c r="B19" s="44">
        <v>0.84027777778101154</v>
      </c>
      <c r="C19" s="44">
        <v>1.0013888888861402</v>
      </c>
      <c r="D19" s="44">
        <v>2.3930555555562023</v>
      </c>
      <c r="E19" s="44">
        <v>3.375</v>
      </c>
      <c r="F19" s="44">
        <v>4.3812499999985448</v>
      </c>
      <c r="G19" s="44">
        <v>5.3958333333357587</v>
      </c>
      <c r="H19" s="35"/>
      <c r="I19" s="35"/>
      <c r="J19" s="35"/>
      <c r="K19" s="35"/>
      <c r="L19" s="35"/>
      <c r="M19" s="35"/>
      <c r="N19" s="32"/>
      <c r="O19" s="37" t="s">
        <v>15</v>
      </c>
      <c r="P19" s="110">
        <f t="shared" si="1"/>
        <v>20.166666666744277</v>
      </c>
      <c r="Q19" s="110">
        <f t="shared" si="1"/>
        <v>24.033333333267365</v>
      </c>
      <c r="R19" s="110">
        <f t="shared" si="0"/>
        <v>57.433333333348855</v>
      </c>
      <c r="S19" s="110">
        <f t="shared" si="0"/>
        <v>81</v>
      </c>
      <c r="T19" s="110">
        <f t="shared" si="0"/>
        <v>105.14999999996508</v>
      </c>
      <c r="U19" s="110">
        <f t="shared" si="0"/>
        <v>129.50000000005821</v>
      </c>
      <c r="V19" s="108"/>
      <c r="W19" s="108"/>
      <c r="X19" s="108"/>
      <c r="Y19" s="108"/>
      <c r="Z19" s="108"/>
      <c r="AA19" s="108"/>
      <c r="AC19" s="37" t="s">
        <v>15</v>
      </c>
      <c r="AD19" s="2">
        <v>135</v>
      </c>
      <c r="AE19" s="2">
        <v>137</v>
      </c>
      <c r="AF19" s="2">
        <v>140</v>
      </c>
      <c r="AG19" s="2">
        <v>141</v>
      </c>
      <c r="AH19" s="2">
        <v>142</v>
      </c>
      <c r="AI19" s="2">
        <v>141</v>
      </c>
      <c r="AJ19" s="30"/>
      <c r="AK19" s="30"/>
      <c r="AL19" s="30"/>
      <c r="AM19" s="30"/>
      <c r="AN19" s="30"/>
      <c r="AO19" s="35"/>
      <c r="AQ19" s="120"/>
    </row>
    <row r="20" spans="1:43">
      <c r="A20" s="37" t="s">
        <v>16</v>
      </c>
      <c r="B20" s="44">
        <v>0.63819444444379769</v>
      </c>
      <c r="C20" s="44">
        <v>1.015277777776646</v>
      </c>
      <c r="D20" s="44">
        <v>1.3777777777795563</v>
      </c>
      <c r="E20" s="44">
        <v>2.4243055555562023</v>
      </c>
      <c r="F20" s="44">
        <v>3.3937500000029104</v>
      </c>
      <c r="G20" s="44">
        <v>4.3520833333313931</v>
      </c>
      <c r="H20" s="44">
        <v>5.4076388888861402</v>
      </c>
      <c r="I20" s="35"/>
      <c r="J20" s="35"/>
      <c r="K20" s="35"/>
      <c r="L20" s="35"/>
      <c r="M20" s="35"/>
      <c r="N20" s="32"/>
      <c r="O20" s="37" t="s">
        <v>16</v>
      </c>
      <c r="P20" s="110">
        <f t="shared" si="1"/>
        <v>15.316666666651145</v>
      </c>
      <c r="Q20" s="110">
        <f t="shared" si="1"/>
        <v>24.366666666639503</v>
      </c>
      <c r="R20" s="110">
        <f t="shared" si="0"/>
        <v>33.066666666709352</v>
      </c>
      <c r="S20" s="110">
        <f t="shared" si="0"/>
        <v>58.183333333348855</v>
      </c>
      <c r="T20" s="110">
        <f t="shared" si="0"/>
        <v>81.450000000069849</v>
      </c>
      <c r="U20" s="110">
        <f t="shared" si="0"/>
        <v>104.44999999995343</v>
      </c>
      <c r="V20" s="110">
        <f t="shared" si="0"/>
        <v>129.78333333326736</v>
      </c>
      <c r="W20" s="108"/>
      <c r="X20" s="108"/>
      <c r="Y20" s="108"/>
      <c r="Z20" s="108"/>
      <c r="AA20" s="108"/>
      <c r="AC20" s="37" t="s">
        <v>16</v>
      </c>
      <c r="AD20" s="2">
        <v>142</v>
      </c>
      <c r="AE20" s="2">
        <v>140</v>
      </c>
      <c r="AF20" s="2">
        <v>140</v>
      </c>
      <c r="AG20" s="2">
        <v>141</v>
      </c>
      <c r="AH20" s="2">
        <v>141</v>
      </c>
      <c r="AI20" s="2">
        <v>142</v>
      </c>
      <c r="AJ20" s="2">
        <v>136</v>
      </c>
      <c r="AK20" s="30"/>
      <c r="AL20" s="30"/>
      <c r="AM20" s="30"/>
      <c r="AN20" s="30"/>
      <c r="AO20" s="35"/>
      <c r="AQ20" s="120"/>
    </row>
    <row r="21" spans="1:43">
      <c r="A21" s="37" t="s">
        <v>17</v>
      </c>
      <c r="B21" s="44">
        <v>0.69166666666569654</v>
      </c>
      <c r="C21" s="44">
        <v>0.94513888889196096</v>
      </c>
      <c r="D21" s="44">
        <v>1.4243055555562023</v>
      </c>
      <c r="E21" s="44">
        <v>2.3930555555562023</v>
      </c>
      <c r="F21" s="44">
        <v>2.3958333333357587</v>
      </c>
      <c r="G21" s="44">
        <v>3.3812499999985448</v>
      </c>
      <c r="H21" s="44">
        <v>4.3958333333357587</v>
      </c>
      <c r="I21" s="35"/>
      <c r="J21" s="35"/>
      <c r="K21" s="35"/>
      <c r="L21" s="35"/>
      <c r="M21" s="35"/>
      <c r="N21" s="32"/>
      <c r="O21" s="37" t="s">
        <v>17</v>
      </c>
      <c r="P21" s="110">
        <f t="shared" si="1"/>
        <v>16.599999999976717</v>
      </c>
      <c r="Q21" s="110">
        <f t="shared" si="1"/>
        <v>22.683333333407063</v>
      </c>
      <c r="R21" s="110">
        <f t="shared" si="1"/>
        <v>34.183333333348855</v>
      </c>
      <c r="S21" s="110">
        <f t="shared" si="1"/>
        <v>57.433333333348855</v>
      </c>
      <c r="T21" s="110">
        <f t="shared" si="1"/>
        <v>57.500000000058208</v>
      </c>
      <c r="U21" s="110">
        <f t="shared" si="1"/>
        <v>81.149999999965075</v>
      </c>
      <c r="V21" s="110">
        <f t="shared" si="1"/>
        <v>105.50000000005821</v>
      </c>
      <c r="W21" s="108"/>
      <c r="X21" s="108"/>
      <c r="Y21" s="108"/>
      <c r="Z21" s="108"/>
      <c r="AA21" s="108"/>
      <c r="AC21" s="37" t="s">
        <v>17</v>
      </c>
      <c r="AD21" s="2">
        <v>127</v>
      </c>
      <c r="AE21" s="2">
        <v>132</v>
      </c>
      <c r="AF21" s="2">
        <v>136</v>
      </c>
      <c r="AG21" s="2">
        <v>142</v>
      </c>
      <c r="AH21" s="2">
        <v>139</v>
      </c>
      <c r="AI21" s="2">
        <v>137</v>
      </c>
      <c r="AJ21" s="2">
        <v>138</v>
      </c>
      <c r="AK21" s="30"/>
      <c r="AL21" s="30"/>
      <c r="AM21" s="30"/>
      <c r="AN21" s="30"/>
      <c r="AO21" s="35"/>
      <c r="AQ21" s="120"/>
    </row>
    <row r="22" spans="1:43">
      <c r="A22" s="37" t="s">
        <v>18</v>
      </c>
      <c r="B22" s="44">
        <v>0.25208333333284827</v>
      </c>
      <c r="C22" s="44">
        <v>0.41111111111240461</v>
      </c>
      <c r="D22" s="44">
        <v>1.8256944444437977</v>
      </c>
      <c r="E22" s="44">
        <v>2.788888888891961</v>
      </c>
      <c r="F22" s="44">
        <v>3.8020833333357587</v>
      </c>
      <c r="G22" s="44">
        <v>4.8430555555532919</v>
      </c>
      <c r="H22" s="44">
        <v>5.8388888888875954</v>
      </c>
      <c r="I22" s="44">
        <v>6.7895833333313931</v>
      </c>
      <c r="J22" s="44">
        <v>7.1152777777751908</v>
      </c>
      <c r="K22" s="44">
        <v>7.7743055555547471</v>
      </c>
      <c r="L22" s="44">
        <v>8.7958333333299379</v>
      </c>
      <c r="M22" s="48"/>
      <c r="N22" s="32"/>
      <c r="O22" s="37" t="s">
        <v>18</v>
      </c>
      <c r="P22" s="110">
        <f t="shared" si="1"/>
        <v>6.0499999999883585</v>
      </c>
      <c r="Q22" s="110">
        <f t="shared" si="1"/>
        <v>9.8666666666977108</v>
      </c>
      <c r="R22" s="110">
        <f t="shared" si="1"/>
        <v>43.816666666651145</v>
      </c>
      <c r="S22" s="110">
        <f t="shared" si="1"/>
        <v>66.933333333407063</v>
      </c>
      <c r="T22" s="110">
        <f t="shared" si="1"/>
        <v>91.250000000058208</v>
      </c>
      <c r="U22" s="110">
        <f t="shared" si="1"/>
        <v>116.23333333327901</v>
      </c>
      <c r="V22" s="110">
        <f>H22*24</f>
        <v>140.13333333330229</v>
      </c>
      <c r="W22" s="110">
        <f>I22*24</f>
        <v>162.94999999995343</v>
      </c>
      <c r="X22" s="110">
        <f>J22*24</f>
        <v>170.76666666660458</v>
      </c>
      <c r="Y22" s="110">
        <f>K22*24</f>
        <v>186.58333333331393</v>
      </c>
      <c r="Z22" s="110">
        <f>L22*24</f>
        <v>211.09999999991851</v>
      </c>
      <c r="AA22" s="109"/>
      <c r="AC22" s="37" t="s">
        <v>18</v>
      </c>
      <c r="AD22" s="2">
        <v>133</v>
      </c>
      <c r="AE22" s="2">
        <v>135</v>
      </c>
      <c r="AF22" s="2">
        <v>138</v>
      </c>
      <c r="AG22" s="2">
        <v>141</v>
      </c>
      <c r="AH22" s="2">
        <v>138</v>
      </c>
      <c r="AI22" s="2">
        <v>142</v>
      </c>
      <c r="AJ22" s="2">
        <v>141</v>
      </c>
      <c r="AK22" s="2">
        <v>144</v>
      </c>
      <c r="AL22" s="2">
        <v>144</v>
      </c>
      <c r="AM22" s="2">
        <v>142</v>
      </c>
      <c r="AN22" s="2">
        <v>143</v>
      </c>
      <c r="AO22" s="48"/>
      <c r="AQ22" s="120"/>
    </row>
    <row r="23" spans="1:43">
      <c r="A23" s="37" t="s">
        <v>19</v>
      </c>
      <c r="B23" s="44">
        <v>0.3555555555576575</v>
      </c>
      <c r="C23" s="44">
        <v>0.56527777777955635</v>
      </c>
      <c r="D23" s="44">
        <v>1.0340277777795563</v>
      </c>
      <c r="E23" s="44">
        <v>2.0069444444452529</v>
      </c>
      <c r="F23" s="44">
        <v>2.9784722222248092</v>
      </c>
      <c r="G23" s="44">
        <v>3.9548611111167702</v>
      </c>
      <c r="H23" s="44">
        <v>4.96875</v>
      </c>
      <c r="I23" s="44">
        <v>5.9861111111167702</v>
      </c>
      <c r="J23" s="35"/>
      <c r="K23" s="35"/>
      <c r="L23" s="35"/>
      <c r="M23" s="35"/>
      <c r="N23" s="32"/>
      <c r="O23" s="37" t="s">
        <v>19</v>
      </c>
      <c r="P23" s="110">
        <f t="shared" si="1"/>
        <v>8.53333333338378</v>
      </c>
      <c r="Q23" s="110">
        <f t="shared" si="1"/>
        <v>13.566666666709352</v>
      </c>
      <c r="R23" s="110">
        <f t="shared" si="1"/>
        <v>24.816666666709352</v>
      </c>
      <c r="S23" s="110">
        <f t="shared" si="1"/>
        <v>48.166666666686069</v>
      </c>
      <c r="T23" s="110">
        <f t="shared" si="1"/>
        <v>71.483333333395422</v>
      </c>
      <c r="U23" s="110">
        <f t="shared" si="1"/>
        <v>94.916666666802485</v>
      </c>
      <c r="V23" s="110">
        <f>H23*24</f>
        <v>119.25</v>
      </c>
      <c r="W23" s="110">
        <f>I23*24</f>
        <v>143.66666666680248</v>
      </c>
      <c r="X23" s="108"/>
      <c r="Y23" s="108"/>
      <c r="Z23" s="108"/>
      <c r="AA23" s="108"/>
      <c r="AC23" s="37" t="s">
        <v>19</v>
      </c>
      <c r="AD23" s="2">
        <v>137</v>
      </c>
      <c r="AE23" s="2">
        <v>142</v>
      </c>
      <c r="AF23" s="2">
        <v>141</v>
      </c>
      <c r="AG23" s="2">
        <v>141</v>
      </c>
      <c r="AH23" s="2">
        <v>143</v>
      </c>
      <c r="AI23" s="2">
        <v>140</v>
      </c>
      <c r="AJ23" s="2">
        <v>143</v>
      </c>
      <c r="AK23" s="2">
        <v>141</v>
      </c>
      <c r="AL23" s="35"/>
      <c r="AM23" s="35"/>
      <c r="AN23" s="34"/>
      <c r="AO23" s="35"/>
      <c r="AQ23" s="120"/>
    </row>
    <row r="24" spans="1:43">
      <c r="A24" s="37" t="s">
        <v>0</v>
      </c>
      <c r="B24" s="44">
        <v>0.52777777778101154</v>
      </c>
      <c r="C24" s="44">
        <v>0.70208333332993789</v>
      </c>
      <c r="D24" s="44">
        <v>1.3645833333357587</v>
      </c>
      <c r="E24" s="35"/>
      <c r="F24" s="35"/>
      <c r="G24" s="35"/>
      <c r="H24" s="35"/>
      <c r="I24" s="35"/>
      <c r="J24" s="35"/>
      <c r="K24" s="35"/>
      <c r="L24" s="35"/>
      <c r="M24" s="35"/>
      <c r="N24" s="32"/>
      <c r="O24" s="37" t="s">
        <v>0</v>
      </c>
      <c r="P24" s="110">
        <f t="shared" si="1"/>
        <v>12.666666666744277</v>
      </c>
      <c r="Q24" s="110">
        <f t="shared" si="1"/>
        <v>16.849999999918509</v>
      </c>
      <c r="R24" s="110">
        <f t="shared" si="1"/>
        <v>32.750000000058208</v>
      </c>
      <c r="S24" s="108"/>
      <c r="T24" s="108"/>
      <c r="U24" s="108"/>
      <c r="V24" s="108"/>
      <c r="W24" s="108"/>
      <c r="X24" s="108"/>
      <c r="Y24" s="108"/>
      <c r="Z24" s="108"/>
      <c r="AA24" s="108"/>
      <c r="AC24" s="37" t="s">
        <v>0</v>
      </c>
      <c r="AD24" s="2">
        <v>141</v>
      </c>
      <c r="AE24" s="2">
        <v>141</v>
      </c>
      <c r="AF24" s="2">
        <v>143</v>
      </c>
      <c r="AG24" s="35"/>
      <c r="AH24" s="35"/>
      <c r="AI24" s="35"/>
      <c r="AJ24" s="36"/>
      <c r="AK24" s="35"/>
      <c r="AL24" s="35"/>
      <c r="AM24" s="35"/>
      <c r="AN24" s="34"/>
      <c r="AO24" s="35"/>
      <c r="AQ24" s="120"/>
    </row>
    <row r="25" spans="1:43" s="141" customFormat="1">
      <c r="A25" s="137" t="s">
        <v>697</v>
      </c>
      <c r="B25" s="133">
        <v>0.85555555555555562</v>
      </c>
      <c r="C25" s="133">
        <v>1.3152777777777778</v>
      </c>
      <c r="D25" s="133">
        <v>2.2854166666666669</v>
      </c>
      <c r="E25" s="133">
        <v>3.2770833333333336</v>
      </c>
      <c r="F25" s="133">
        <v>4.2340277777777775</v>
      </c>
      <c r="G25" s="133"/>
      <c r="H25" s="133"/>
      <c r="I25" s="135"/>
      <c r="J25" s="135"/>
      <c r="K25" s="135"/>
      <c r="L25" s="135"/>
      <c r="M25" s="135"/>
      <c r="N25" s="136"/>
      <c r="O25" s="137" t="s">
        <v>697</v>
      </c>
      <c r="P25" s="138">
        <f>B25*24</f>
        <v>20.533333333333335</v>
      </c>
      <c r="Q25" s="138">
        <f t="shared" si="1"/>
        <v>31.566666666666666</v>
      </c>
      <c r="R25" s="138">
        <f t="shared" si="1"/>
        <v>54.850000000000009</v>
      </c>
      <c r="S25" s="138">
        <f t="shared" si="1"/>
        <v>78.650000000000006</v>
      </c>
      <c r="T25" s="138">
        <f t="shared" si="1"/>
        <v>101.61666666666666</v>
      </c>
      <c r="U25" s="138"/>
      <c r="V25" s="138"/>
      <c r="W25" s="140"/>
      <c r="X25" s="140"/>
      <c r="Y25" s="140"/>
      <c r="Z25" s="140"/>
      <c r="AA25" s="140"/>
      <c r="AC25" s="137" t="s">
        <v>697</v>
      </c>
      <c r="AD25" s="142">
        <v>136</v>
      </c>
      <c r="AE25" s="142">
        <v>139</v>
      </c>
      <c r="AF25" s="142">
        <v>140</v>
      </c>
      <c r="AG25" s="142">
        <v>141</v>
      </c>
      <c r="AH25" s="142">
        <v>140</v>
      </c>
      <c r="AI25" s="142"/>
      <c r="AJ25" s="142"/>
      <c r="AK25" s="142"/>
      <c r="AL25" s="142"/>
      <c r="AM25" s="142"/>
      <c r="AN25" s="142"/>
      <c r="AO25" s="142"/>
      <c r="AQ25" s="172"/>
    </row>
    <row r="26" spans="1:43">
      <c r="A26" s="37" t="s">
        <v>698</v>
      </c>
      <c r="B26" s="3">
        <v>0.70624999999563443</v>
      </c>
      <c r="C26" s="3">
        <v>1.0020833333328483</v>
      </c>
      <c r="D26" s="3">
        <v>1.6645833333313931</v>
      </c>
      <c r="E26" s="3">
        <v>2.7076388888890506</v>
      </c>
      <c r="F26" s="3">
        <v>3.710416666661331</v>
      </c>
      <c r="G26" s="3">
        <v>4.7229166666656965</v>
      </c>
      <c r="H26" s="3">
        <v>5.7159722222204437</v>
      </c>
      <c r="I26" s="3">
        <v>5.9944444444408873</v>
      </c>
      <c r="J26" s="3">
        <v>6.6805555555547471</v>
      </c>
      <c r="K26" s="3">
        <v>7.7354166666627862</v>
      </c>
      <c r="L26" s="3">
        <v>8.71875</v>
      </c>
      <c r="M26" s="3">
        <v>9.7444444444408873</v>
      </c>
      <c r="N26" s="32"/>
      <c r="O26" s="37" t="s">
        <v>698</v>
      </c>
      <c r="P26" s="110">
        <f t="shared" ref="P26:X41" si="2">B26*24</f>
        <v>16.949999999895226</v>
      </c>
      <c r="Q26" s="110">
        <f t="shared" si="1"/>
        <v>24.049999999988358</v>
      </c>
      <c r="R26" s="110">
        <f t="shared" si="1"/>
        <v>39.949999999953434</v>
      </c>
      <c r="S26" s="110">
        <f t="shared" si="1"/>
        <v>64.983333333337214</v>
      </c>
      <c r="T26" s="110">
        <f t="shared" si="1"/>
        <v>89.049999999871943</v>
      </c>
      <c r="U26" s="110">
        <f t="shared" si="1"/>
        <v>113.34999999997672</v>
      </c>
      <c r="V26" s="110">
        <f t="shared" si="1"/>
        <v>137.18333333329065</v>
      </c>
      <c r="W26" s="110">
        <f t="shared" si="1"/>
        <v>143.8666666665813</v>
      </c>
      <c r="X26" s="110">
        <f t="shared" si="1"/>
        <v>160.33333333331393</v>
      </c>
      <c r="Y26" s="110">
        <f t="shared" si="1"/>
        <v>185.64999999990687</v>
      </c>
      <c r="Z26" s="110">
        <f t="shared" si="1"/>
        <v>209.25</v>
      </c>
      <c r="AA26" s="110">
        <f t="shared" si="1"/>
        <v>233.8666666665813</v>
      </c>
      <c r="AC26" s="37" t="s">
        <v>698</v>
      </c>
      <c r="AD26" s="2">
        <v>139</v>
      </c>
      <c r="AE26" s="2">
        <v>138</v>
      </c>
      <c r="AF26" s="2">
        <v>140</v>
      </c>
      <c r="AG26" s="2">
        <v>138</v>
      </c>
      <c r="AH26" s="2">
        <v>137</v>
      </c>
      <c r="AI26" s="2">
        <v>138</v>
      </c>
      <c r="AJ26" s="2">
        <v>140</v>
      </c>
      <c r="AK26" s="2">
        <v>138</v>
      </c>
      <c r="AL26" s="2">
        <v>139</v>
      </c>
      <c r="AM26" s="2">
        <v>139</v>
      </c>
      <c r="AN26" s="2">
        <v>141</v>
      </c>
      <c r="AO26" s="2">
        <v>140</v>
      </c>
      <c r="AQ26" s="120"/>
    </row>
    <row r="27" spans="1:43">
      <c r="A27" s="37" t="s">
        <v>699</v>
      </c>
      <c r="B27" s="3">
        <v>0.35833333333721384</v>
      </c>
      <c r="C27" s="3">
        <v>0.55833333333430346</v>
      </c>
      <c r="D27" s="3">
        <v>1.0298611111138598</v>
      </c>
      <c r="E27" s="3">
        <v>2.0145833333372138</v>
      </c>
      <c r="F27" s="3">
        <v>3.0048611111124046</v>
      </c>
      <c r="G27" s="3">
        <v>3.9722222222262644</v>
      </c>
      <c r="H27" s="3">
        <v>5.0201388888890506</v>
      </c>
      <c r="I27" s="90"/>
      <c r="J27" s="90"/>
      <c r="K27" s="90"/>
      <c r="L27" s="91"/>
      <c r="M27" s="91"/>
      <c r="N27" s="32"/>
      <c r="O27" s="37" t="s">
        <v>699</v>
      </c>
      <c r="P27" s="110">
        <f t="shared" si="2"/>
        <v>8.6000000000931323</v>
      </c>
      <c r="Q27" s="110">
        <f t="shared" si="1"/>
        <v>13.400000000023283</v>
      </c>
      <c r="R27" s="110">
        <f t="shared" si="1"/>
        <v>24.716666666732635</v>
      </c>
      <c r="S27" s="110">
        <f t="shared" si="1"/>
        <v>48.350000000093132</v>
      </c>
      <c r="T27" s="110">
        <f t="shared" si="1"/>
        <v>72.116666666697711</v>
      </c>
      <c r="U27" s="110">
        <f t="shared" si="1"/>
        <v>95.333333333430346</v>
      </c>
      <c r="V27" s="110">
        <f t="shared" si="1"/>
        <v>120.48333333333721</v>
      </c>
      <c r="W27" s="111"/>
      <c r="X27" s="111"/>
      <c r="Y27" s="111"/>
      <c r="Z27" s="112"/>
      <c r="AA27" s="112"/>
      <c r="AC27" s="37" t="s">
        <v>699</v>
      </c>
      <c r="AD27" s="2">
        <v>139</v>
      </c>
      <c r="AE27" s="2">
        <v>137</v>
      </c>
      <c r="AF27" s="2">
        <v>142</v>
      </c>
      <c r="AG27" s="2">
        <v>145</v>
      </c>
      <c r="AH27" s="2">
        <v>146</v>
      </c>
      <c r="AI27" s="2">
        <v>143</v>
      </c>
      <c r="AJ27" s="2">
        <v>141</v>
      </c>
      <c r="AK27" s="30"/>
      <c r="AL27" s="30"/>
      <c r="AM27" s="30"/>
      <c r="AN27" s="30"/>
      <c r="AO27" s="30"/>
      <c r="AQ27" s="120"/>
    </row>
    <row r="28" spans="1:43">
      <c r="A28" s="37" t="s">
        <v>700</v>
      </c>
      <c r="B28" s="3">
        <v>0.20555555555620231</v>
      </c>
      <c r="C28" s="3">
        <v>0.57916666667006211</v>
      </c>
      <c r="D28" s="3">
        <v>0.90000000000145519</v>
      </c>
      <c r="E28" s="3">
        <v>1.5437499999970896</v>
      </c>
      <c r="F28" s="3">
        <v>2.5562500000014552</v>
      </c>
      <c r="G28" s="3">
        <v>3.5409722222248092</v>
      </c>
      <c r="H28" s="3">
        <v>4.0666666666656965</v>
      </c>
      <c r="I28" s="3">
        <v>4.5138888888905058</v>
      </c>
      <c r="J28" s="90"/>
      <c r="K28" s="90"/>
      <c r="L28" s="91"/>
      <c r="M28" s="91"/>
      <c r="N28" s="32"/>
      <c r="O28" s="37" t="s">
        <v>700</v>
      </c>
      <c r="P28" s="110">
        <f t="shared" si="2"/>
        <v>4.9333333333488554</v>
      </c>
      <c r="Q28" s="110">
        <f t="shared" si="2"/>
        <v>13.900000000081491</v>
      </c>
      <c r="R28" s="110">
        <f t="shared" si="2"/>
        <v>21.600000000034925</v>
      </c>
      <c r="S28" s="110">
        <f t="shared" si="2"/>
        <v>37.049999999930151</v>
      </c>
      <c r="T28" s="110">
        <f t="shared" si="2"/>
        <v>61.350000000034925</v>
      </c>
      <c r="U28" s="110">
        <f t="shared" si="2"/>
        <v>84.983333333395422</v>
      </c>
      <c r="V28" s="110">
        <f t="shared" si="2"/>
        <v>97.599999999976717</v>
      </c>
      <c r="W28" s="110">
        <f>I28*24</f>
        <v>108.33333333337214</v>
      </c>
      <c r="X28" s="111"/>
      <c r="Y28" s="111"/>
      <c r="Z28" s="112"/>
      <c r="AA28" s="112"/>
      <c r="AC28" s="37" t="s">
        <v>700</v>
      </c>
      <c r="AD28" s="2">
        <v>139</v>
      </c>
      <c r="AE28" s="2">
        <v>138</v>
      </c>
      <c r="AF28" s="2">
        <v>138</v>
      </c>
      <c r="AG28" s="2">
        <v>141</v>
      </c>
      <c r="AH28" s="2">
        <v>143</v>
      </c>
      <c r="AI28" s="2">
        <v>145</v>
      </c>
      <c r="AJ28" s="2">
        <v>143</v>
      </c>
      <c r="AK28" s="2">
        <v>144</v>
      </c>
      <c r="AL28" s="30"/>
      <c r="AM28" s="30"/>
      <c r="AN28" s="30"/>
      <c r="AO28" s="30"/>
      <c r="AQ28" s="120"/>
    </row>
    <row r="29" spans="1:43">
      <c r="A29" s="37" t="s">
        <v>701</v>
      </c>
      <c r="B29" s="3">
        <v>0.60208333333139308</v>
      </c>
      <c r="C29" s="3">
        <v>0.7381944444423425</v>
      </c>
      <c r="D29" s="3">
        <v>1.2756944444408873</v>
      </c>
      <c r="E29" s="3">
        <v>2.3236111111109494</v>
      </c>
      <c r="F29" s="3">
        <v>3.3208333333313931</v>
      </c>
      <c r="G29" s="3">
        <v>4.3208333333313931</v>
      </c>
      <c r="H29" s="3">
        <v>5.3076388888875954</v>
      </c>
      <c r="I29" s="3">
        <v>6.3243055555503815</v>
      </c>
      <c r="J29" s="90"/>
      <c r="K29" s="90"/>
      <c r="L29" s="91"/>
      <c r="M29" s="91"/>
      <c r="N29" s="32"/>
      <c r="O29" s="37" t="s">
        <v>701</v>
      </c>
      <c r="P29" s="110">
        <f t="shared" si="2"/>
        <v>14.449999999953434</v>
      </c>
      <c r="Q29" s="110">
        <f t="shared" si="2"/>
        <v>17.71666666661622</v>
      </c>
      <c r="R29" s="110">
        <f t="shared" si="2"/>
        <v>30.616666666581295</v>
      </c>
      <c r="S29" s="110">
        <f t="shared" si="2"/>
        <v>55.766666666662786</v>
      </c>
      <c r="T29" s="110">
        <f t="shared" si="2"/>
        <v>79.699999999953434</v>
      </c>
      <c r="U29" s="110">
        <f t="shared" si="2"/>
        <v>103.69999999995343</v>
      </c>
      <c r="V29" s="110">
        <f t="shared" si="2"/>
        <v>127.38333333330229</v>
      </c>
      <c r="W29" s="110">
        <f>I29*24</f>
        <v>151.78333333320916</v>
      </c>
      <c r="X29" s="111"/>
      <c r="Y29" s="111"/>
      <c r="Z29" s="112"/>
      <c r="AA29" s="112"/>
      <c r="AC29" s="37" t="s">
        <v>701</v>
      </c>
      <c r="AD29" s="2">
        <v>134</v>
      </c>
      <c r="AE29" s="2">
        <v>136</v>
      </c>
      <c r="AF29" s="2">
        <v>140</v>
      </c>
      <c r="AG29" s="2">
        <v>140</v>
      </c>
      <c r="AH29" s="2">
        <v>144</v>
      </c>
      <c r="AI29" s="2">
        <v>143</v>
      </c>
      <c r="AJ29" s="2">
        <v>140</v>
      </c>
      <c r="AK29" s="2">
        <v>141</v>
      </c>
      <c r="AL29" s="30"/>
      <c r="AM29" s="30"/>
      <c r="AN29" s="30"/>
      <c r="AO29" s="30"/>
      <c r="AQ29" s="120"/>
    </row>
    <row r="30" spans="1:43">
      <c r="A30" s="37" t="s">
        <v>702</v>
      </c>
      <c r="B30" s="3">
        <v>0.31666666666569654</v>
      </c>
      <c r="C30" s="3">
        <v>0.52638888888759539</v>
      </c>
      <c r="D30" s="3">
        <v>0.9881944444423425</v>
      </c>
      <c r="E30" s="3">
        <v>1.9729166666656965</v>
      </c>
      <c r="F30" s="3">
        <v>2.9576388888890506</v>
      </c>
      <c r="G30" s="3">
        <v>3.9777777777781012</v>
      </c>
      <c r="H30" s="3">
        <v>4.2756944444408873</v>
      </c>
      <c r="I30" s="3">
        <v>4.960416666661331</v>
      </c>
      <c r="J30" s="3">
        <v>5.96875</v>
      </c>
      <c r="K30" s="3">
        <v>7.0104166666642413</v>
      </c>
      <c r="L30" s="91"/>
      <c r="M30" s="91"/>
      <c r="N30" s="32"/>
      <c r="O30" s="37" t="s">
        <v>702</v>
      </c>
      <c r="P30" s="110">
        <f t="shared" si="2"/>
        <v>7.5999999999767169</v>
      </c>
      <c r="Q30" s="110">
        <f t="shared" si="2"/>
        <v>12.633333333302289</v>
      </c>
      <c r="R30" s="110">
        <f t="shared" si="2"/>
        <v>23.71666666661622</v>
      </c>
      <c r="S30" s="110">
        <f t="shared" si="2"/>
        <v>47.349999999976717</v>
      </c>
      <c r="T30" s="110">
        <f t="shared" si="2"/>
        <v>70.983333333337214</v>
      </c>
      <c r="U30" s="110">
        <f t="shared" si="2"/>
        <v>95.466666666674428</v>
      </c>
      <c r="V30" s="110">
        <f t="shared" si="2"/>
        <v>102.6166666665813</v>
      </c>
      <c r="W30" s="110">
        <f>I30*24</f>
        <v>119.04999999987194</v>
      </c>
      <c r="X30" s="110">
        <f>J30*24</f>
        <v>143.25</v>
      </c>
      <c r="Y30" s="110">
        <f>K30*24</f>
        <v>168.24999999994179</v>
      </c>
      <c r="Z30" s="112"/>
      <c r="AA30" s="112"/>
      <c r="AC30" s="37" t="s">
        <v>702</v>
      </c>
      <c r="AD30" s="2">
        <v>135</v>
      </c>
      <c r="AE30" s="2">
        <v>137</v>
      </c>
      <c r="AF30" s="2">
        <v>139</v>
      </c>
      <c r="AG30" s="2">
        <v>138</v>
      </c>
      <c r="AH30" s="2">
        <v>142</v>
      </c>
      <c r="AI30" s="2">
        <v>139</v>
      </c>
      <c r="AJ30" s="2">
        <v>138</v>
      </c>
      <c r="AK30" s="2">
        <v>142</v>
      </c>
      <c r="AL30" s="2">
        <v>145</v>
      </c>
      <c r="AM30" s="2">
        <v>142</v>
      </c>
      <c r="AN30" s="30"/>
      <c r="AO30" s="30"/>
      <c r="AQ30" s="120"/>
    </row>
    <row r="31" spans="1:43">
      <c r="A31" s="37" t="s">
        <v>703</v>
      </c>
      <c r="B31" s="3">
        <v>0.3555555555576575</v>
      </c>
      <c r="C31" s="3">
        <v>0.56527777777955635</v>
      </c>
      <c r="D31" s="3">
        <v>1.0340277777795563</v>
      </c>
      <c r="E31" s="3">
        <v>2.0069444444452529</v>
      </c>
      <c r="F31" s="3">
        <v>2.9784722222248092</v>
      </c>
      <c r="G31" s="3">
        <v>3.9548611111167702</v>
      </c>
      <c r="H31" s="3">
        <v>4.96875</v>
      </c>
      <c r="I31" s="3">
        <v>5.9861111111167702</v>
      </c>
      <c r="J31" s="90"/>
      <c r="K31" s="90"/>
      <c r="L31" s="91"/>
      <c r="M31" s="91"/>
      <c r="N31" s="32"/>
      <c r="O31" s="37" t="s">
        <v>703</v>
      </c>
      <c r="P31" s="110">
        <f t="shared" si="2"/>
        <v>8.53333333338378</v>
      </c>
      <c r="Q31" s="110">
        <f t="shared" si="2"/>
        <v>13.566666666709352</v>
      </c>
      <c r="R31" s="110">
        <f t="shared" si="2"/>
        <v>24.816666666709352</v>
      </c>
      <c r="S31" s="110">
        <f t="shared" si="2"/>
        <v>48.166666666686069</v>
      </c>
      <c r="T31" s="110">
        <f t="shared" si="2"/>
        <v>71.483333333395422</v>
      </c>
      <c r="U31" s="110">
        <f t="shared" si="2"/>
        <v>94.916666666802485</v>
      </c>
      <c r="V31" s="110">
        <f t="shared" si="2"/>
        <v>119.25</v>
      </c>
      <c r="W31" s="110">
        <f>I31*24</f>
        <v>143.66666666680248</v>
      </c>
      <c r="X31" s="111"/>
      <c r="Y31" s="111"/>
      <c r="Z31" s="112"/>
      <c r="AA31" s="112"/>
      <c r="AC31" s="37" t="s">
        <v>703</v>
      </c>
      <c r="AD31" s="2">
        <v>137</v>
      </c>
      <c r="AE31" s="2">
        <v>142</v>
      </c>
      <c r="AF31" s="2">
        <v>141</v>
      </c>
      <c r="AG31" s="2">
        <v>141</v>
      </c>
      <c r="AH31" s="2">
        <v>143</v>
      </c>
      <c r="AI31" s="2">
        <v>140</v>
      </c>
      <c r="AJ31" s="2">
        <v>143</v>
      </c>
      <c r="AK31" s="2">
        <v>141</v>
      </c>
      <c r="AL31" s="30"/>
      <c r="AM31" s="30"/>
      <c r="AN31" s="30"/>
      <c r="AO31" s="30"/>
      <c r="AQ31" s="120"/>
    </row>
    <row r="32" spans="1:43">
      <c r="A32" s="37" t="s">
        <v>704</v>
      </c>
      <c r="B32" s="3">
        <v>0.24444444444816327</v>
      </c>
      <c r="C32" s="3">
        <v>0.32569444444379769</v>
      </c>
      <c r="D32" s="3">
        <v>0.77986111111385981</v>
      </c>
      <c r="E32" s="3">
        <v>1.7506944444467081</v>
      </c>
      <c r="F32" s="3">
        <v>2.7444444444481633</v>
      </c>
      <c r="G32" s="3">
        <v>4.1138888888890506</v>
      </c>
      <c r="H32" s="3">
        <v>4.765277777776646</v>
      </c>
      <c r="I32" s="3">
        <v>5.7222222222262644</v>
      </c>
      <c r="J32" s="90"/>
      <c r="K32" s="90"/>
      <c r="L32" s="91"/>
      <c r="M32" s="91"/>
      <c r="N32" s="32"/>
      <c r="O32" s="37" t="s">
        <v>704</v>
      </c>
      <c r="P32" s="110">
        <f t="shared" si="2"/>
        <v>5.8666666667559184</v>
      </c>
      <c r="Q32" s="110">
        <f t="shared" si="2"/>
        <v>7.8166666666511446</v>
      </c>
      <c r="R32" s="110">
        <f t="shared" si="2"/>
        <v>18.716666666732635</v>
      </c>
      <c r="S32" s="110">
        <f t="shared" si="2"/>
        <v>42.016666666720994</v>
      </c>
      <c r="T32" s="110">
        <f t="shared" si="2"/>
        <v>65.866666666755918</v>
      </c>
      <c r="U32" s="110">
        <f t="shared" si="2"/>
        <v>98.733333333337214</v>
      </c>
      <c r="V32" s="110">
        <f t="shared" si="2"/>
        <v>114.3666666666395</v>
      </c>
      <c r="W32" s="110">
        <f>I32*24</f>
        <v>137.33333333343035</v>
      </c>
      <c r="X32" s="111"/>
      <c r="Y32" s="111"/>
      <c r="Z32" s="112"/>
      <c r="AA32" s="112"/>
      <c r="AC32" s="37" t="s">
        <v>704</v>
      </c>
      <c r="AD32" s="2">
        <v>137</v>
      </c>
      <c r="AE32" s="2">
        <v>137</v>
      </c>
      <c r="AF32" s="2">
        <v>141</v>
      </c>
      <c r="AG32" s="2">
        <v>143</v>
      </c>
      <c r="AH32" s="2">
        <v>144</v>
      </c>
      <c r="AI32" s="2">
        <v>143</v>
      </c>
      <c r="AJ32" s="2">
        <v>143</v>
      </c>
      <c r="AK32" s="2">
        <v>142</v>
      </c>
      <c r="AL32" s="30"/>
      <c r="AM32" s="30"/>
      <c r="AN32" s="30"/>
      <c r="AO32" s="30"/>
      <c r="AQ32" s="120"/>
    </row>
    <row r="33" spans="1:44">
      <c r="A33" s="37" t="s">
        <v>705</v>
      </c>
      <c r="B33" s="3">
        <v>1.3187499999985448</v>
      </c>
      <c r="C33" s="3">
        <v>1.5187499999956344</v>
      </c>
      <c r="D33" s="3">
        <v>2.0631944444394321</v>
      </c>
      <c r="E33" s="3">
        <v>2.9874999999956344</v>
      </c>
      <c r="F33" s="3">
        <v>3.0437499999970896</v>
      </c>
      <c r="G33" s="90"/>
      <c r="H33" s="90"/>
      <c r="I33" s="90"/>
      <c r="J33" s="90"/>
      <c r="K33" s="90"/>
      <c r="L33" s="91"/>
      <c r="M33" s="91"/>
      <c r="N33" s="32"/>
      <c r="O33" s="37" t="s">
        <v>705</v>
      </c>
      <c r="P33" s="110">
        <f t="shared" si="2"/>
        <v>31.649999999965075</v>
      </c>
      <c r="Q33" s="110">
        <f t="shared" si="2"/>
        <v>36.449999999895226</v>
      </c>
      <c r="R33" s="110">
        <f t="shared" si="2"/>
        <v>49.516666666546371</v>
      </c>
      <c r="S33" s="110">
        <f t="shared" si="2"/>
        <v>71.699999999895226</v>
      </c>
      <c r="T33" s="110">
        <f t="shared" si="2"/>
        <v>73.049999999930151</v>
      </c>
      <c r="U33" s="111"/>
      <c r="V33" s="111"/>
      <c r="W33" s="111"/>
      <c r="X33" s="111"/>
      <c r="Y33" s="111"/>
      <c r="Z33" s="112"/>
      <c r="AA33" s="112"/>
      <c r="AC33" s="37" t="s">
        <v>705</v>
      </c>
      <c r="AD33" s="2">
        <v>135</v>
      </c>
      <c r="AE33" s="2">
        <v>136</v>
      </c>
      <c r="AF33" s="2">
        <v>138</v>
      </c>
      <c r="AG33" s="2">
        <v>140</v>
      </c>
      <c r="AH33" s="2">
        <v>144</v>
      </c>
      <c r="AI33" s="30"/>
      <c r="AJ33" s="30"/>
      <c r="AK33" s="30"/>
      <c r="AL33" s="30"/>
      <c r="AM33" s="30"/>
      <c r="AN33" s="30"/>
      <c r="AO33" s="30"/>
      <c r="AQ33" s="120"/>
    </row>
    <row r="34" spans="1:44" s="141" customFormat="1">
      <c r="A34" s="137" t="s">
        <v>706</v>
      </c>
      <c r="B34" s="133">
        <v>0.68263888888888891</v>
      </c>
      <c r="C34" s="133">
        <v>1.4680555555532919</v>
      </c>
      <c r="D34" s="133">
        <v>2.1124999999956344</v>
      </c>
      <c r="E34" s="133">
        <v>3.2409722222218988</v>
      </c>
      <c r="F34" s="133">
        <v>4.1284722222189885</v>
      </c>
      <c r="G34" s="133">
        <v>5.1027777777781012</v>
      </c>
      <c r="H34" s="133">
        <v>6.1819444444408873</v>
      </c>
      <c r="I34" s="133">
        <v>7.0666666666656965</v>
      </c>
      <c r="J34" s="133">
        <v>8.117361111108039</v>
      </c>
      <c r="K34" s="133"/>
      <c r="L34" s="160"/>
      <c r="M34" s="160"/>
      <c r="N34" s="136"/>
      <c r="O34" s="137" t="s">
        <v>706</v>
      </c>
      <c r="P34" s="138">
        <f t="shared" si="2"/>
        <v>16.383333333333333</v>
      </c>
      <c r="Q34" s="138">
        <f t="shared" si="2"/>
        <v>35.233333333279006</v>
      </c>
      <c r="R34" s="138">
        <f t="shared" si="2"/>
        <v>50.699999999895226</v>
      </c>
      <c r="S34" s="138">
        <f t="shared" si="2"/>
        <v>77.783333333325572</v>
      </c>
      <c r="T34" s="138">
        <f t="shared" si="2"/>
        <v>99.083333333255723</v>
      </c>
      <c r="U34" s="138">
        <f t="shared" si="2"/>
        <v>122.46666666667443</v>
      </c>
      <c r="V34" s="138">
        <f t="shared" si="2"/>
        <v>148.3666666665813</v>
      </c>
      <c r="W34" s="138">
        <f t="shared" si="2"/>
        <v>169.59999999997672</v>
      </c>
      <c r="X34" s="138">
        <f t="shared" si="2"/>
        <v>194.81666666659294</v>
      </c>
      <c r="Y34" s="138"/>
      <c r="Z34" s="170"/>
      <c r="AA34" s="170"/>
      <c r="AC34" s="137" t="s">
        <v>706</v>
      </c>
      <c r="AD34" s="142">
        <v>137</v>
      </c>
      <c r="AE34" s="142"/>
      <c r="AF34" s="142">
        <v>140</v>
      </c>
      <c r="AG34" s="142">
        <v>142</v>
      </c>
      <c r="AH34" s="142">
        <v>143</v>
      </c>
      <c r="AI34" s="142">
        <v>140</v>
      </c>
      <c r="AJ34" s="142">
        <v>142</v>
      </c>
      <c r="AK34" s="142">
        <v>144</v>
      </c>
      <c r="AL34" s="142">
        <v>144</v>
      </c>
      <c r="AM34" s="142"/>
      <c r="AN34" s="142"/>
      <c r="AO34" s="142"/>
      <c r="AQ34" s="172"/>
    </row>
    <row r="35" spans="1:44">
      <c r="A35" s="37" t="s">
        <v>707</v>
      </c>
      <c r="B35" s="3">
        <v>0.38333333333866904</v>
      </c>
      <c r="C35" s="3">
        <v>0.89375000000291038</v>
      </c>
      <c r="D35" s="3">
        <v>1.7020833333372138</v>
      </c>
      <c r="E35" s="3">
        <v>2.8430555555605679</v>
      </c>
      <c r="F35" s="3">
        <v>3.7729166666686069</v>
      </c>
      <c r="G35" s="3">
        <v>4.7298611111109494</v>
      </c>
      <c r="H35" s="3">
        <v>4.7701388888890506</v>
      </c>
      <c r="I35" s="3">
        <v>5.1569444444467081</v>
      </c>
      <c r="J35" s="3">
        <v>5.7673611111167702</v>
      </c>
      <c r="K35" s="3">
        <v>6.7444444444481633</v>
      </c>
      <c r="L35" s="3">
        <v>7.898611111115315</v>
      </c>
      <c r="M35" s="90"/>
      <c r="N35" s="32"/>
      <c r="O35" s="37" t="s">
        <v>707</v>
      </c>
      <c r="P35" s="110">
        <f t="shared" si="2"/>
        <v>9.2000000001280569</v>
      </c>
      <c r="Q35" s="110">
        <f t="shared" si="2"/>
        <v>21.450000000069849</v>
      </c>
      <c r="R35" s="110">
        <f t="shared" si="2"/>
        <v>40.850000000093132</v>
      </c>
      <c r="S35" s="110">
        <f t="shared" si="2"/>
        <v>68.233333333453629</v>
      </c>
      <c r="T35" s="110">
        <f t="shared" si="2"/>
        <v>90.550000000046566</v>
      </c>
      <c r="U35" s="110">
        <f t="shared" si="2"/>
        <v>113.51666666666279</v>
      </c>
      <c r="V35" s="110">
        <f t="shared" si="2"/>
        <v>114.48333333333721</v>
      </c>
      <c r="W35" s="110">
        <f t="shared" si="2"/>
        <v>123.76666666672099</v>
      </c>
      <c r="X35" s="110">
        <f t="shared" si="2"/>
        <v>138.41666666680248</v>
      </c>
      <c r="Y35" s="110">
        <f>K35*24</f>
        <v>161.86666666675592</v>
      </c>
      <c r="Z35" s="110">
        <f>L35*24</f>
        <v>189.56666666676756</v>
      </c>
      <c r="AA35" s="111"/>
      <c r="AC35" s="37" t="s">
        <v>707</v>
      </c>
      <c r="AD35" s="2">
        <v>141</v>
      </c>
      <c r="AE35" s="2">
        <v>140</v>
      </c>
      <c r="AF35" s="2">
        <v>142</v>
      </c>
      <c r="AG35" s="2">
        <v>140</v>
      </c>
      <c r="AH35" s="2">
        <v>142</v>
      </c>
      <c r="AI35" s="2">
        <v>141</v>
      </c>
      <c r="AJ35" s="2">
        <v>141</v>
      </c>
      <c r="AK35" s="2">
        <v>140</v>
      </c>
      <c r="AL35" s="2">
        <v>142</v>
      </c>
      <c r="AM35" s="2">
        <v>140</v>
      </c>
      <c r="AN35" s="2">
        <v>139</v>
      </c>
      <c r="AO35" s="30"/>
      <c r="AQ35" s="120"/>
    </row>
    <row r="36" spans="1:44">
      <c r="A36" s="37" t="s">
        <v>708</v>
      </c>
      <c r="B36" s="3">
        <v>0.10486111111094942</v>
      </c>
      <c r="C36" s="3">
        <v>0.70208333332993789</v>
      </c>
      <c r="D36" s="3">
        <v>1.6118055555562023</v>
      </c>
      <c r="E36" s="3">
        <v>1.8951388888890506</v>
      </c>
      <c r="F36" s="3">
        <v>2.7479166666671517</v>
      </c>
      <c r="G36" s="3">
        <v>3.5819444444423425</v>
      </c>
      <c r="H36" s="3">
        <v>4.6493055555547471</v>
      </c>
      <c r="I36" s="3">
        <v>5.6215277777810115</v>
      </c>
      <c r="J36" s="90"/>
      <c r="K36" s="90"/>
      <c r="L36" s="92"/>
      <c r="M36" s="92"/>
      <c r="N36" s="32"/>
      <c r="O36" s="37" t="s">
        <v>708</v>
      </c>
      <c r="P36" s="110">
        <f t="shared" si="2"/>
        <v>2.5166666666627862</v>
      </c>
      <c r="Q36" s="110">
        <f t="shared" si="2"/>
        <v>16.849999999918509</v>
      </c>
      <c r="R36" s="110">
        <f t="shared" si="2"/>
        <v>38.683333333348855</v>
      </c>
      <c r="S36" s="110">
        <f t="shared" si="2"/>
        <v>45.483333333337214</v>
      </c>
      <c r="T36" s="110">
        <f t="shared" si="2"/>
        <v>65.950000000011642</v>
      </c>
      <c r="U36" s="110">
        <f>G36*24</f>
        <v>85.96666666661622</v>
      </c>
      <c r="V36" s="110">
        <f>H36*24</f>
        <v>111.58333333331393</v>
      </c>
      <c r="W36" s="110">
        <f>I36*24</f>
        <v>134.91666666674428</v>
      </c>
      <c r="X36" s="111"/>
      <c r="Y36" s="111"/>
      <c r="Z36" s="113"/>
      <c r="AA36" s="113"/>
      <c r="AC36" s="37" t="s">
        <v>708</v>
      </c>
      <c r="AD36" s="2">
        <v>139</v>
      </c>
      <c r="AE36" s="2">
        <v>139</v>
      </c>
      <c r="AF36" s="2">
        <v>142</v>
      </c>
      <c r="AG36" s="2">
        <v>139</v>
      </c>
      <c r="AH36" s="2">
        <v>141</v>
      </c>
      <c r="AI36" s="2">
        <v>140</v>
      </c>
      <c r="AJ36" s="2">
        <v>142</v>
      </c>
      <c r="AK36" s="2">
        <v>140</v>
      </c>
      <c r="AL36" s="30"/>
      <c r="AM36" s="30"/>
      <c r="AN36" s="30"/>
      <c r="AO36" s="30"/>
      <c r="AQ36" s="120"/>
    </row>
    <row r="37" spans="1:44">
      <c r="A37" s="37" t="s">
        <v>709</v>
      </c>
      <c r="B37" s="3">
        <v>0.25763888889196096</v>
      </c>
      <c r="C37" s="3">
        <v>0.49375000000145519</v>
      </c>
      <c r="D37" s="3">
        <v>0.82708333333721384</v>
      </c>
      <c r="E37" s="3">
        <v>1.9166666666715173</v>
      </c>
      <c r="F37" s="3">
        <v>3.2847222222262644</v>
      </c>
      <c r="G37" s="3">
        <v>3.8548611111109494</v>
      </c>
      <c r="H37" s="3">
        <v>4.8798611111124046</v>
      </c>
      <c r="I37" s="90"/>
      <c r="J37" s="90"/>
      <c r="K37" s="90"/>
      <c r="L37" s="92"/>
      <c r="M37" s="92"/>
      <c r="N37" s="32"/>
      <c r="O37" s="37" t="s">
        <v>709</v>
      </c>
      <c r="P37" s="110">
        <f t="shared" si="2"/>
        <v>6.183333333407063</v>
      </c>
      <c r="Q37" s="110">
        <f t="shared" si="2"/>
        <v>11.850000000034925</v>
      </c>
      <c r="R37" s="110">
        <f t="shared" si="2"/>
        <v>19.850000000093132</v>
      </c>
      <c r="S37" s="110">
        <f t="shared" si="2"/>
        <v>46.000000000116415</v>
      </c>
      <c r="T37" s="110">
        <f t="shared" si="2"/>
        <v>78.833333333430346</v>
      </c>
      <c r="U37" s="110">
        <f t="shared" si="2"/>
        <v>92.516666666662786</v>
      </c>
      <c r="V37" s="110">
        <f t="shared" si="2"/>
        <v>117.11666666669771</v>
      </c>
      <c r="W37" s="111"/>
      <c r="X37" s="111"/>
      <c r="Y37" s="111"/>
      <c r="Z37" s="113"/>
      <c r="AA37" s="113"/>
      <c r="AC37" s="37" t="s">
        <v>709</v>
      </c>
      <c r="AD37" s="2">
        <v>140</v>
      </c>
      <c r="AE37" s="2">
        <v>143</v>
      </c>
      <c r="AF37" s="2">
        <v>146</v>
      </c>
      <c r="AG37" s="2">
        <v>139</v>
      </c>
      <c r="AH37" s="2">
        <v>138</v>
      </c>
      <c r="AI37" s="2">
        <v>138</v>
      </c>
      <c r="AJ37" s="2">
        <v>141</v>
      </c>
      <c r="AK37" s="30"/>
      <c r="AL37" s="30"/>
      <c r="AM37" s="30"/>
      <c r="AN37" s="30"/>
      <c r="AO37" s="30"/>
      <c r="AQ37" s="120"/>
    </row>
    <row r="38" spans="1:44">
      <c r="A38" s="37" t="s">
        <v>710</v>
      </c>
      <c r="B38" s="3">
        <v>4.265972222223354</v>
      </c>
      <c r="C38" s="3">
        <v>4.515277777776646</v>
      </c>
      <c r="D38" s="3">
        <v>5.0215277777824667</v>
      </c>
      <c r="E38" s="3">
        <v>5.5250000000014552</v>
      </c>
      <c r="F38" s="3">
        <v>5.9701388888934162</v>
      </c>
      <c r="G38" s="3">
        <v>7.0305555555605679</v>
      </c>
      <c r="H38" s="3">
        <v>8.0659722222262644</v>
      </c>
      <c r="I38" s="90"/>
      <c r="J38" s="90"/>
      <c r="K38" s="90"/>
      <c r="L38" s="92"/>
      <c r="M38" s="92"/>
      <c r="N38" s="32"/>
      <c r="O38" s="37" t="s">
        <v>710</v>
      </c>
      <c r="P38" s="110">
        <f t="shared" si="2"/>
        <v>102.3833333333605</v>
      </c>
      <c r="Q38" s="110">
        <f t="shared" si="2"/>
        <v>108.3666666666395</v>
      </c>
      <c r="R38" s="110">
        <f t="shared" si="2"/>
        <v>120.5166666667792</v>
      </c>
      <c r="S38" s="110">
        <f t="shared" si="2"/>
        <v>132.60000000003492</v>
      </c>
      <c r="T38" s="110">
        <f t="shared" si="2"/>
        <v>143.28333333344199</v>
      </c>
      <c r="U38" s="110">
        <f t="shared" si="2"/>
        <v>168.73333333345363</v>
      </c>
      <c r="V38" s="110">
        <f t="shared" si="2"/>
        <v>193.58333333343035</v>
      </c>
      <c r="W38" s="111"/>
      <c r="X38" s="111"/>
      <c r="Y38" s="111"/>
      <c r="Z38" s="113"/>
      <c r="AA38" s="113"/>
      <c r="AC38" s="37" t="s">
        <v>710</v>
      </c>
      <c r="AD38" s="2">
        <v>140</v>
      </c>
      <c r="AE38" s="2">
        <v>140</v>
      </c>
      <c r="AF38" s="2">
        <v>139</v>
      </c>
      <c r="AG38" s="2">
        <v>140</v>
      </c>
      <c r="AH38" s="2">
        <v>141</v>
      </c>
      <c r="AI38" s="2">
        <v>144</v>
      </c>
      <c r="AJ38" s="2">
        <v>143</v>
      </c>
      <c r="AK38" s="30"/>
      <c r="AL38" s="30"/>
      <c r="AM38" s="30"/>
      <c r="AN38" s="30"/>
      <c r="AO38" s="30"/>
      <c r="AQ38" s="120"/>
    </row>
    <row r="39" spans="1:44" s="141" customFormat="1">
      <c r="A39" s="137" t="s">
        <v>711</v>
      </c>
      <c r="B39" s="133">
        <v>0.16874999999999998</v>
      </c>
      <c r="C39" s="133">
        <v>0.58819444444816327</v>
      </c>
      <c r="D39" s="133">
        <v>0.85902777777664596</v>
      </c>
      <c r="E39" s="133">
        <v>1.5527777777824667</v>
      </c>
      <c r="F39" s="133">
        <v>2.5013888888934162</v>
      </c>
      <c r="G39" s="133">
        <v>3.578472222223354</v>
      </c>
      <c r="H39" s="133">
        <v>4.5895833333343035</v>
      </c>
      <c r="I39" s="133">
        <v>5.578472222223354</v>
      </c>
      <c r="J39" s="133"/>
      <c r="K39" s="133"/>
      <c r="L39" s="134"/>
      <c r="M39" s="134"/>
      <c r="N39" s="136"/>
      <c r="O39" s="137" t="s">
        <v>711</v>
      </c>
      <c r="P39" s="138">
        <f t="shared" si="2"/>
        <v>4.05</v>
      </c>
      <c r="Q39" s="138">
        <f t="shared" si="2"/>
        <v>14.116666666755918</v>
      </c>
      <c r="R39" s="138">
        <f t="shared" si="2"/>
        <v>20.616666666639503</v>
      </c>
      <c r="S39" s="138">
        <f t="shared" si="2"/>
        <v>37.266666666779201</v>
      </c>
      <c r="T39" s="138">
        <f t="shared" si="2"/>
        <v>60.033333333441988</v>
      </c>
      <c r="U39" s="138">
        <f t="shared" si="2"/>
        <v>85.883333333360497</v>
      </c>
      <c r="V39" s="138">
        <f t="shared" si="2"/>
        <v>110.15000000002328</v>
      </c>
      <c r="W39" s="138">
        <f>I39*24</f>
        <v>133.8833333333605</v>
      </c>
      <c r="X39" s="138"/>
      <c r="Y39" s="138"/>
      <c r="Z39" s="139"/>
      <c r="AA39" s="139"/>
      <c r="AC39" s="137" t="s">
        <v>711</v>
      </c>
      <c r="AD39" s="142">
        <v>142</v>
      </c>
      <c r="AE39" s="142">
        <v>142</v>
      </c>
      <c r="AF39" s="142">
        <v>142</v>
      </c>
      <c r="AG39" s="142">
        <v>143</v>
      </c>
      <c r="AH39" s="142">
        <v>144</v>
      </c>
      <c r="AI39" s="142">
        <v>140</v>
      </c>
      <c r="AJ39" s="142">
        <v>140</v>
      </c>
      <c r="AK39" s="142">
        <v>141</v>
      </c>
      <c r="AL39" s="142"/>
      <c r="AM39" s="142"/>
      <c r="AN39" s="142"/>
      <c r="AO39" s="142"/>
      <c r="AQ39" s="172"/>
    </row>
    <row r="40" spans="1:44">
      <c r="A40" s="37" t="s">
        <v>712</v>
      </c>
      <c r="B40" s="3">
        <v>1.5305555555532919</v>
      </c>
      <c r="C40" s="3">
        <v>1.7118055555547471</v>
      </c>
      <c r="D40" s="3">
        <v>2.4006944444408873</v>
      </c>
      <c r="E40" s="3">
        <v>3.452777777776646</v>
      </c>
      <c r="F40" s="3">
        <v>4.4680555555532919</v>
      </c>
      <c r="G40" s="3">
        <v>5.4256944444423425</v>
      </c>
      <c r="H40" s="3">
        <v>6.4090277777795563</v>
      </c>
      <c r="I40" s="90"/>
      <c r="J40" s="90"/>
      <c r="K40" s="90"/>
      <c r="L40" s="92"/>
      <c r="M40" s="92"/>
      <c r="N40" s="32"/>
      <c r="O40" s="37" t="s">
        <v>712</v>
      </c>
      <c r="P40" s="110">
        <f t="shared" si="2"/>
        <v>36.733333333279006</v>
      </c>
      <c r="Q40" s="110">
        <f t="shared" si="2"/>
        <v>41.083333333313931</v>
      </c>
      <c r="R40" s="110">
        <f t="shared" si="2"/>
        <v>57.616666666581295</v>
      </c>
      <c r="S40" s="110">
        <f t="shared" si="2"/>
        <v>82.866666666639503</v>
      </c>
      <c r="T40" s="110">
        <f t="shared" si="2"/>
        <v>107.23333333327901</v>
      </c>
      <c r="U40" s="110">
        <f t="shared" si="2"/>
        <v>130.21666666661622</v>
      </c>
      <c r="V40" s="110">
        <f t="shared" si="2"/>
        <v>153.81666666670935</v>
      </c>
      <c r="W40" s="111"/>
      <c r="X40" s="111"/>
      <c r="Y40" s="111"/>
      <c r="Z40" s="113"/>
      <c r="AA40" s="113"/>
      <c r="AC40" s="37" t="s">
        <v>712</v>
      </c>
      <c r="AD40" s="2">
        <v>131</v>
      </c>
      <c r="AE40" s="2">
        <v>131</v>
      </c>
      <c r="AF40" s="2">
        <v>140</v>
      </c>
      <c r="AG40" s="2">
        <v>143</v>
      </c>
      <c r="AH40" s="2">
        <v>139</v>
      </c>
      <c r="AI40" s="2">
        <v>141</v>
      </c>
      <c r="AJ40" s="2">
        <v>141</v>
      </c>
      <c r="AK40" s="30"/>
      <c r="AL40" s="30"/>
      <c r="AM40" s="30"/>
      <c r="AN40" s="30"/>
      <c r="AO40" s="30"/>
      <c r="AQ40" s="120"/>
    </row>
    <row r="41" spans="1:44">
      <c r="A41" s="37" t="s">
        <v>713</v>
      </c>
      <c r="B41" s="3">
        <v>0.28194444444670808</v>
      </c>
      <c r="C41" s="3">
        <v>0.54722222222335404</v>
      </c>
      <c r="D41" s="3">
        <v>1.0208333333357587</v>
      </c>
      <c r="E41" s="3">
        <v>2.0097222222248092</v>
      </c>
      <c r="F41" s="3">
        <v>3.0854166666686069</v>
      </c>
      <c r="G41" s="3">
        <v>3.9784722222248092</v>
      </c>
      <c r="H41" s="3">
        <v>4.9618055555547471</v>
      </c>
      <c r="I41" s="3">
        <v>5.9722222222262644</v>
      </c>
      <c r="J41" s="90"/>
      <c r="K41" s="90"/>
      <c r="L41" s="92"/>
      <c r="M41" s="92"/>
      <c r="N41" s="32"/>
      <c r="O41" s="37" t="s">
        <v>713</v>
      </c>
      <c r="P41" s="110">
        <f t="shared" si="2"/>
        <v>6.7666666667209938</v>
      </c>
      <c r="Q41" s="110">
        <f t="shared" si="2"/>
        <v>13.133333333360497</v>
      </c>
      <c r="R41" s="110">
        <f t="shared" si="2"/>
        <v>24.500000000058208</v>
      </c>
      <c r="S41" s="110">
        <f t="shared" si="2"/>
        <v>48.233333333395422</v>
      </c>
      <c r="T41" s="110">
        <f t="shared" si="2"/>
        <v>74.050000000046566</v>
      </c>
      <c r="U41" s="110">
        <f t="shared" si="2"/>
        <v>95.483333333395422</v>
      </c>
      <c r="V41" s="110">
        <f t="shared" si="2"/>
        <v>119.08333333331393</v>
      </c>
      <c r="W41" s="110">
        <f>I41*24</f>
        <v>143.33333333343035</v>
      </c>
      <c r="X41" s="111"/>
      <c r="Y41" s="111"/>
      <c r="Z41" s="113"/>
      <c r="AA41" s="113"/>
      <c r="AC41" s="37" t="s">
        <v>713</v>
      </c>
      <c r="AD41" s="2">
        <v>136</v>
      </c>
      <c r="AE41" s="2">
        <v>138</v>
      </c>
      <c r="AF41" s="2">
        <v>136</v>
      </c>
      <c r="AG41" s="2">
        <v>139</v>
      </c>
      <c r="AH41" s="2">
        <v>138</v>
      </c>
      <c r="AI41" s="2">
        <v>145</v>
      </c>
      <c r="AJ41" s="2">
        <v>140</v>
      </c>
      <c r="AK41" s="2">
        <v>141</v>
      </c>
      <c r="AL41" s="30"/>
      <c r="AM41" s="30"/>
      <c r="AN41" s="30"/>
      <c r="AO41" s="30"/>
      <c r="AQ41" s="120"/>
    </row>
    <row r="42" spans="1:44">
      <c r="A42" s="37" t="s">
        <v>714</v>
      </c>
      <c r="B42" s="3">
        <v>1.3055555555547471</v>
      </c>
      <c r="C42" s="3">
        <v>1.5208333333357587</v>
      </c>
      <c r="D42" s="3">
        <v>1.7048611111094942</v>
      </c>
      <c r="E42" s="3">
        <v>1.9416666666656965</v>
      </c>
      <c r="F42" s="3">
        <v>2.421527777776646</v>
      </c>
      <c r="G42" s="3">
        <v>3.390277777776646</v>
      </c>
      <c r="H42" s="3">
        <v>4.4263888888890506</v>
      </c>
      <c r="I42" s="3">
        <v>5.453472222223354</v>
      </c>
      <c r="J42" s="3">
        <v>6.4347222222204437</v>
      </c>
      <c r="K42" s="3">
        <v>7.4069444444467081</v>
      </c>
      <c r="L42" s="92"/>
      <c r="M42" s="92"/>
      <c r="N42" s="32"/>
      <c r="O42" s="37" t="s">
        <v>714</v>
      </c>
      <c r="P42" s="110">
        <f t="shared" ref="P42:W44" si="3">B42*24</f>
        <v>31.333333333313931</v>
      </c>
      <c r="Q42" s="110">
        <f t="shared" si="3"/>
        <v>36.500000000058208</v>
      </c>
      <c r="R42" s="110">
        <f t="shared" si="3"/>
        <v>40.916666666627862</v>
      </c>
      <c r="S42" s="110">
        <f t="shared" si="3"/>
        <v>46.599999999976717</v>
      </c>
      <c r="T42" s="110">
        <f t="shared" si="3"/>
        <v>58.116666666639503</v>
      </c>
      <c r="U42" s="110">
        <f t="shared" si="3"/>
        <v>81.366666666639503</v>
      </c>
      <c r="V42" s="110">
        <f t="shared" si="3"/>
        <v>106.23333333333721</v>
      </c>
      <c r="W42" s="110">
        <f>I42*24</f>
        <v>130.8833333333605</v>
      </c>
      <c r="X42" s="110">
        <f>J42*24</f>
        <v>154.43333333329065</v>
      </c>
      <c r="Y42" s="110">
        <f>K42*24</f>
        <v>177.76666666672099</v>
      </c>
      <c r="Z42" s="113"/>
      <c r="AA42" s="113"/>
      <c r="AC42" s="37" t="s">
        <v>714</v>
      </c>
      <c r="AD42" s="2">
        <v>137</v>
      </c>
      <c r="AE42" s="2">
        <v>141</v>
      </c>
      <c r="AF42" s="2">
        <v>140</v>
      </c>
      <c r="AG42" s="2">
        <v>140</v>
      </c>
      <c r="AH42" s="2">
        <v>144</v>
      </c>
      <c r="AI42" s="2">
        <v>141</v>
      </c>
      <c r="AJ42" s="2">
        <v>139</v>
      </c>
      <c r="AK42" s="2">
        <v>140</v>
      </c>
      <c r="AL42" s="2">
        <v>145</v>
      </c>
      <c r="AM42" s="2">
        <v>143</v>
      </c>
      <c r="AN42" s="30"/>
      <c r="AO42" s="30"/>
      <c r="AQ42" s="120"/>
    </row>
    <row r="43" spans="1:44">
      <c r="A43" s="37" t="s">
        <v>715</v>
      </c>
      <c r="B43" s="3">
        <v>0.31666666666569654</v>
      </c>
      <c r="C43" s="3">
        <v>0.47222222221898846</v>
      </c>
      <c r="D43" s="3">
        <v>0.78055555555329192</v>
      </c>
      <c r="E43" s="3">
        <v>1.8013888888890506</v>
      </c>
      <c r="F43" s="3">
        <v>2.828472222223354</v>
      </c>
      <c r="G43" s="3">
        <v>3.8027777777751908</v>
      </c>
      <c r="H43" s="3">
        <v>4.773611111108039</v>
      </c>
      <c r="I43" s="90"/>
      <c r="J43" s="92"/>
      <c r="K43" s="90"/>
      <c r="L43" s="92"/>
      <c r="M43" s="92"/>
      <c r="N43" s="32"/>
      <c r="O43" s="37" t="s">
        <v>715</v>
      </c>
      <c r="P43" s="110">
        <f t="shared" si="3"/>
        <v>7.5999999999767169</v>
      </c>
      <c r="Q43" s="110">
        <f t="shared" si="3"/>
        <v>11.333333333255723</v>
      </c>
      <c r="R43" s="110">
        <f t="shared" si="3"/>
        <v>18.733333333279006</v>
      </c>
      <c r="S43" s="110">
        <f t="shared" si="3"/>
        <v>43.233333333337214</v>
      </c>
      <c r="T43" s="110">
        <f t="shared" si="3"/>
        <v>67.883333333360497</v>
      </c>
      <c r="U43" s="110">
        <f t="shared" si="3"/>
        <v>91.266666666604578</v>
      </c>
      <c r="V43" s="110">
        <f t="shared" si="3"/>
        <v>114.56666666659294</v>
      </c>
      <c r="W43" s="111"/>
      <c r="X43" s="113"/>
      <c r="Y43" s="111"/>
      <c r="Z43" s="113"/>
      <c r="AA43" s="113"/>
      <c r="AC43" s="37" t="s">
        <v>715</v>
      </c>
      <c r="AD43" s="2">
        <v>140</v>
      </c>
      <c r="AE43" s="2">
        <v>142</v>
      </c>
      <c r="AF43" s="2">
        <v>139</v>
      </c>
      <c r="AG43" s="2">
        <v>139</v>
      </c>
      <c r="AH43" s="2">
        <v>140</v>
      </c>
      <c r="AI43" s="2">
        <v>144</v>
      </c>
      <c r="AJ43" s="2">
        <v>145</v>
      </c>
      <c r="AK43" s="30"/>
      <c r="AL43" s="30"/>
      <c r="AM43" s="30"/>
      <c r="AN43" s="30"/>
      <c r="AO43" s="30"/>
      <c r="AQ43" s="120"/>
    </row>
    <row r="44" spans="1:44" s="141" customFormat="1">
      <c r="A44" s="137" t="s">
        <v>716</v>
      </c>
      <c r="B44" s="133">
        <v>1.1777777777751908</v>
      </c>
      <c r="C44" s="133">
        <v>1.440277777777778</v>
      </c>
      <c r="D44" s="133">
        <v>2.5229166666666667</v>
      </c>
      <c r="E44" s="133">
        <v>3.4777777777777779</v>
      </c>
      <c r="F44" s="133">
        <v>4.4534722222222225</v>
      </c>
      <c r="G44" s="133">
        <v>5.5687500000000005</v>
      </c>
      <c r="H44" s="133">
        <v>6.479166666666667</v>
      </c>
      <c r="I44" s="133">
        <v>7.3819444444444438</v>
      </c>
      <c r="J44" s="134"/>
      <c r="K44" s="135"/>
      <c r="L44" s="134"/>
      <c r="M44" s="134"/>
      <c r="N44" s="136"/>
      <c r="O44" s="137" t="s">
        <v>716</v>
      </c>
      <c r="P44" s="138">
        <f t="shared" si="3"/>
        <v>28.266666666604578</v>
      </c>
      <c r="Q44" s="138">
        <f>C44*24</f>
        <v>34.56666666666667</v>
      </c>
      <c r="R44" s="138">
        <f t="shared" si="3"/>
        <v>60.55</v>
      </c>
      <c r="S44" s="138">
        <f t="shared" si="3"/>
        <v>83.466666666666669</v>
      </c>
      <c r="T44" s="138">
        <f t="shared" si="3"/>
        <v>106.88333333333334</v>
      </c>
      <c r="U44" s="138">
        <f t="shared" si="3"/>
        <v>133.65</v>
      </c>
      <c r="V44" s="138">
        <f t="shared" si="3"/>
        <v>155.5</v>
      </c>
      <c r="W44" s="138">
        <f t="shared" si="3"/>
        <v>177.16666666666666</v>
      </c>
      <c r="X44" s="139"/>
      <c r="Y44" s="140"/>
      <c r="Z44" s="139"/>
      <c r="AA44" s="139"/>
      <c r="AC44" s="137" t="s">
        <v>716</v>
      </c>
      <c r="AD44" s="142">
        <v>140</v>
      </c>
      <c r="AE44" s="142">
        <v>147</v>
      </c>
      <c r="AF44" s="142">
        <v>148</v>
      </c>
      <c r="AG44" s="142">
        <v>140</v>
      </c>
      <c r="AH44" s="142">
        <v>141</v>
      </c>
      <c r="AI44" s="142">
        <v>141</v>
      </c>
      <c r="AJ44" s="142">
        <v>138</v>
      </c>
      <c r="AK44" s="142">
        <v>141</v>
      </c>
      <c r="AL44" s="142"/>
      <c r="AM44" s="142"/>
      <c r="AN44" s="142"/>
      <c r="AO44" s="142"/>
      <c r="AQ44" s="172"/>
    </row>
    <row r="45" spans="1:44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D45" s="99">
        <v>40</v>
      </c>
      <c r="AE45" s="99">
        <v>39</v>
      </c>
      <c r="AF45" s="99">
        <v>40</v>
      </c>
      <c r="AG45" s="99">
        <v>39</v>
      </c>
      <c r="AH45" s="99">
        <v>39</v>
      </c>
      <c r="AI45" s="99">
        <v>37</v>
      </c>
      <c r="AJ45" s="99">
        <v>34</v>
      </c>
      <c r="AK45" s="99">
        <v>26</v>
      </c>
      <c r="AL45" s="99">
        <v>10</v>
      </c>
      <c r="AM45" s="99">
        <v>9</v>
      </c>
      <c r="AN45" s="99">
        <v>4</v>
      </c>
      <c r="AO45" s="99">
        <v>1</v>
      </c>
    </row>
    <row r="46" spans="1:44"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O46" s="1"/>
    </row>
    <row r="47" spans="1:44" ht="15.75" thickBo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spans="1:44" ht="15.75" thickBot="1">
      <c r="A48" s="39" t="s">
        <v>62</v>
      </c>
      <c r="B48" s="42" t="s">
        <v>20</v>
      </c>
      <c r="C48" s="42" t="s">
        <v>21</v>
      </c>
      <c r="D48" s="42" t="s">
        <v>22</v>
      </c>
      <c r="E48" s="42" t="s">
        <v>23</v>
      </c>
      <c r="F48" s="42" t="s">
        <v>24</v>
      </c>
      <c r="G48" s="42" t="s">
        <v>25</v>
      </c>
      <c r="H48" s="42" t="s">
        <v>26</v>
      </c>
      <c r="I48" s="42" t="s">
        <v>27</v>
      </c>
      <c r="J48" s="42" t="s">
        <v>28</v>
      </c>
      <c r="K48" s="42" t="s">
        <v>29</v>
      </c>
      <c r="L48" s="32"/>
      <c r="M48" s="32"/>
      <c r="N48" s="32"/>
      <c r="O48" s="39" t="s">
        <v>62</v>
      </c>
      <c r="P48" s="42" t="s">
        <v>20</v>
      </c>
      <c r="Q48" s="42" t="s">
        <v>21</v>
      </c>
      <c r="R48" s="42" t="s">
        <v>22</v>
      </c>
      <c r="S48" s="42" t="s">
        <v>23</v>
      </c>
      <c r="T48" s="42" t="s">
        <v>24</v>
      </c>
      <c r="U48" s="42" t="s">
        <v>25</v>
      </c>
      <c r="V48" s="42" t="s">
        <v>26</v>
      </c>
      <c r="W48" s="42" t="s">
        <v>27</v>
      </c>
      <c r="X48" s="42" t="s">
        <v>28</v>
      </c>
      <c r="Y48" s="42" t="s">
        <v>29</v>
      </c>
      <c r="Z48" s="32"/>
      <c r="AA48" s="32"/>
      <c r="AC48" s="40" t="s">
        <v>499</v>
      </c>
      <c r="AD48" s="42" t="s">
        <v>20</v>
      </c>
      <c r="AE48" s="42" t="s">
        <v>21</v>
      </c>
      <c r="AF48" s="42" t="s">
        <v>22</v>
      </c>
      <c r="AG48" s="42" t="s">
        <v>23</v>
      </c>
      <c r="AH48" s="42" t="s">
        <v>24</v>
      </c>
      <c r="AI48" s="42" t="s">
        <v>25</v>
      </c>
      <c r="AJ48" s="42" t="s">
        <v>26</v>
      </c>
      <c r="AK48" s="42" t="s">
        <v>27</v>
      </c>
      <c r="AL48" s="42" t="s">
        <v>28</v>
      </c>
      <c r="AM48" s="42" t="s">
        <v>29</v>
      </c>
      <c r="AN48" s="43"/>
      <c r="AQ48" s="43"/>
      <c r="AR48" s="121"/>
    </row>
    <row r="49" spans="1:44" s="141" customFormat="1">
      <c r="A49" s="137" t="s">
        <v>31</v>
      </c>
      <c r="B49" s="135">
        <v>0.58402777777777781</v>
      </c>
      <c r="C49" s="135">
        <v>1.3631944444444446</v>
      </c>
      <c r="D49" s="135">
        <v>1.6812500000000001</v>
      </c>
      <c r="E49" s="135">
        <v>2.4083333333333332</v>
      </c>
      <c r="F49" s="135">
        <v>2.8423611111111113</v>
      </c>
      <c r="G49" s="135">
        <v>3.4194444444444443</v>
      </c>
      <c r="H49" s="135">
        <v>4.3798611111111105</v>
      </c>
      <c r="I49" s="135">
        <v>5.4180555555555552</v>
      </c>
      <c r="J49" s="135"/>
      <c r="K49" s="135"/>
      <c r="L49" s="136"/>
      <c r="M49" s="136"/>
      <c r="N49" s="136"/>
      <c r="O49" s="137" t="s">
        <v>31</v>
      </c>
      <c r="P49" s="138">
        <f t="shared" ref="P49:W49" si="4">B49*24</f>
        <v>14.016666666666667</v>
      </c>
      <c r="Q49" s="138">
        <f t="shared" si="4"/>
        <v>32.716666666666669</v>
      </c>
      <c r="R49" s="138">
        <f t="shared" si="4"/>
        <v>40.35</v>
      </c>
      <c r="S49" s="138">
        <f t="shared" si="4"/>
        <v>57.8</v>
      </c>
      <c r="T49" s="138">
        <f t="shared" si="4"/>
        <v>68.216666666666669</v>
      </c>
      <c r="U49" s="138">
        <f t="shared" si="4"/>
        <v>82.066666666666663</v>
      </c>
      <c r="V49" s="138">
        <f t="shared" si="4"/>
        <v>105.11666666666665</v>
      </c>
      <c r="W49" s="138">
        <f t="shared" si="4"/>
        <v>130.03333333333333</v>
      </c>
      <c r="X49" s="138"/>
      <c r="Y49" s="138"/>
      <c r="Z49" s="136"/>
      <c r="AA49" s="136"/>
      <c r="AC49" s="137" t="s">
        <v>31</v>
      </c>
      <c r="AD49" s="142">
        <v>141</v>
      </c>
      <c r="AE49" s="142">
        <v>139</v>
      </c>
      <c r="AF49" s="142">
        <v>136</v>
      </c>
      <c r="AG49" s="142">
        <v>145</v>
      </c>
      <c r="AH49" s="142"/>
      <c r="AI49" s="142">
        <v>140</v>
      </c>
      <c r="AJ49" s="142">
        <v>140</v>
      </c>
      <c r="AK49" s="142">
        <v>142</v>
      </c>
      <c r="AL49" s="152"/>
      <c r="AM49" s="152"/>
      <c r="AQ49" s="165"/>
      <c r="AR49" s="173"/>
    </row>
    <row r="50" spans="1:44">
      <c r="A50" s="38" t="s">
        <v>32</v>
      </c>
      <c r="B50" s="44">
        <v>0.42013888889050577</v>
      </c>
      <c r="C50" s="44">
        <v>0.64791666666860692</v>
      </c>
      <c r="D50" s="44">
        <v>0.78125</v>
      </c>
      <c r="E50" s="44">
        <v>1.4194444444437977</v>
      </c>
      <c r="F50" s="44">
        <v>1.4909722222218988</v>
      </c>
      <c r="G50" s="44">
        <v>1.9493055555576575</v>
      </c>
      <c r="H50" s="44">
        <v>2.4423611111124046</v>
      </c>
      <c r="I50" s="44">
        <v>3.3854166666642413</v>
      </c>
      <c r="J50" s="35"/>
      <c r="K50" s="35"/>
      <c r="L50" s="32"/>
      <c r="M50" s="32"/>
      <c r="N50" s="32"/>
      <c r="O50" s="38" t="s">
        <v>32</v>
      </c>
      <c r="P50" s="110">
        <f t="shared" ref="P50:Y88" si="5">B50*24</f>
        <v>10.083333333372138</v>
      </c>
      <c r="Q50" s="110">
        <f t="shared" si="5"/>
        <v>15.550000000046566</v>
      </c>
      <c r="R50" s="110">
        <f t="shared" si="5"/>
        <v>18.75</v>
      </c>
      <c r="S50" s="110">
        <f t="shared" si="5"/>
        <v>34.066666666651145</v>
      </c>
      <c r="T50" s="110">
        <f t="shared" si="5"/>
        <v>35.783333333325572</v>
      </c>
      <c r="U50" s="110">
        <f t="shared" si="5"/>
        <v>46.78333333338378</v>
      </c>
      <c r="V50" s="110">
        <f t="shared" si="5"/>
        <v>58.616666666697711</v>
      </c>
      <c r="W50" s="110">
        <f t="shared" si="5"/>
        <v>81.249999999941792</v>
      </c>
      <c r="X50" s="114"/>
      <c r="Y50" s="114"/>
      <c r="Z50" s="32"/>
      <c r="AA50" s="32"/>
      <c r="AC50" s="38" t="s">
        <v>32</v>
      </c>
      <c r="AD50" s="2">
        <v>141</v>
      </c>
      <c r="AE50" s="2">
        <v>139</v>
      </c>
      <c r="AF50" s="2">
        <v>139</v>
      </c>
      <c r="AG50" s="2">
        <v>143</v>
      </c>
      <c r="AH50" s="2">
        <v>141</v>
      </c>
      <c r="AI50" s="2">
        <v>141</v>
      </c>
      <c r="AJ50" s="100"/>
      <c r="AK50" s="2">
        <v>144</v>
      </c>
      <c r="AL50" s="34"/>
      <c r="AM50" s="34"/>
      <c r="AQ50" s="120"/>
    </row>
    <row r="51" spans="1:44">
      <c r="A51" s="38" t="s">
        <v>33</v>
      </c>
      <c r="B51" s="44">
        <v>0.32291666666424135</v>
      </c>
      <c r="C51" s="44">
        <v>0.8944444444423425</v>
      </c>
      <c r="D51" s="44">
        <v>1.4270833333284827</v>
      </c>
      <c r="E51" s="44">
        <v>2.023611111108039</v>
      </c>
      <c r="F51" s="44">
        <v>2.984027777776646</v>
      </c>
      <c r="G51" s="44">
        <v>3.5347222222189885</v>
      </c>
      <c r="H51" s="44">
        <v>3.9895833333284827</v>
      </c>
      <c r="I51" s="35"/>
      <c r="J51" s="35"/>
      <c r="K51" s="35"/>
      <c r="L51" s="32"/>
      <c r="M51" s="32"/>
      <c r="N51" s="32"/>
      <c r="O51" s="38" t="s">
        <v>33</v>
      </c>
      <c r="P51" s="110">
        <f t="shared" si="5"/>
        <v>7.7499999999417923</v>
      </c>
      <c r="Q51" s="110">
        <f t="shared" si="5"/>
        <v>21.46666666661622</v>
      </c>
      <c r="R51" s="110">
        <f t="shared" si="5"/>
        <v>34.249999999883585</v>
      </c>
      <c r="S51" s="110">
        <f t="shared" si="5"/>
        <v>48.566666666592937</v>
      </c>
      <c r="T51" s="110">
        <f t="shared" si="5"/>
        <v>71.616666666639503</v>
      </c>
      <c r="U51" s="110">
        <f t="shared" si="5"/>
        <v>84.833333333255723</v>
      </c>
      <c r="V51" s="110">
        <f t="shared" si="5"/>
        <v>95.749999999883585</v>
      </c>
      <c r="W51" s="114"/>
      <c r="X51" s="114"/>
      <c r="Y51" s="114"/>
      <c r="Z51" s="32"/>
      <c r="AA51" s="32"/>
      <c r="AC51" s="38" t="s">
        <v>33</v>
      </c>
      <c r="AD51" s="2">
        <v>141</v>
      </c>
      <c r="AE51" s="2">
        <v>139</v>
      </c>
      <c r="AF51" s="2">
        <v>139</v>
      </c>
      <c r="AG51" s="2">
        <v>143</v>
      </c>
      <c r="AH51" s="2">
        <v>140</v>
      </c>
      <c r="AI51" s="2">
        <v>138</v>
      </c>
      <c r="AJ51" s="2">
        <v>142</v>
      </c>
      <c r="AK51" s="30"/>
      <c r="AL51" s="34"/>
      <c r="AM51" s="34"/>
      <c r="AQ51" s="120"/>
    </row>
    <row r="52" spans="1:44">
      <c r="A52" s="38" t="s">
        <v>34</v>
      </c>
      <c r="B52" s="44">
        <v>4.5270833333343035</v>
      </c>
      <c r="C52" s="44">
        <v>4.9770833333313931</v>
      </c>
      <c r="D52" s="44">
        <v>5.4201388888905058</v>
      </c>
      <c r="E52" s="35"/>
      <c r="F52" s="35"/>
      <c r="G52" s="35"/>
      <c r="H52" s="35"/>
      <c r="I52" s="35"/>
      <c r="J52" s="35"/>
      <c r="K52" s="35"/>
      <c r="L52" s="32"/>
      <c r="M52" s="32"/>
      <c r="N52" s="32"/>
      <c r="O52" s="38" t="s">
        <v>34</v>
      </c>
      <c r="P52" s="110">
        <f t="shared" si="5"/>
        <v>108.65000000002328</v>
      </c>
      <c r="Q52" s="110">
        <f t="shared" si="5"/>
        <v>119.44999999995343</v>
      </c>
      <c r="R52" s="110">
        <f t="shared" si="5"/>
        <v>130.08333333337214</v>
      </c>
      <c r="S52" s="114"/>
      <c r="T52" s="114"/>
      <c r="U52" s="114"/>
      <c r="V52" s="114"/>
      <c r="W52" s="114"/>
      <c r="X52" s="114"/>
      <c r="Y52" s="114"/>
      <c r="Z52" s="32"/>
      <c r="AA52" s="32"/>
      <c r="AC52" s="38" t="s">
        <v>34</v>
      </c>
      <c r="AD52" s="2">
        <v>138</v>
      </c>
      <c r="AE52" s="2">
        <v>139</v>
      </c>
      <c r="AF52" s="2">
        <v>140</v>
      </c>
      <c r="AG52" s="30"/>
      <c r="AH52" s="30"/>
      <c r="AI52" s="30"/>
      <c r="AJ52" s="30"/>
      <c r="AK52" s="30"/>
      <c r="AL52" s="34"/>
      <c r="AM52" s="34"/>
      <c r="AQ52" s="120"/>
    </row>
    <row r="53" spans="1:44">
      <c r="A53" s="38" t="s">
        <v>35</v>
      </c>
      <c r="B53" s="44">
        <v>0.7618055555576575</v>
      </c>
      <c r="C53" s="44">
        <v>1.4597222222218988</v>
      </c>
      <c r="D53" s="44">
        <v>2.4319444444408873</v>
      </c>
      <c r="E53" s="44">
        <v>3.4791666666642413</v>
      </c>
      <c r="F53" s="44">
        <v>4.390972222223354</v>
      </c>
      <c r="G53" s="44">
        <v>5.3979166666686069</v>
      </c>
      <c r="H53" s="44">
        <v>6.4159722222248092</v>
      </c>
      <c r="I53" s="44">
        <v>7.4861111111094942</v>
      </c>
      <c r="J53" s="35"/>
      <c r="K53" s="35"/>
      <c r="L53" s="32"/>
      <c r="M53" s="32"/>
      <c r="N53" s="32"/>
      <c r="O53" s="38" t="s">
        <v>35</v>
      </c>
      <c r="P53" s="110">
        <f t="shared" si="5"/>
        <v>18.28333333338378</v>
      </c>
      <c r="Q53" s="110">
        <f t="shared" si="5"/>
        <v>35.033333333325572</v>
      </c>
      <c r="R53" s="110">
        <f t="shared" si="5"/>
        <v>58.366666666581295</v>
      </c>
      <c r="S53" s="110">
        <f t="shared" si="5"/>
        <v>83.499999999941792</v>
      </c>
      <c r="T53" s="110">
        <f t="shared" si="5"/>
        <v>105.3833333333605</v>
      </c>
      <c r="U53" s="110">
        <f t="shared" si="5"/>
        <v>129.55000000004657</v>
      </c>
      <c r="V53" s="110">
        <f t="shared" si="5"/>
        <v>153.98333333339542</v>
      </c>
      <c r="W53" s="110">
        <f t="shared" si="5"/>
        <v>179.66666666662786</v>
      </c>
      <c r="X53" s="114"/>
      <c r="Y53" s="114"/>
      <c r="Z53" s="32"/>
      <c r="AA53" s="32"/>
      <c r="AC53" s="38" t="s">
        <v>35</v>
      </c>
      <c r="AD53" s="2">
        <v>147</v>
      </c>
      <c r="AE53" s="2">
        <v>143</v>
      </c>
      <c r="AF53" s="2">
        <v>145</v>
      </c>
      <c r="AG53" s="2">
        <v>139</v>
      </c>
      <c r="AH53" s="2">
        <v>145</v>
      </c>
      <c r="AI53" s="2">
        <v>141</v>
      </c>
      <c r="AJ53" s="2">
        <v>144</v>
      </c>
      <c r="AK53" s="2">
        <v>142</v>
      </c>
      <c r="AL53" s="34"/>
      <c r="AM53" s="34"/>
      <c r="AQ53" s="120"/>
    </row>
    <row r="54" spans="1:44">
      <c r="A54" s="38" t="s">
        <v>36</v>
      </c>
      <c r="B54" s="44">
        <v>0.41319444444525288</v>
      </c>
      <c r="C54" s="44">
        <v>0.53541666666569654</v>
      </c>
      <c r="D54" s="44">
        <v>0.88333333333139308</v>
      </c>
      <c r="E54" s="44">
        <v>1.4048611111138598</v>
      </c>
      <c r="F54" s="44">
        <v>2.4368055555532919</v>
      </c>
      <c r="G54" s="44">
        <v>3.4111111111124046</v>
      </c>
      <c r="H54" s="44">
        <v>4.4395833333328483</v>
      </c>
      <c r="I54" s="35"/>
      <c r="J54" s="35"/>
      <c r="K54" s="35"/>
      <c r="L54" s="32"/>
      <c r="M54" s="32"/>
      <c r="N54" s="32"/>
      <c r="O54" s="38" t="s">
        <v>36</v>
      </c>
      <c r="P54" s="110">
        <f t="shared" si="5"/>
        <v>9.9166666666860692</v>
      </c>
      <c r="Q54" s="110">
        <f t="shared" si="5"/>
        <v>12.849999999976717</v>
      </c>
      <c r="R54" s="110">
        <f t="shared" si="5"/>
        <v>21.199999999953434</v>
      </c>
      <c r="S54" s="110">
        <f t="shared" si="5"/>
        <v>33.716666666732635</v>
      </c>
      <c r="T54" s="110">
        <f t="shared" si="5"/>
        <v>58.483333333279006</v>
      </c>
      <c r="U54" s="110">
        <f t="shared" si="5"/>
        <v>81.866666666697711</v>
      </c>
      <c r="V54" s="110">
        <f t="shared" si="5"/>
        <v>106.54999999998836</v>
      </c>
      <c r="W54" s="114"/>
      <c r="X54" s="114"/>
      <c r="Y54" s="114"/>
      <c r="Z54" s="32"/>
      <c r="AA54" s="32"/>
      <c r="AC54" s="38" t="s">
        <v>36</v>
      </c>
      <c r="AD54" s="2">
        <v>138</v>
      </c>
      <c r="AE54" s="2">
        <v>141</v>
      </c>
      <c r="AF54" s="2">
        <v>142</v>
      </c>
      <c r="AG54" s="2">
        <v>142</v>
      </c>
      <c r="AH54" s="2">
        <v>141</v>
      </c>
      <c r="AI54" s="2">
        <v>141</v>
      </c>
      <c r="AJ54" s="2">
        <v>142</v>
      </c>
      <c r="AK54" s="30"/>
      <c r="AL54" s="34"/>
      <c r="AM54" s="34"/>
      <c r="AQ54" s="120"/>
    </row>
    <row r="55" spans="1:44">
      <c r="A55" s="38" t="s">
        <v>37</v>
      </c>
      <c r="B55" s="44">
        <v>3.7499999998544808E-2</v>
      </c>
      <c r="C55" s="44">
        <v>0.36597222222189885</v>
      </c>
      <c r="D55" s="44">
        <v>0.71319444444088731</v>
      </c>
      <c r="E55" s="44">
        <v>1.3680555555547471</v>
      </c>
      <c r="F55" s="44">
        <v>2.3541666666642413</v>
      </c>
      <c r="G55" s="44">
        <v>2.9520833333299379</v>
      </c>
      <c r="H55" s="44">
        <v>3.3465277777795563</v>
      </c>
      <c r="I55" s="35"/>
      <c r="J55" s="35"/>
      <c r="K55" s="35"/>
      <c r="L55" s="32"/>
      <c r="M55" s="32"/>
      <c r="N55" s="32"/>
      <c r="O55" s="38" t="s">
        <v>37</v>
      </c>
      <c r="P55" s="110">
        <f t="shared" si="5"/>
        <v>0.8999999999650754</v>
      </c>
      <c r="Q55" s="110">
        <f t="shared" si="5"/>
        <v>8.7833333333255723</v>
      </c>
      <c r="R55" s="110">
        <f t="shared" si="5"/>
        <v>17.116666666581295</v>
      </c>
      <c r="S55" s="110">
        <f t="shared" si="5"/>
        <v>32.833333333313931</v>
      </c>
      <c r="T55" s="110">
        <f t="shared" si="5"/>
        <v>56.499999999941792</v>
      </c>
      <c r="U55" s="110">
        <f t="shared" si="5"/>
        <v>70.849999999918509</v>
      </c>
      <c r="V55" s="110">
        <f t="shared" si="5"/>
        <v>80.316666666709352</v>
      </c>
      <c r="W55" s="114"/>
      <c r="X55" s="114"/>
      <c r="Y55" s="114"/>
      <c r="Z55" s="32"/>
      <c r="AA55" s="32"/>
      <c r="AC55" s="38" t="s">
        <v>37</v>
      </c>
      <c r="AD55" s="2">
        <v>138</v>
      </c>
      <c r="AE55" s="2">
        <v>140</v>
      </c>
      <c r="AF55" s="2">
        <v>140</v>
      </c>
      <c r="AG55" s="2">
        <v>140</v>
      </c>
      <c r="AH55" s="2">
        <v>140</v>
      </c>
      <c r="AI55" s="2">
        <v>138</v>
      </c>
      <c r="AJ55" s="2">
        <v>141</v>
      </c>
      <c r="AK55" s="30"/>
      <c r="AL55" s="34"/>
      <c r="AM55" s="34"/>
      <c r="AQ55" s="120"/>
    </row>
    <row r="56" spans="1:44">
      <c r="A56" s="38" t="s">
        <v>38</v>
      </c>
      <c r="B56" s="44">
        <v>2.2534722222189885</v>
      </c>
      <c r="C56" s="44">
        <v>2.3659722222218988</v>
      </c>
      <c r="D56" s="44">
        <v>2.7131944444408873</v>
      </c>
      <c r="E56" s="44">
        <v>3.40625</v>
      </c>
      <c r="F56" s="35"/>
      <c r="G56" s="35"/>
      <c r="H56" s="35"/>
      <c r="I56" s="35"/>
      <c r="J56" s="35"/>
      <c r="K56" s="35"/>
      <c r="L56" s="32"/>
      <c r="M56" s="32"/>
      <c r="N56" s="32"/>
      <c r="O56" s="38" t="s">
        <v>38</v>
      </c>
      <c r="P56" s="110">
        <f t="shared" si="5"/>
        <v>54.083333333255723</v>
      </c>
      <c r="Q56" s="110">
        <f t="shared" si="5"/>
        <v>56.783333333325572</v>
      </c>
      <c r="R56" s="110">
        <f t="shared" si="5"/>
        <v>65.116666666581295</v>
      </c>
      <c r="S56" s="110">
        <f t="shared" si="5"/>
        <v>81.75</v>
      </c>
      <c r="T56" s="114"/>
      <c r="U56" s="114"/>
      <c r="V56" s="114"/>
      <c r="W56" s="114"/>
      <c r="X56" s="114"/>
      <c r="Y56" s="114"/>
      <c r="Z56" s="32"/>
      <c r="AA56" s="32"/>
      <c r="AC56" s="38" t="s">
        <v>38</v>
      </c>
      <c r="AD56" s="2">
        <v>142</v>
      </c>
      <c r="AE56" s="2">
        <v>143</v>
      </c>
      <c r="AF56" s="2">
        <v>142</v>
      </c>
      <c r="AG56" s="2">
        <v>142</v>
      </c>
      <c r="AH56" s="30"/>
      <c r="AI56" s="30"/>
      <c r="AJ56" s="30"/>
      <c r="AK56" s="30"/>
      <c r="AL56" s="34"/>
      <c r="AM56" s="34"/>
      <c r="AQ56" s="120"/>
    </row>
    <row r="57" spans="1:44">
      <c r="A57" s="38" t="s">
        <v>39</v>
      </c>
      <c r="B57" s="44">
        <v>4.5541666666686069</v>
      </c>
      <c r="C57" s="44">
        <v>4.8895833333299379</v>
      </c>
      <c r="D57" s="44">
        <v>5.3868055555576575</v>
      </c>
      <c r="E57" s="44">
        <v>5.8819444444452529</v>
      </c>
      <c r="F57" s="44">
        <v>6.3756944444467081</v>
      </c>
      <c r="G57" s="44">
        <v>7.3916666666700621</v>
      </c>
      <c r="H57" s="44">
        <v>8.4111111111124046</v>
      </c>
      <c r="I57" s="35"/>
      <c r="J57" s="35"/>
      <c r="K57" s="35"/>
      <c r="L57" s="32"/>
      <c r="M57" s="32"/>
      <c r="N57" s="32"/>
      <c r="O57" s="38" t="s">
        <v>39</v>
      </c>
      <c r="P57" s="110">
        <f t="shared" si="5"/>
        <v>109.30000000004657</v>
      </c>
      <c r="Q57" s="110">
        <f t="shared" si="5"/>
        <v>117.34999999991851</v>
      </c>
      <c r="R57" s="110">
        <f t="shared" si="5"/>
        <v>129.28333333338378</v>
      </c>
      <c r="S57" s="110">
        <f t="shared" si="5"/>
        <v>141.16666666668607</v>
      </c>
      <c r="T57" s="110">
        <f t="shared" si="5"/>
        <v>153.01666666672099</v>
      </c>
      <c r="U57" s="110">
        <f t="shared" si="5"/>
        <v>177.40000000008149</v>
      </c>
      <c r="V57" s="110">
        <f t="shared" si="5"/>
        <v>201.86666666669771</v>
      </c>
      <c r="W57" s="114"/>
      <c r="X57" s="114"/>
      <c r="Y57" s="114"/>
      <c r="Z57" s="32"/>
      <c r="AA57" s="32"/>
      <c r="AC57" s="38" t="s">
        <v>39</v>
      </c>
      <c r="AD57" s="2">
        <v>138</v>
      </c>
      <c r="AE57" s="2">
        <v>139</v>
      </c>
      <c r="AF57" s="2">
        <v>139</v>
      </c>
      <c r="AG57" s="2">
        <v>139</v>
      </c>
      <c r="AH57" s="2">
        <v>140</v>
      </c>
      <c r="AI57" s="2">
        <v>136</v>
      </c>
      <c r="AJ57" s="2">
        <v>141</v>
      </c>
      <c r="AK57" s="30"/>
      <c r="AL57" s="34"/>
      <c r="AM57" s="34"/>
      <c r="AQ57" s="120"/>
    </row>
    <row r="58" spans="1:44">
      <c r="A58" s="38" t="s">
        <v>40</v>
      </c>
      <c r="B58" s="44">
        <v>1.7631944444437977</v>
      </c>
      <c r="C58" s="44">
        <v>2.3951388888890506</v>
      </c>
      <c r="D58" s="44">
        <v>3.5138888888905058</v>
      </c>
      <c r="E58" s="44">
        <v>3.7409722222218988</v>
      </c>
      <c r="F58" s="44">
        <v>4.3756944444467081</v>
      </c>
      <c r="G58" s="44">
        <v>5.3958333333357587</v>
      </c>
      <c r="H58" s="44">
        <v>6.4291666666686069</v>
      </c>
      <c r="I58" s="44">
        <v>7.3812499999985448</v>
      </c>
      <c r="J58" s="44">
        <v>8.4520833333299379</v>
      </c>
      <c r="K58" s="44">
        <v>9.4368055555532919</v>
      </c>
      <c r="L58" s="32"/>
      <c r="M58" s="32"/>
      <c r="N58" s="32"/>
      <c r="O58" s="38" t="s">
        <v>40</v>
      </c>
      <c r="P58" s="110">
        <f t="shared" si="5"/>
        <v>42.316666666651145</v>
      </c>
      <c r="Q58" s="110">
        <f t="shared" si="5"/>
        <v>57.483333333337214</v>
      </c>
      <c r="R58" s="110">
        <f t="shared" si="5"/>
        <v>84.333333333372138</v>
      </c>
      <c r="S58" s="110">
        <f t="shared" si="5"/>
        <v>89.783333333325572</v>
      </c>
      <c r="T58" s="110">
        <f t="shared" si="5"/>
        <v>105.01666666672099</v>
      </c>
      <c r="U58" s="110">
        <f t="shared" si="5"/>
        <v>129.50000000005821</v>
      </c>
      <c r="V58" s="110">
        <f t="shared" si="5"/>
        <v>154.30000000004657</v>
      </c>
      <c r="W58" s="110">
        <f t="shared" si="5"/>
        <v>177.14999999996508</v>
      </c>
      <c r="X58" s="110">
        <f t="shared" si="5"/>
        <v>202.84999999991851</v>
      </c>
      <c r="Y58" s="110">
        <f t="shared" si="5"/>
        <v>226.48333333327901</v>
      </c>
      <c r="Z58" s="32"/>
      <c r="AA58" s="32"/>
      <c r="AC58" s="38" t="s">
        <v>40</v>
      </c>
      <c r="AD58" s="2">
        <v>139</v>
      </c>
      <c r="AE58" s="2">
        <v>141</v>
      </c>
      <c r="AF58" s="2">
        <v>140</v>
      </c>
      <c r="AG58" s="2">
        <v>137</v>
      </c>
      <c r="AH58" s="2">
        <v>138</v>
      </c>
      <c r="AI58" s="2">
        <v>135</v>
      </c>
      <c r="AJ58" s="2">
        <v>138</v>
      </c>
      <c r="AK58" s="2">
        <v>136</v>
      </c>
      <c r="AL58" s="2">
        <v>136</v>
      </c>
      <c r="AM58" s="2">
        <v>134</v>
      </c>
      <c r="AQ58" s="120"/>
    </row>
    <row r="59" spans="1:44">
      <c r="A59" s="38" t="s">
        <v>41</v>
      </c>
      <c r="B59" s="44">
        <v>3.7145833333343035</v>
      </c>
      <c r="C59" s="44">
        <v>4.4291666666686069</v>
      </c>
      <c r="D59" s="44">
        <v>4.4555555555562023</v>
      </c>
      <c r="E59" s="44">
        <v>5.4131944444452529</v>
      </c>
      <c r="F59" s="35"/>
      <c r="G59" s="35"/>
      <c r="H59" s="35"/>
      <c r="I59" s="35"/>
      <c r="J59" s="35"/>
      <c r="K59" s="35"/>
      <c r="L59" s="32"/>
      <c r="M59" s="32"/>
      <c r="N59" s="32"/>
      <c r="O59" s="38" t="s">
        <v>41</v>
      </c>
      <c r="P59" s="110">
        <f t="shared" si="5"/>
        <v>89.150000000023283</v>
      </c>
      <c r="Q59" s="110">
        <f t="shared" si="5"/>
        <v>106.30000000004657</v>
      </c>
      <c r="R59" s="110">
        <f t="shared" si="5"/>
        <v>106.93333333334886</v>
      </c>
      <c r="S59" s="110">
        <f t="shared" si="5"/>
        <v>129.91666666668607</v>
      </c>
      <c r="T59" s="114"/>
      <c r="U59" s="114"/>
      <c r="V59" s="114"/>
      <c r="W59" s="114"/>
      <c r="X59" s="114"/>
      <c r="Y59" s="114"/>
      <c r="Z59" s="32"/>
      <c r="AA59" s="32"/>
      <c r="AC59" s="38" t="s">
        <v>41</v>
      </c>
      <c r="AD59" s="2">
        <v>134</v>
      </c>
      <c r="AE59" s="2">
        <v>141</v>
      </c>
      <c r="AF59" s="2">
        <v>143</v>
      </c>
      <c r="AG59" s="2">
        <v>142</v>
      </c>
      <c r="AH59" s="30"/>
      <c r="AI59" s="30"/>
      <c r="AJ59" s="30"/>
      <c r="AK59" s="30"/>
      <c r="AL59" s="30"/>
      <c r="AM59" s="30"/>
      <c r="AQ59" s="120"/>
    </row>
    <row r="60" spans="1:44">
      <c r="A60" s="38" t="s">
        <v>42</v>
      </c>
      <c r="B60" s="44">
        <v>4.5562500000014552</v>
      </c>
      <c r="C60" s="44">
        <v>5.3965277777751908</v>
      </c>
      <c r="D60" s="44">
        <v>6.3972222222218988</v>
      </c>
      <c r="E60" s="35"/>
      <c r="F60" s="35"/>
      <c r="G60" s="35"/>
      <c r="H60" s="35"/>
      <c r="I60" s="35"/>
      <c r="J60" s="35"/>
      <c r="K60" s="35"/>
      <c r="L60" s="32"/>
      <c r="M60" s="32"/>
      <c r="N60" s="32"/>
      <c r="O60" s="38" t="s">
        <v>42</v>
      </c>
      <c r="P60" s="110">
        <f t="shared" si="5"/>
        <v>109.35000000003492</v>
      </c>
      <c r="Q60" s="110">
        <f t="shared" si="5"/>
        <v>129.51666666660458</v>
      </c>
      <c r="R60" s="110">
        <f t="shared" si="5"/>
        <v>153.53333333332557</v>
      </c>
      <c r="S60" s="114"/>
      <c r="T60" s="114"/>
      <c r="U60" s="114"/>
      <c r="V60" s="114"/>
      <c r="W60" s="114"/>
      <c r="X60" s="114"/>
      <c r="Y60" s="114"/>
      <c r="Z60" s="32"/>
      <c r="AA60" s="32"/>
      <c r="AC60" s="38" t="s">
        <v>42</v>
      </c>
      <c r="AD60" s="2">
        <v>139</v>
      </c>
      <c r="AE60" s="2">
        <v>140</v>
      </c>
      <c r="AF60" s="2">
        <v>139</v>
      </c>
      <c r="AG60" s="30"/>
      <c r="AH60" s="30"/>
      <c r="AI60" s="30"/>
      <c r="AJ60" s="30"/>
      <c r="AK60" s="30"/>
      <c r="AL60" s="30"/>
      <c r="AM60" s="30"/>
      <c r="AQ60" s="120"/>
    </row>
    <row r="61" spans="1:44">
      <c r="A61" s="38" t="s">
        <v>43</v>
      </c>
      <c r="B61" s="44">
        <v>0.43125000000145519</v>
      </c>
      <c r="C61" s="44">
        <v>1.71875</v>
      </c>
      <c r="D61" s="44">
        <v>2.3812499999985448</v>
      </c>
      <c r="E61" s="44">
        <v>3.4187499999970896</v>
      </c>
      <c r="F61" s="44">
        <v>4.4368055555532919</v>
      </c>
      <c r="G61" s="44">
        <v>5.4479166666642413</v>
      </c>
      <c r="H61" s="44">
        <v>6.3868055555576575</v>
      </c>
      <c r="I61" s="44">
        <v>7.4368055555532919</v>
      </c>
      <c r="J61" s="44">
        <v>8.4118055555591127</v>
      </c>
      <c r="K61" s="35"/>
      <c r="L61" s="32"/>
      <c r="M61" s="32"/>
      <c r="N61" s="32"/>
      <c r="O61" s="38" t="s">
        <v>43</v>
      </c>
      <c r="P61" s="110">
        <f t="shared" si="5"/>
        <v>10.350000000034925</v>
      </c>
      <c r="Q61" s="110">
        <f t="shared" si="5"/>
        <v>41.25</v>
      </c>
      <c r="R61" s="110">
        <f t="shared" si="5"/>
        <v>57.149999999965075</v>
      </c>
      <c r="S61" s="110">
        <f t="shared" si="5"/>
        <v>82.049999999930151</v>
      </c>
      <c r="T61" s="110">
        <f t="shared" si="5"/>
        <v>106.48333333327901</v>
      </c>
      <c r="U61" s="110">
        <f t="shared" si="5"/>
        <v>130.74999999994179</v>
      </c>
      <c r="V61" s="110">
        <f t="shared" si="5"/>
        <v>153.28333333338378</v>
      </c>
      <c r="W61" s="110">
        <f t="shared" si="5"/>
        <v>178.48333333327901</v>
      </c>
      <c r="X61" s="110">
        <f t="shared" si="5"/>
        <v>201.8833333334187</v>
      </c>
      <c r="Y61" s="114"/>
      <c r="Z61" s="32"/>
      <c r="AA61" s="32"/>
      <c r="AC61" s="38" t="s">
        <v>43</v>
      </c>
      <c r="AD61" s="2">
        <v>140</v>
      </c>
      <c r="AE61" s="2">
        <v>140</v>
      </c>
      <c r="AF61" s="2">
        <v>140</v>
      </c>
      <c r="AG61" s="2">
        <v>139</v>
      </c>
      <c r="AH61" s="2">
        <v>142</v>
      </c>
      <c r="AI61" s="2">
        <v>139</v>
      </c>
      <c r="AJ61" s="2">
        <v>140</v>
      </c>
      <c r="AK61" s="2">
        <v>140</v>
      </c>
      <c r="AL61" s="2">
        <v>139</v>
      </c>
      <c r="AM61" s="30"/>
      <c r="AQ61" s="120"/>
    </row>
    <row r="62" spans="1:44">
      <c r="A62" s="38" t="s">
        <v>44</v>
      </c>
      <c r="B62" s="44">
        <v>0.73194444444379769</v>
      </c>
      <c r="C62" s="44">
        <v>1.4041666666671517</v>
      </c>
      <c r="D62" s="44">
        <v>2.4513888888905058</v>
      </c>
      <c r="E62" s="44">
        <v>3.390972222223354</v>
      </c>
      <c r="F62" s="44">
        <v>4.4111111111124046</v>
      </c>
      <c r="G62" s="44">
        <v>4.8708333333343035</v>
      </c>
      <c r="H62" s="44">
        <v>5.421527777776646</v>
      </c>
      <c r="I62" s="35"/>
      <c r="J62" s="35"/>
      <c r="K62" s="35"/>
      <c r="L62" s="32"/>
      <c r="M62" s="32"/>
      <c r="N62" s="32"/>
      <c r="O62" s="38" t="s">
        <v>44</v>
      </c>
      <c r="P62" s="110">
        <f t="shared" si="5"/>
        <v>17.566666666651145</v>
      </c>
      <c r="Q62" s="110">
        <f t="shared" si="5"/>
        <v>33.700000000011642</v>
      </c>
      <c r="R62" s="110">
        <f t="shared" si="5"/>
        <v>58.833333333372138</v>
      </c>
      <c r="S62" s="110">
        <f t="shared" si="5"/>
        <v>81.383333333360497</v>
      </c>
      <c r="T62" s="110">
        <f t="shared" si="5"/>
        <v>105.86666666669771</v>
      </c>
      <c r="U62" s="110">
        <f t="shared" si="5"/>
        <v>116.90000000002328</v>
      </c>
      <c r="V62" s="110">
        <f t="shared" si="5"/>
        <v>130.1166666666395</v>
      </c>
      <c r="W62" s="114"/>
      <c r="X62" s="114"/>
      <c r="Y62" s="114"/>
      <c r="Z62" s="32"/>
      <c r="AA62" s="32"/>
      <c r="AC62" s="38" t="s">
        <v>44</v>
      </c>
      <c r="AD62" s="2">
        <v>137</v>
      </c>
      <c r="AE62" s="2">
        <v>141</v>
      </c>
      <c r="AF62" s="2">
        <v>144</v>
      </c>
      <c r="AG62" s="2">
        <v>142</v>
      </c>
      <c r="AH62" s="2">
        <v>142</v>
      </c>
      <c r="AI62" s="2">
        <v>140</v>
      </c>
      <c r="AJ62" s="2">
        <v>138</v>
      </c>
      <c r="AK62" s="30"/>
      <c r="AL62" s="30"/>
      <c r="AM62" s="30"/>
      <c r="AQ62" s="120"/>
    </row>
    <row r="63" spans="1:44">
      <c r="A63" s="38" t="s">
        <v>45</v>
      </c>
      <c r="B63" s="44">
        <v>0.97708333333139308</v>
      </c>
      <c r="C63" s="44">
        <v>1.4208333333299379</v>
      </c>
      <c r="D63" s="44">
        <v>2.4284722222218988</v>
      </c>
      <c r="E63" s="44">
        <v>2.7715277777751908</v>
      </c>
      <c r="F63" s="44">
        <v>3.3659722222218988</v>
      </c>
      <c r="G63" s="44">
        <v>4.4118055555591127</v>
      </c>
      <c r="H63" s="44">
        <v>5.3548611111109494</v>
      </c>
      <c r="I63" s="44">
        <v>5.7583333333313931</v>
      </c>
      <c r="J63" s="44">
        <v>6.3638888888890506</v>
      </c>
      <c r="K63" s="44">
        <v>7.4625000000014552</v>
      </c>
      <c r="L63" s="32"/>
      <c r="M63" s="32"/>
      <c r="N63" s="32"/>
      <c r="O63" s="38" t="s">
        <v>45</v>
      </c>
      <c r="P63" s="110">
        <f t="shared" si="5"/>
        <v>23.449999999953434</v>
      </c>
      <c r="Q63" s="110">
        <f t="shared" si="5"/>
        <v>34.099999999918509</v>
      </c>
      <c r="R63" s="110">
        <f t="shared" si="5"/>
        <v>58.283333333325572</v>
      </c>
      <c r="S63" s="110">
        <f t="shared" si="5"/>
        <v>66.516666666604578</v>
      </c>
      <c r="T63" s="110">
        <f t="shared" si="5"/>
        <v>80.783333333325572</v>
      </c>
      <c r="U63" s="110">
        <f t="shared" si="5"/>
        <v>105.8833333334187</v>
      </c>
      <c r="V63" s="110">
        <f t="shared" si="5"/>
        <v>128.51666666666279</v>
      </c>
      <c r="W63" s="110">
        <f t="shared" si="5"/>
        <v>138.19999999995343</v>
      </c>
      <c r="X63" s="110">
        <f t="shared" si="5"/>
        <v>152.73333333333721</v>
      </c>
      <c r="Y63" s="110">
        <f t="shared" si="5"/>
        <v>179.10000000003492</v>
      </c>
      <c r="Z63" s="32"/>
      <c r="AA63" s="32"/>
      <c r="AC63" s="38" t="s">
        <v>45</v>
      </c>
      <c r="AD63" s="2">
        <v>143</v>
      </c>
      <c r="AE63" s="2">
        <v>145</v>
      </c>
      <c r="AF63" s="2">
        <v>143</v>
      </c>
      <c r="AG63" s="2">
        <v>141</v>
      </c>
      <c r="AH63" s="2">
        <v>140</v>
      </c>
      <c r="AI63" s="2">
        <v>139</v>
      </c>
      <c r="AJ63" s="2">
        <v>140</v>
      </c>
      <c r="AK63" s="2">
        <v>144</v>
      </c>
      <c r="AL63" s="2">
        <v>139</v>
      </c>
      <c r="AM63" s="2">
        <v>139</v>
      </c>
      <c r="AQ63" s="120"/>
    </row>
    <row r="64" spans="1:44">
      <c r="A64" s="38" t="s">
        <v>46</v>
      </c>
      <c r="B64" s="44">
        <v>4.7590277777781012</v>
      </c>
      <c r="C64" s="44">
        <v>5.4048611111138598</v>
      </c>
      <c r="D64" s="44">
        <v>5.4145833333313931</v>
      </c>
      <c r="E64" s="44">
        <v>6.4111111111124046</v>
      </c>
      <c r="F64" s="44">
        <v>7.4284722222218988</v>
      </c>
      <c r="G64" s="35"/>
      <c r="H64" s="35"/>
      <c r="I64" s="35"/>
      <c r="J64" s="35"/>
      <c r="K64" s="35"/>
      <c r="L64" s="32"/>
      <c r="M64" s="32"/>
      <c r="N64" s="32"/>
      <c r="O64" s="38" t="s">
        <v>46</v>
      </c>
      <c r="P64" s="110">
        <f t="shared" si="5"/>
        <v>114.21666666667443</v>
      </c>
      <c r="Q64" s="110">
        <f t="shared" si="5"/>
        <v>129.71666666673264</v>
      </c>
      <c r="R64" s="110">
        <f t="shared" si="5"/>
        <v>129.94999999995343</v>
      </c>
      <c r="S64" s="110">
        <f t="shared" si="5"/>
        <v>153.86666666669771</v>
      </c>
      <c r="T64" s="110">
        <f t="shared" si="5"/>
        <v>178.28333333332557</v>
      </c>
      <c r="U64" s="114"/>
      <c r="V64" s="114"/>
      <c r="W64" s="114"/>
      <c r="X64" s="114"/>
      <c r="Y64" s="114"/>
      <c r="Z64" s="32"/>
      <c r="AA64" s="32"/>
      <c r="AC64" s="38" t="s">
        <v>46</v>
      </c>
      <c r="AD64" s="2">
        <v>145</v>
      </c>
      <c r="AE64" s="2">
        <v>147</v>
      </c>
      <c r="AF64" s="2">
        <v>145</v>
      </c>
      <c r="AG64" s="2">
        <v>146</v>
      </c>
      <c r="AH64" s="2">
        <v>145</v>
      </c>
      <c r="AI64" s="30"/>
      <c r="AJ64" s="30"/>
      <c r="AK64" s="34"/>
      <c r="AL64" s="34"/>
      <c r="AM64" s="34"/>
      <c r="AQ64" s="120"/>
    </row>
    <row r="65" spans="1:43">
      <c r="A65" s="38" t="s">
        <v>47</v>
      </c>
      <c r="B65" s="44">
        <v>1.109722222223354</v>
      </c>
      <c r="C65" s="44">
        <v>1.4381944444467081</v>
      </c>
      <c r="D65" s="44">
        <v>1.6784722222218988</v>
      </c>
      <c r="E65" s="44">
        <v>2.5166666666700621</v>
      </c>
      <c r="F65" s="44">
        <v>3.3958333333357587</v>
      </c>
      <c r="G65" s="44">
        <v>4.4354166666671517</v>
      </c>
      <c r="H65" s="44">
        <v>4.7319444444437977</v>
      </c>
      <c r="I65" s="35"/>
      <c r="J65" s="35"/>
      <c r="K65" s="35"/>
      <c r="L65" s="32"/>
      <c r="M65" s="32"/>
      <c r="N65" s="32"/>
      <c r="O65" s="38" t="s">
        <v>47</v>
      </c>
      <c r="P65" s="110">
        <f t="shared" si="5"/>
        <v>26.633333333360497</v>
      </c>
      <c r="Q65" s="110">
        <f t="shared" si="5"/>
        <v>34.516666666720994</v>
      </c>
      <c r="R65" s="110">
        <f t="shared" si="5"/>
        <v>40.283333333325572</v>
      </c>
      <c r="S65" s="110">
        <f t="shared" si="5"/>
        <v>60.400000000081491</v>
      </c>
      <c r="T65" s="110">
        <f t="shared" si="5"/>
        <v>81.500000000058208</v>
      </c>
      <c r="U65" s="110">
        <f t="shared" si="5"/>
        <v>106.45000000001164</v>
      </c>
      <c r="V65" s="110">
        <f t="shared" si="5"/>
        <v>113.56666666665114</v>
      </c>
      <c r="W65" s="114"/>
      <c r="X65" s="114"/>
      <c r="Y65" s="114"/>
      <c r="Z65" s="32"/>
      <c r="AA65" s="32"/>
      <c r="AC65" s="38" t="s">
        <v>47</v>
      </c>
      <c r="AD65" s="2">
        <v>138</v>
      </c>
      <c r="AE65" s="2">
        <v>143</v>
      </c>
      <c r="AF65" s="2">
        <v>142</v>
      </c>
      <c r="AG65" s="2">
        <v>140</v>
      </c>
      <c r="AH65" s="2">
        <v>142</v>
      </c>
      <c r="AI65" s="2">
        <v>139</v>
      </c>
      <c r="AJ65" s="2">
        <v>139</v>
      </c>
      <c r="AK65" s="34"/>
      <c r="AL65" s="34"/>
      <c r="AM65" s="34"/>
      <c r="AQ65" s="120"/>
    </row>
    <row r="66" spans="1:43">
      <c r="A66" s="38" t="s">
        <v>48</v>
      </c>
      <c r="B66" s="44">
        <v>4.4861111111094942</v>
      </c>
      <c r="C66" s="44">
        <v>4.9423611111124046</v>
      </c>
      <c r="D66" s="44">
        <v>5.3951388888890506</v>
      </c>
      <c r="E66" s="44">
        <v>6.4826388888905058</v>
      </c>
      <c r="F66" s="35"/>
      <c r="G66" s="35"/>
      <c r="H66" s="35"/>
      <c r="I66" s="35"/>
      <c r="J66" s="35"/>
      <c r="K66" s="35"/>
      <c r="L66" s="32"/>
      <c r="M66" s="32"/>
      <c r="N66" s="32"/>
      <c r="O66" s="38" t="s">
        <v>48</v>
      </c>
      <c r="P66" s="110">
        <f t="shared" si="5"/>
        <v>107.66666666662786</v>
      </c>
      <c r="Q66" s="110">
        <f t="shared" si="5"/>
        <v>118.61666666669771</v>
      </c>
      <c r="R66" s="110">
        <f t="shared" si="5"/>
        <v>129.48333333333721</v>
      </c>
      <c r="S66" s="110">
        <f t="shared" si="5"/>
        <v>155.58333333337214</v>
      </c>
      <c r="T66" s="114"/>
      <c r="U66" s="114"/>
      <c r="V66" s="114"/>
      <c r="W66" s="114"/>
      <c r="X66" s="114"/>
      <c r="Y66" s="114"/>
      <c r="Z66" s="32"/>
      <c r="AA66" s="32"/>
      <c r="AC66" s="38" t="s">
        <v>48</v>
      </c>
      <c r="AD66" s="2">
        <v>143</v>
      </c>
      <c r="AE66" s="2">
        <v>141</v>
      </c>
      <c r="AF66" s="2">
        <v>141</v>
      </c>
      <c r="AG66" s="2">
        <v>141</v>
      </c>
      <c r="AH66" s="30"/>
      <c r="AI66" s="30"/>
      <c r="AJ66" s="30"/>
      <c r="AK66" s="34"/>
      <c r="AL66" s="34"/>
      <c r="AM66" s="34"/>
      <c r="AQ66" s="120"/>
    </row>
    <row r="67" spans="1:43">
      <c r="A67" s="38" t="s">
        <v>49</v>
      </c>
      <c r="B67" s="44">
        <v>0.74027777777519077</v>
      </c>
      <c r="C67" s="44">
        <v>1.4097222222189885</v>
      </c>
      <c r="D67" s="44">
        <v>2.3631944444423425</v>
      </c>
      <c r="E67" s="44">
        <v>3.4000000000014552</v>
      </c>
      <c r="F67" s="44">
        <v>4.3930555555562023</v>
      </c>
      <c r="G67" s="44">
        <v>5.351388888891961</v>
      </c>
      <c r="H67" s="35"/>
      <c r="I67" s="35"/>
      <c r="J67" s="35"/>
      <c r="K67" s="35"/>
      <c r="L67" s="32"/>
      <c r="M67" s="32"/>
      <c r="N67" s="32"/>
      <c r="O67" s="38" t="s">
        <v>49</v>
      </c>
      <c r="P67" s="110">
        <f t="shared" si="5"/>
        <v>17.766666666604578</v>
      </c>
      <c r="Q67" s="110">
        <f t="shared" si="5"/>
        <v>33.833333333255723</v>
      </c>
      <c r="R67" s="110">
        <f t="shared" si="5"/>
        <v>56.71666666661622</v>
      </c>
      <c r="S67" s="110">
        <f t="shared" si="5"/>
        <v>81.600000000034925</v>
      </c>
      <c r="T67" s="110">
        <f>F67*24</f>
        <v>105.43333333334886</v>
      </c>
      <c r="U67" s="110">
        <f>G67*24</f>
        <v>128.43333333340706</v>
      </c>
      <c r="V67" s="114"/>
      <c r="W67" s="114"/>
      <c r="X67" s="114"/>
      <c r="Y67" s="114"/>
      <c r="Z67" s="32"/>
      <c r="AA67" s="32"/>
      <c r="AC67" s="38" t="s">
        <v>49</v>
      </c>
      <c r="AD67" s="2">
        <v>144</v>
      </c>
      <c r="AE67" s="2">
        <v>145</v>
      </c>
      <c r="AF67" s="2">
        <v>143</v>
      </c>
      <c r="AG67" s="2">
        <v>144</v>
      </c>
      <c r="AH67" s="2">
        <v>144</v>
      </c>
      <c r="AI67" s="2">
        <v>145</v>
      </c>
      <c r="AJ67" s="30"/>
      <c r="AK67" s="34"/>
      <c r="AL67" s="34"/>
      <c r="AM67" s="34"/>
      <c r="AQ67" s="120"/>
    </row>
    <row r="68" spans="1:43">
      <c r="A68" s="38" t="s">
        <v>50</v>
      </c>
      <c r="B68" s="44">
        <v>0.77083333333575865</v>
      </c>
      <c r="C68" s="44">
        <v>1.375</v>
      </c>
      <c r="D68" s="44">
        <v>2.3812499999985448</v>
      </c>
      <c r="E68" s="44">
        <v>3.3958333333357587</v>
      </c>
      <c r="F68" s="44">
        <v>4.4277777777751908</v>
      </c>
      <c r="G68" s="35"/>
      <c r="H68" s="35"/>
      <c r="I68" s="35"/>
      <c r="J68" s="35"/>
      <c r="K68" s="35"/>
      <c r="L68" s="32"/>
      <c r="M68" s="32"/>
      <c r="N68" s="32"/>
      <c r="O68" s="38" t="s">
        <v>50</v>
      </c>
      <c r="P68" s="110">
        <f t="shared" si="5"/>
        <v>18.500000000058208</v>
      </c>
      <c r="Q68" s="110">
        <f t="shared" si="5"/>
        <v>33</v>
      </c>
      <c r="R68" s="110">
        <f t="shared" si="5"/>
        <v>57.149999999965075</v>
      </c>
      <c r="S68" s="110">
        <f t="shared" si="5"/>
        <v>81.500000000058208</v>
      </c>
      <c r="T68" s="110">
        <f>F68*24</f>
        <v>106.26666666660458</v>
      </c>
      <c r="U68" s="114"/>
      <c r="V68" s="114"/>
      <c r="W68" s="114"/>
      <c r="X68" s="114"/>
      <c r="Y68" s="114"/>
      <c r="Z68" s="32"/>
      <c r="AA68" s="32"/>
      <c r="AC68" s="38" t="s">
        <v>50</v>
      </c>
      <c r="AD68" s="2">
        <v>139</v>
      </c>
      <c r="AE68" s="2">
        <v>143</v>
      </c>
      <c r="AF68" s="2">
        <v>146</v>
      </c>
      <c r="AG68" s="2">
        <v>145</v>
      </c>
      <c r="AH68" s="2">
        <v>144</v>
      </c>
      <c r="AI68" s="30"/>
      <c r="AJ68" s="30"/>
      <c r="AK68" s="34"/>
      <c r="AL68" s="34"/>
      <c r="AM68" s="34"/>
      <c r="AQ68" s="120"/>
    </row>
    <row r="69" spans="1:43">
      <c r="A69" s="38" t="s">
        <v>831</v>
      </c>
      <c r="B69" s="3">
        <v>1.6055555555576575</v>
      </c>
      <c r="C69" s="3">
        <v>1.8256944444437977</v>
      </c>
      <c r="D69" s="3">
        <v>2.4111111111124046</v>
      </c>
      <c r="E69" s="3">
        <v>3.4520833333299379</v>
      </c>
      <c r="F69" s="3">
        <v>4.4361111111138598</v>
      </c>
      <c r="G69" s="94"/>
      <c r="H69" s="90"/>
      <c r="I69" s="48"/>
      <c r="J69" s="48"/>
      <c r="K69" s="48"/>
      <c r="L69" s="32"/>
      <c r="M69" s="32"/>
      <c r="N69" s="32"/>
      <c r="O69" s="38" t="s">
        <v>831</v>
      </c>
      <c r="P69" s="110">
        <f t="shared" si="5"/>
        <v>38.53333333338378</v>
      </c>
      <c r="Q69" s="110">
        <f t="shared" si="5"/>
        <v>43.816666666651145</v>
      </c>
      <c r="R69" s="110">
        <f t="shared" si="5"/>
        <v>57.866666666697711</v>
      </c>
      <c r="S69" s="110">
        <f t="shared" si="5"/>
        <v>82.849999999918509</v>
      </c>
      <c r="T69" s="110">
        <f>F69*24</f>
        <v>106.46666666673264</v>
      </c>
      <c r="U69" s="117"/>
      <c r="V69" s="111"/>
      <c r="W69" s="111"/>
      <c r="X69" s="111"/>
      <c r="Y69" s="111"/>
      <c r="Z69" s="32"/>
      <c r="AA69" s="32"/>
      <c r="AC69" s="38" t="s">
        <v>831</v>
      </c>
      <c r="AD69" s="2">
        <v>137</v>
      </c>
      <c r="AE69" s="2">
        <v>142</v>
      </c>
      <c r="AF69" s="2">
        <v>144</v>
      </c>
      <c r="AG69" s="2">
        <v>143</v>
      </c>
      <c r="AH69" s="2">
        <v>145</v>
      </c>
      <c r="AI69" s="77"/>
      <c r="AJ69" s="77"/>
      <c r="AK69" s="77"/>
      <c r="AL69" s="48"/>
      <c r="AM69" s="48"/>
      <c r="AQ69" s="120"/>
    </row>
    <row r="70" spans="1:43">
      <c r="A70" s="38" t="s">
        <v>832</v>
      </c>
      <c r="B70" s="3">
        <v>0.61527777777519077</v>
      </c>
      <c r="C70" s="3">
        <v>0.73541666667006211</v>
      </c>
      <c r="D70" s="3">
        <v>1.4187499999970896</v>
      </c>
      <c r="E70" s="3">
        <v>2.4375</v>
      </c>
      <c r="F70" s="3">
        <v>3.422222222223354</v>
      </c>
      <c r="G70" s="3">
        <v>4.3854166666642413</v>
      </c>
      <c r="H70" s="3">
        <v>5.4076388888861402</v>
      </c>
      <c r="I70" s="3">
        <v>6.4361111111138598</v>
      </c>
      <c r="J70" s="90"/>
      <c r="K70" s="48"/>
      <c r="L70" s="32"/>
      <c r="M70" s="32"/>
      <c r="N70" s="32"/>
      <c r="O70" s="38" t="s">
        <v>832</v>
      </c>
      <c r="P70" s="110">
        <f t="shared" si="5"/>
        <v>14.766666666604578</v>
      </c>
      <c r="Q70" s="110">
        <f t="shared" si="5"/>
        <v>17.650000000081491</v>
      </c>
      <c r="R70" s="110">
        <f t="shared" si="5"/>
        <v>34.049999999930151</v>
      </c>
      <c r="S70" s="110">
        <f t="shared" si="5"/>
        <v>58.5</v>
      </c>
      <c r="T70" s="110">
        <f>F70*24</f>
        <v>82.133333333360497</v>
      </c>
      <c r="U70" s="110">
        <f>G70*24</f>
        <v>105.24999999994179</v>
      </c>
      <c r="V70" s="110">
        <f>H70*24</f>
        <v>129.78333333326736</v>
      </c>
      <c r="W70" s="110">
        <f>I70*24</f>
        <v>154.46666666673264</v>
      </c>
      <c r="X70" s="111"/>
      <c r="Y70" s="111"/>
      <c r="Z70" s="32"/>
      <c r="AA70" s="32"/>
      <c r="AC70" s="38" t="s">
        <v>832</v>
      </c>
      <c r="AD70" s="2">
        <v>137</v>
      </c>
      <c r="AE70" s="2">
        <v>139</v>
      </c>
      <c r="AF70" s="2">
        <v>140</v>
      </c>
      <c r="AG70" s="2">
        <v>142</v>
      </c>
      <c r="AH70" s="2">
        <v>139</v>
      </c>
      <c r="AI70" s="2">
        <v>142</v>
      </c>
      <c r="AJ70" s="100"/>
      <c r="AK70" s="100"/>
      <c r="AL70" s="90"/>
      <c r="AM70" s="48"/>
      <c r="AQ70" s="120"/>
    </row>
    <row r="71" spans="1:43">
      <c r="A71" s="38" t="s">
        <v>833</v>
      </c>
      <c r="B71" s="3">
        <v>3.5819444444423425</v>
      </c>
      <c r="C71" s="3">
        <v>4.40625</v>
      </c>
      <c r="D71" s="3">
        <v>5.4173611111109494</v>
      </c>
      <c r="E71" s="3">
        <v>6.4243055555562023</v>
      </c>
      <c r="F71" s="90"/>
      <c r="G71" s="90"/>
      <c r="H71" s="90"/>
      <c r="I71" s="90"/>
      <c r="J71" s="90"/>
      <c r="K71" s="48"/>
      <c r="L71" s="32"/>
      <c r="M71" s="32"/>
      <c r="N71" s="32"/>
      <c r="O71" s="38" t="s">
        <v>833</v>
      </c>
      <c r="P71" s="110">
        <f t="shared" si="5"/>
        <v>85.96666666661622</v>
      </c>
      <c r="Q71" s="110">
        <f t="shared" si="5"/>
        <v>105.75</v>
      </c>
      <c r="R71" s="110">
        <f t="shared" si="5"/>
        <v>130.01666666666279</v>
      </c>
      <c r="S71" s="110">
        <f t="shared" si="5"/>
        <v>154.18333333334886</v>
      </c>
      <c r="T71" s="111"/>
      <c r="U71" s="111"/>
      <c r="V71" s="111"/>
      <c r="W71" s="111"/>
      <c r="X71" s="111"/>
      <c r="Y71" s="111"/>
      <c r="Z71" s="32"/>
      <c r="AA71" s="32"/>
      <c r="AC71" s="38" t="s">
        <v>833</v>
      </c>
      <c r="AD71" s="2">
        <v>140</v>
      </c>
      <c r="AE71" s="2">
        <v>143</v>
      </c>
      <c r="AF71" s="2">
        <v>141</v>
      </c>
      <c r="AG71" s="2">
        <v>145</v>
      </c>
      <c r="AH71" s="77"/>
      <c r="AI71" s="77"/>
      <c r="AJ71" s="77"/>
      <c r="AK71" s="77"/>
      <c r="AL71" s="90"/>
      <c r="AM71" s="48"/>
      <c r="AQ71" s="120"/>
    </row>
    <row r="72" spans="1:43">
      <c r="A72" s="38" t="s">
        <v>834</v>
      </c>
      <c r="B72" s="3">
        <v>1.5027777777795563</v>
      </c>
      <c r="C72" s="3">
        <v>2.4131944444452529</v>
      </c>
      <c r="D72" s="3">
        <v>2.8256944444437977</v>
      </c>
      <c r="E72" s="3">
        <v>3.4034722222204437</v>
      </c>
      <c r="F72" s="3">
        <v>4.4340277777810115</v>
      </c>
      <c r="G72" s="90"/>
      <c r="H72" s="90"/>
      <c r="I72" s="90"/>
      <c r="J72" s="90"/>
      <c r="K72" s="48"/>
      <c r="L72" s="32"/>
      <c r="M72" s="32"/>
      <c r="N72" s="32"/>
      <c r="O72" s="38" t="s">
        <v>834</v>
      </c>
      <c r="P72" s="110">
        <f t="shared" si="5"/>
        <v>36.066666666709352</v>
      </c>
      <c r="Q72" s="110">
        <f t="shared" si="5"/>
        <v>57.916666666686069</v>
      </c>
      <c r="R72" s="110">
        <f t="shared" si="5"/>
        <v>67.816666666651145</v>
      </c>
      <c r="S72" s="110">
        <f t="shared" si="5"/>
        <v>81.683333333290648</v>
      </c>
      <c r="T72" s="110">
        <f>F72*24</f>
        <v>106.41666666674428</v>
      </c>
      <c r="U72" s="111"/>
      <c r="V72" s="111"/>
      <c r="W72" s="111"/>
      <c r="X72" s="111"/>
      <c r="Y72" s="111"/>
      <c r="Z72" s="32"/>
      <c r="AA72" s="32"/>
      <c r="AC72" s="38" t="s">
        <v>834</v>
      </c>
      <c r="AD72" s="2">
        <v>141</v>
      </c>
      <c r="AE72" s="2">
        <v>141</v>
      </c>
      <c r="AF72" s="2">
        <v>142</v>
      </c>
      <c r="AG72" s="2">
        <v>145</v>
      </c>
      <c r="AH72" s="2">
        <v>144</v>
      </c>
      <c r="AI72" s="77"/>
      <c r="AJ72" s="77"/>
      <c r="AK72" s="77"/>
      <c r="AL72" s="90"/>
      <c r="AM72" s="48"/>
      <c r="AQ72" s="120"/>
    </row>
    <row r="73" spans="1:43">
      <c r="A73" s="38" t="s">
        <v>835</v>
      </c>
      <c r="B73" s="3">
        <v>2.2534722222189885</v>
      </c>
      <c r="C73" s="3">
        <v>2.3659722222218988</v>
      </c>
      <c r="D73" s="3">
        <v>2.7131944444408873</v>
      </c>
      <c r="E73" s="3">
        <v>3.40625</v>
      </c>
      <c r="F73" s="90"/>
      <c r="G73" s="90"/>
      <c r="H73" s="90"/>
      <c r="I73" s="90"/>
      <c r="J73" s="90"/>
      <c r="K73" s="48"/>
      <c r="L73" s="32"/>
      <c r="M73" s="32"/>
      <c r="N73" s="32"/>
      <c r="O73" s="38" t="s">
        <v>835</v>
      </c>
      <c r="P73" s="110">
        <f t="shared" si="5"/>
        <v>54.083333333255723</v>
      </c>
      <c r="Q73" s="110">
        <f t="shared" si="5"/>
        <v>56.783333333325572</v>
      </c>
      <c r="R73" s="110">
        <f t="shared" si="5"/>
        <v>65.116666666581295</v>
      </c>
      <c r="S73" s="110">
        <f t="shared" si="5"/>
        <v>81.75</v>
      </c>
      <c r="T73" s="111"/>
      <c r="U73" s="111"/>
      <c r="V73" s="111"/>
      <c r="W73" s="111"/>
      <c r="X73" s="111"/>
      <c r="Y73" s="111"/>
      <c r="Z73" s="32"/>
      <c r="AA73" s="32"/>
      <c r="AC73" s="38" t="s">
        <v>835</v>
      </c>
      <c r="AD73" s="2">
        <v>142</v>
      </c>
      <c r="AE73" s="2">
        <v>143</v>
      </c>
      <c r="AF73" s="2">
        <v>142</v>
      </c>
      <c r="AG73" s="2">
        <v>142</v>
      </c>
      <c r="AH73" s="77"/>
      <c r="AI73" s="77"/>
      <c r="AJ73" s="77"/>
      <c r="AK73" s="77"/>
      <c r="AL73" s="90"/>
      <c r="AM73" s="48"/>
      <c r="AQ73" s="120"/>
    </row>
    <row r="74" spans="1:43">
      <c r="A74" s="38" t="s">
        <v>836</v>
      </c>
      <c r="B74" s="3">
        <v>0.70902777777519077</v>
      </c>
      <c r="C74" s="3">
        <v>0.97847222222480923</v>
      </c>
      <c r="D74" s="3">
        <v>1.4618055555547471</v>
      </c>
      <c r="E74" s="3">
        <v>2.4083333333328483</v>
      </c>
      <c r="F74" s="3">
        <v>3.515277777776646</v>
      </c>
      <c r="G74" s="3">
        <v>4.4340277777810115</v>
      </c>
      <c r="H74" s="90"/>
      <c r="I74" s="90"/>
      <c r="J74" s="90"/>
      <c r="K74" s="48"/>
      <c r="L74" s="32"/>
      <c r="M74" s="32"/>
      <c r="N74" s="32"/>
      <c r="O74" s="38" t="s">
        <v>836</v>
      </c>
      <c r="P74" s="110">
        <f t="shared" si="5"/>
        <v>17.016666666604578</v>
      </c>
      <c r="Q74" s="110">
        <f t="shared" si="5"/>
        <v>23.483333333395422</v>
      </c>
      <c r="R74" s="110">
        <f t="shared" si="5"/>
        <v>35.083333333313931</v>
      </c>
      <c r="S74" s="110">
        <f t="shared" si="5"/>
        <v>57.799999999988358</v>
      </c>
      <c r="T74" s="110">
        <f t="shared" si="5"/>
        <v>84.366666666639503</v>
      </c>
      <c r="U74" s="110">
        <f t="shared" si="5"/>
        <v>106.41666666674428</v>
      </c>
      <c r="V74" s="111"/>
      <c r="W74" s="111"/>
      <c r="X74" s="111"/>
      <c r="Y74" s="111"/>
      <c r="Z74" s="32"/>
      <c r="AA74" s="32"/>
      <c r="AC74" s="38" t="s">
        <v>836</v>
      </c>
      <c r="AD74" s="2">
        <v>141</v>
      </c>
      <c r="AE74" s="2">
        <v>135</v>
      </c>
      <c r="AF74" s="2">
        <v>139</v>
      </c>
      <c r="AG74" s="2">
        <v>140</v>
      </c>
      <c r="AH74" s="2">
        <v>143</v>
      </c>
      <c r="AI74" s="100"/>
      <c r="AJ74" s="77"/>
      <c r="AK74" s="77"/>
      <c r="AL74" s="90"/>
      <c r="AM74" s="48"/>
      <c r="AQ74" s="120"/>
    </row>
    <row r="75" spans="1:43">
      <c r="A75" s="38" t="s">
        <v>837</v>
      </c>
      <c r="B75" s="3">
        <v>0.98472222222335404</v>
      </c>
      <c r="C75" s="3">
        <v>1.327777777776646</v>
      </c>
      <c r="D75" s="3">
        <v>1.5562500000014552</v>
      </c>
      <c r="E75" s="3">
        <v>2.453472222223354</v>
      </c>
      <c r="F75" s="3">
        <v>2.7756944444408873</v>
      </c>
      <c r="G75" s="3">
        <v>3.3951388888890506</v>
      </c>
      <c r="H75" s="3">
        <v>4.4069444444467081</v>
      </c>
      <c r="I75" s="3">
        <v>5.398611111108039</v>
      </c>
      <c r="J75" s="90"/>
      <c r="K75" s="48"/>
      <c r="L75" s="32"/>
      <c r="M75" s="32"/>
      <c r="N75" s="32"/>
      <c r="O75" s="38" t="s">
        <v>837</v>
      </c>
      <c r="P75" s="110">
        <f t="shared" si="5"/>
        <v>23.633333333360497</v>
      </c>
      <c r="Q75" s="110">
        <f t="shared" si="5"/>
        <v>31.866666666639503</v>
      </c>
      <c r="R75" s="110">
        <f t="shared" si="5"/>
        <v>37.350000000034925</v>
      </c>
      <c r="S75" s="110">
        <f t="shared" si="5"/>
        <v>58.883333333360497</v>
      </c>
      <c r="T75" s="110">
        <f t="shared" si="5"/>
        <v>66.616666666581295</v>
      </c>
      <c r="U75" s="110">
        <f t="shared" si="5"/>
        <v>81.483333333337214</v>
      </c>
      <c r="V75" s="110">
        <f>H75*24</f>
        <v>105.76666666672099</v>
      </c>
      <c r="W75" s="110">
        <f>I75*24</f>
        <v>129.56666666659294</v>
      </c>
      <c r="X75" s="111"/>
      <c r="Y75" s="111"/>
      <c r="Z75" s="32"/>
      <c r="AA75" s="32"/>
      <c r="AC75" s="38" t="s">
        <v>837</v>
      </c>
      <c r="AD75" s="2">
        <v>139</v>
      </c>
      <c r="AE75" s="2">
        <v>142</v>
      </c>
      <c r="AF75" s="2">
        <v>140</v>
      </c>
      <c r="AG75" s="2">
        <v>137</v>
      </c>
      <c r="AH75" s="2">
        <v>140</v>
      </c>
      <c r="AI75" s="2">
        <v>144</v>
      </c>
      <c r="AJ75" s="2">
        <v>139</v>
      </c>
      <c r="AK75" s="2">
        <v>141</v>
      </c>
      <c r="AL75" s="90"/>
      <c r="AM75" s="48"/>
      <c r="AQ75" s="120"/>
    </row>
    <row r="76" spans="1:43">
      <c r="A76" s="38" t="s">
        <v>838</v>
      </c>
      <c r="B76" s="3">
        <v>1.5576388888875954</v>
      </c>
      <c r="C76" s="3">
        <v>1.7229166666656965</v>
      </c>
      <c r="D76" s="3">
        <v>2.4881944444423425</v>
      </c>
      <c r="E76" s="3">
        <v>3.4361111111138598</v>
      </c>
      <c r="F76" s="3">
        <v>4.515277777776646</v>
      </c>
      <c r="G76" s="3">
        <v>5.4083333333328483</v>
      </c>
      <c r="H76" s="3">
        <v>6.4201388888905058</v>
      </c>
      <c r="I76" s="3">
        <v>7.4083333333328483</v>
      </c>
      <c r="J76" s="90"/>
      <c r="K76" s="48"/>
      <c r="L76" s="32"/>
      <c r="M76" s="32"/>
      <c r="N76" s="32"/>
      <c r="O76" s="38" t="s">
        <v>838</v>
      </c>
      <c r="P76" s="110">
        <f t="shared" si="5"/>
        <v>37.383333333302289</v>
      </c>
      <c r="Q76" s="110">
        <f t="shared" si="5"/>
        <v>41.349999999976717</v>
      </c>
      <c r="R76" s="110">
        <f t="shared" si="5"/>
        <v>59.71666666661622</v>
      </c>
      <c r="S76" s="110">
        <f t="shared" si="5"/>
        <v>82.466666666732635</v>
      </c>
      <c r="T76" s="110">
        <f t="shared" si="5"/>
        <v>108.3666666666395</v>
      </c>
      <c r="U76" s="110">
        <f t="shared" si="5"/>
        <v>129.79999999998836</v>
      </c>
      <c r="V76" s="110">
        <f>H76*24</f>
        <v>154.08333333337214</v>
      </c>
      <c r="W76" s="110">
        <f>I76*24</f>
        <v>177.79999999998836</v>
      </c>
      <c r="X76" s="111"/>
      <c r="Y76" s="111"/>
      <c r="Z76" s="32"/>
      <c r="AA76" s="32"/>
      <c r="AC76" s="38" t="s">
        <v>838</v>
      </c>
      <c r="AD76" s="2">
        <v>137</v>
      </c>
      <c r="AE76" s="2">
        <v>140</v>
      </c>
      <c r="AF76" s="2">
        <v>142</v>
      </c>
      <c r="AG76" s="2">
        <v>139</v>
      </c>
      <c r="AH76" s="2">
        <v>140</v>
      </c>
      <c r="AI76" s="2">
        <v>140</v>
      </c>
      <c r="AJ76" s="2">
        <v>142</v>
      </c>
      <c r="AK76" s="2">
        <v>142</v>
      </c>
      <c r="AL76" s="90"/>
      <c r="AM76" s="48"/>
      <c r="AQ76" s="120"/>
    </row>
    <row r="77" spans="1:43">
      <c r="A77" s="38" t="s">
        <v>839</v>
      </c>
      <c r="B77" s="3">
        <v>2.7312499999970896</v>
      </c>
      <c r="C77" s="3">
        <v>3.5576388888875954</v>
      </c>
      <c r="D77" s="3">
        <v>3.6937499999985448</v>
      </c>
      <c r="E77" s="3">
        <v>4.4118055555591127</v>
      </c>
      <c r="F77" s="3">
        <v>5.4333333333343035</v>
      </c>
      <c r="G77" s="3">
        <v>6.4243055555562023</v>
      </c>
      <c r="H77" s="3">
        <v>8.4340277777810115</v>
      </c>
      <c r="J77" s="90"/>
      <c r="K77" s="48"/>
      <c r="L77" s="32"/>
      <c r="M77" s="32"/>
      <c r="N77" s="32"/>
      <c r="O77" s="38" t="s">
        <v>839</v>
      </c>
      <c r="P77" s="110">
        <f t="shared" si="5"/>
        <v>65.549999999930151</v>
      </c>
      <c r="Q77" s="110">
        <f t="shared" si="5"/>
        <v>85.383333333302289</v>
      </c>
      <c r="R77" s="110">
        <f t="shared" si="5"/>
        <v>88.649999999965075</v>
      </c>
      <c r="S77" s="110">
        <f t="shared" si="5"/>
        <v>105.8833333334187</v>
      </c>
      <c r="T77" s="110">
        <f t="shared" si="5"/>
        <v>130.40000000002328</v>
      </c>
      <c r="U77" s="110">
        <f t="shared" si="5"/>
        <v>154.18333333334886</v>
      </c>
      <c r="V77" s="110">
        <f>H77*24</f>
        <v>202.41666666674428</v>
      </c>
      <c r="X77" s="111"/>
      <c r="Y77" s="111"/>
      <c r="Z77" s="32"/>
      <c r="AA77" s="32"/>
      <c r="AC77" s="38" t="s">
        <v>839</v>
      </c>
      <c r="AD77" s="2">
        <v>141</v>
      </c>
      <c r="AE77" s="2">
        <v>143</v>
      </c>
      <c r="AF77" s="2">
        <v>142</v>
      </c>
      <c r="AG77" s="2">
        <v>144</v>
      </c>
      <c r="AH77" s="2">
        <v>139</v>
      </c>
      <c r="AI77" s="2">
        <v>140</v>
      </c>
      <c r="AJ77" s="2">
        <v>137</v>
      </c>
      <c r="AL77" s="90"/>
      <c r="AM77" s="48"/>
      <c r="AQ77" s="120"/>
    </row>
    <row r="78" spans="1:43">
      <c r="A78" s="38" t="s">
        <v>840</v>
      </c>
      <c r="B78" s="3">
        <v>4.7590277777781012</v>
      </c>
      <c r="C78" s="3">
        <v>5.4048611111138598</v>
      </c>
      <c r="D78" s="3">
        <v>5.4145833333313931</v>
      </c>
      <c r="E78" s="3">
        <v>6.4111111111124046</v>
      </c>
      <c r="F78" s="3">
        <v>7.4284722222218988</v>
      </c>
      <c r="G78" s="90"/>
      <c r="H78" s="90"/>
      <c r="I78" s="90"/>
      <c r="J78" s="90"/>
      <c r="K78" s="48"/>
      <c r="L78" s="32"/>
      <c r="M78" s="32"/>
      <c r="N78" s="32"/>
      <c r="O78" s="38" t="s">
        <v>840</v>
      </c>
      <c r="P78" s="110">
        <f t="shared" si="5"/>
        <v>114.21666666667443</v>
      </c>
      <c r="Q78" s="110">
        <f t="shared" si="5"/>
        <v>129.71666666673264</v>
      </c>
      <c r="R78" s="110">
        <f t="shared" si="5"/>
        <v>129.94999999995343</v>
      </c>
      <c r="S78" s="110">
        <f t="shared" si="5"/>
        <v>153.86666666669771</v>
      </c>
      <c r="T78" s="110">
        <f t="shared" si="5"/>
        <v>178.28333333332557</v>
      </c>
      <c r="U78" s="111"/>
      <c r="V78" s="111"/>
      <c r="W78" s="111"/>
      <c r="X78" s="111"/>
      <c r="Y78" s="111"/>
      <c r="Z78" s="32"/>
      <c r="AA78" s="32"/>
      <c r="AC78" s="38" t="s">
        <v>840</v>
      </c>
      <c r="AD78" s="2">
        <v>145</v>
      </c>
      <c r="AE78" s="2">
        <v>147</v>
      </c>
      <c r="AF78" s="2">
        <v>145</v>
      </c>
      <c r="AG78" s="2">
        <v>146</v>
      </c>
      <c r="AH78" s="2">
        <v>145</v>
      </c>
      <c r="AI78" s="77"/>
      <c r="AJ78" s="77"/>
      <c r="AK78" s="77"/>
      <c r="AL78" s="90"/>
      <c r="AM78" s="48"/>
      <c r="AQ78" s="120"/>
    </row>
    <row r="79" spans="1:43">
      <c r="A79" s="38" t="s">
        <v>841</v>
      </c>
      <c r="B79" s="3">
        <v>0.14027777777664596</v>
      </c>
      <c r="C79" s="3">
        <v>0.34513888888614019</v>
      </c>
      <c r="D79" s="3">
        <v>0.86458333332848269</v>
      </c>
      <c r="E79" s="3">
        <v>1.8583333333299379</v>
      </c>
      <c r="F79" s="3">
        <v>2.8083333333343035</v>
      </c>
      <c r="G79" s="3">
        <v>3.7944444444437977</v>
      </c>
      <c r="H79" s="3">
        <v>4.8562499999970896</v>
      </c>
      <c r="I79" s="90"/>
      <c r="J79" s="90"/>
      <c r="K79" s="90"/>
      <c r="L79" s="32"/>
      <c r="M79" s="32"/>
      <c r="N79" s="32"/>
      <c r="O79" s="38" t="s">
        <v>841</v>
      </c>
      <c r="P79" s="110">
        <f t="shared" si="5"/>
        <v>3.3666666666395031</v>
      </c>
      <c r="Q79" s="110">
        <f t="shared" si="5"/>
        <v>8.2833333332673647</v>
      </c>
      <c r="R79" s="110">
        <f t="shared" si="5"/>
        <v>20.749999999883585</v>
      </c>
      <c r="S79" s="110">
        <f t="shared" si="5"/>
        <v>44.599999999918509</v>
      </c>
      <c r="T79" s="110">
        <f t="shared" si="5"/>
        <v>67.400000000023283</v>
      </c>
      <c r="U79" s="110">
        <f t="shared" si="5"/>
        <v>91.066666666651145</v>
      </c>
      <c r="V79" s="110">
        <f t="shared" si="5"/>
        <v>116.54999999993015</v>
      </c>
      <c r="W79" s="111"/>
      <c r="X79" s="111"/>
      <c r="Y79" s="111"/>
      <c r="Z79" s="32"/>
      <c r="AA79" s="32"/>
      <c r="AC79" s="38" t="s">
        <v>841</v>
      </c>
      <c r="AD79" s="2">
        <v>140</v>
      </c>
      <c r="AE79" s="2">
        <v>142</v>
      </c>
      <c r="AF79" s="2">
        <v>139</v>
      </c>
      <c r="AG79" s="2">
        <v>141</v>
      </c>
      <c r="AH79" s="2">
        <v>141</v>
      </c>
      <c r="AI79" s="2">
        <v>141</v>
      </c>
      <c r="AJ79" s="2">
        <v>141</v>
      </c>
      <c r="AK79" s="77"/>
      <c r="AL79" s="90"/>
      <c r="AM79" s="90"/>
      <c r="AQ79" s="120"/>
    </row>
    <row r="80" spans="1:43">
      <c r="A80" s="38" t="s">
        <v>842</v>
      </c>
      <c r="B80" s="3">
        <v>5.5930555555532919</v>
      </c>
      <c r="C80" s="3">
        <v>5.7430555555547471</v>
      </c>
      <c r="D80" s="3">
        <v>5.9722222222189885</v>
      </c>
      <c r="E80" s="3">
        <v>6.4312500000014552</v>
      </c>
      <c r="F80" s="3">
        <v>7.390277777776646</v>
      </c>
      <c r="G80" s="3">
        <v>8.4701388888861402</v>
      </c>
      <c r="H80" s="3">
        <v>9.4034722222204437</v>
      </c>
      <c r="I80" s="90"/>
      <c r="J80" s="90"/>
      <c r="K80" s="90"/>
      <c r="L80" s="32"/>
      <c r="M80" s="32"/>
      <c r="N80" s="32"/>
      <c r="O80" s="38" t="s">
        <v>842</v>
      </c>
      <c r="P80" s="110">
        <f t="shared" si="5"/>
        <v>134.23333333327901</v>
      </c>
      <c r="Q80" s="110">
        <f t="shared" si="5"/>
        <v>137.83333333331393</v>
      </c>
      <c r="R80" s="110">
        <f t="shared" si="5"/>
        <v>143.33333333325572</v>
      </c>
      <c r="S80" s="110">
        <f t="shared" si="5"/>
        <v>154.35000000003492</v>
      </c>
      <c r="T80" s="110">
        <f t="shared" si="5"/>
        <v>177.3666666666395</v>
      </c>
      <c r="U80" s="110">
        <f t="shared" si="5"/>
        <v>203.28333333326736</v>
      </c>
      <c r="V80" s="110">
        <f t="shared" si="5"/>
        <v>225.68333333329065</v>
      </c>
      <c r="W80" s="111"/>
      <c r="X80" s="111"/>
      <c r="Y80" s="111"/>
      <c r="Z80" s="32"/>
      <c r="AA80" s="32"/>
      <c r="AC80" s="38" t="s">
        <v>842</v>
      </c>
      <c r="AD80" s="2">
        <v>139</v>
      </c>
      <c r="AE80" s="2">
        <v>143</v>
      </c>
      <c r="AF80" s="2">
        <v>141</v>
      </c>
      <c r="AG80" s="2">
        <v>144</v>
      </c>
      <c r="AH80" s="2">
        <v>140</v>
      </c>
      <c r="AI80" s="2">
        <v>141</v>
      </c>
      <c r="AJ80" s="2">
        <v>143</v>
      </c>
      <c r="AK80" s="77"/>
      <c r="AL80" s="90"/>
      <c r="AM80" s="90"/>
      <c r="AQ80" s="120"/>
    </row>
    <row r="81" spans="1:43">
      <c r="A81" s="38" t="s">
        <v>843</v>
      </c>
      <c r="B81" s="3">
        <v>0.73194444444379769</v>
      </c>
      <c r="C81" s="3">
        <v>1.4041666666671517</v>
      </c>
      <c r="D81" s="3">
        <v>2.4513888888905058</v>
      </c>
      <c r="E81" s="3">
        <v>3.390972222223354</v>
      </c>
      <c r="F81" s="3">
        <v>4.4111111111124046</v>
      </c>
      <c r="G81" s="3">
        <v>4.8708333333343035</v>
      </c>
      <c r="H81" s="3">
        <v>5.421527777776646</v>
      </c>
      <c r="I81" s="90"/>
      <c r="J81" s="90"/>
      <c r="K81" s="90"/>
      <c r="L81" s="32"/>
      <c r="M81" s="32"/>
      <c r="N81" s="32"/>
      <c r="O81" s="38" t="s">
        <v>843</v>
      </c>
      <c r="P81" s="110">
        <f t="shared" si="5"/>
        <v>17.566666666651145</v>
      </c>
      <c r="Q81" s="110">
        <f t="shared" si="5"/>
        <v>33.700000000011642</v>
      </c>
      <c r="R81" s="110">
        <f t="shared" si="5"/>
        <v>58.833333333372138</v>
      </c>
      <c r="S81" s="110">
        <f t="shared" si="5"/>
        <v>81.383333333360497</v>
      </c>
      <c r="T81" s="110">
        <f t="shared" si="5"/>
        <v>105.86666666669771</v>
      </c>
      <c r="U81" s="110">
        <f t="shared" si="5"/>
        <v>116.90000000002328</v>
      </c>
      <c r="V81" s="110">
        <f t="shared" si="5"/>
        <v>130.1166666666395</v>
      </c>
      <c r="W81" s="111"/>
      <c r="X81" s="111"/>
      <c r="Y81" s="111"/>
      <c r="Z81" s="32"/>
      <c r="AA81" s="32"/>
      <c r="AC81" s="38" t="s">
        <v>843</v>
      </c>
      <c r="AD81" s="2">
        <v>137</v>
      </c>
      <c r="AE81" s="2">
        <v>141</v>
      </c>
      <c r="AF81" s="2">
        <v>144</v>
      </c>
      <c r="AG81" s="2">
        <v>142</v>
      </c>
      <c r="AH81" s="2">
        <v>142</v>
      </c>
      <c r="AI81" s="2">
        <v>140</v>
      </c>
      <c r="AJ81" s="2">
        <v>138</v>
      </c>
      <c r="AK81" s="77"/>
      <c r="AL81" s="90"/>
      <c r="AM81" s="90"/>
      <c r="AQ81" s="120"/>
    </row>
    <row r="82" spans="1:43">
      <c r="A82" s="38" t="s">
        <v>844</v>
      </c>
      <c r="B82" s="3">
        <v>3.6256944444467081</v>
      </c>
      <c r="C82" s="3">
        <v>3.9097222222189885</v>
      </c>
      <c r="D82" s="3">
        <v>4.3888888888905058</v>
      </c>
      <c r="E82" s="3">
        <v>5.3958333333357587</v>
      </c>
      <c r="F82" s="3">
        <v>5.7430555555547471</v>
      </c>
      <c r="G82" s="3">
        <v>6.4118055555591127</v>
      </c>
      <c r="H82" s="3">
        <v>7.390277777776646</v>
      </c>
      <c r="I82" s="3">
        <v>8.4208333333299379</v>
      </c>
      <c r="J82" s="90"/>
      <c r="K82" s="90"/>
      <c r="L82" s="32"/>
      <c r="M82" s="32"/>
      <c r="N82" s="32"/>
      <c r="O82" s="38" t="s">
        <v>844</v>
      </c>
      <c r="P82" s="110">
        <f t="shared" si="5"/>
        <v>87.016666666720994</v>
      </c>
      <c r="Q82" s="110">
        <f t="shared" si="5"/>
        <v>93.833333333255723</v>
      </c>
      <c r="R82" s="110">
        <f t="shared" si="5"/>
        <v>105.33333333337214</v>
      </c>
      <c r="S82" s="110">
        <f t="shared" si="5"/>
        <v>129.50000000005821</v>
      </c>
      <c r="T82" s="110">
        <f t="shared" si="5"/>
        <v>137.83333333331393</v>
      </c>
      <c r="U82" s="110">
        <f t="shared" si="5"/>
        <v>153.8833333334187</v>
      </c>
      <c r="V82" s="110">
        <f t="shared" si="5"/>
        <v>177.3666666666395</v>
      </c>
      <c r="W82" s="110">
        <f>I82*24</f>
        <v>202.09999999991851</v>
      </c>
      <c r="X82" s="111"/>
      <c r="Y82" s="111"/>
      <c r="Z82" s="32"/>
      <c r="AA82" s="32"/>
      <c r="AC82" s="38" t="s">
        <v>844</v>
      </c>
      <c r="AD82" s="2">
        <v>139</v>
      </c>
      <c r="AE82" s="2">
        <v>141</v>
      </c>
      <c r="AF82" s="2">
        <v>145</v>
      </c>
      <c r="AG82" s="2">
        <v>143</v>
      </c>
      <c r="AH82" s="2">
        <v>140</v>
      </c>
      <c r="AI82" s="2">
        <v>144</v>
      </c>
      <c r="AJ82" s="2">
        <v>143</v>
      </c>
      <c r="AK82" s="2">
        <v>143</v>
      </c>
      <c r="AL82" s="90"/>
      <c r="AM82" s="90"/>
      <c r="AQ82" s="120"/>
    </row>
    <row r="83" spans="1:43">
      <c r="A83" s="38" t="s">
        <v>845</v>
      </c>
      <c r="B83" s="3">
        <v>0.32291666666424135</v>
      </c>
      <c r="C83" s="3">
        <v>0.8944444444423425</v>
      </c>
      <c r="D83" s="3">
        <v>1.4270833333284827</v>
      </c>
      <c r="E83" s="3">
        <v>2.023611111108039</v>
      </c>
      <c r="F83" s="3">
        <v>2.984027777776646</v>
      </c>
      <c r="G83" s="3">
        <v>3.5347222222189885</v>
      </c>
      <c r="H83" s="3">
        <v>3.9895833333284827</v>
      </c>
      <c r="I83" s="48"/>
      <c r="J83" s="48"/>
      <c r="K83" s="90"/>
      <c r="L83" s="32"/>
      <c r="M83" s="32"/>
      <c r="N83" s="32"/>
      <c r="O83" s="38" t="s">
        <v>845</v>
      </c>
      <c r="P83" s="110">
        <f t="shared" si="5"/>
        <v>7.7499999999417923</v>
      </c>
      <c r="Q83" s="110">
        <f t="shared" si="5"/>
        <v>21.46666666661622</v>
      </c>
      <c r="R83" s="110">
        <f t="shared" si="5"/>
        <v>34.249999999883585</v>
      </c>
      <c r="S83" s="110">
        <f t="shared" si="5"/>
        <v>48.566666666592937</v>
      </c>
      <c r="T83" s="110">
        <f t="shared" si="5"/>
        <v>71.616666666639503</v>
      </c>
      <c r="U83" s="110">
        <f t="shared" si="5"/>
        <v>84.833333333255723</v>
      </c>
      <c r="V83" s="110">
        <f t="shared" si="5"/>
        <v>95.749999999883585</v>
      </c>
      <c r="W83" s="111"/>
      <c r="X83" s="111"/>
      <c r="Y83" s="111"/>
      <c r="Z83" s="32"/>
      <c r="AA83" s="32"/>
      <c r="AC83" s="38" t="s">
        <v>845</v>
      </c>
      <c r="AD83" s="2">
        <v>141</v>
      </c>
      <c r="AE83" s="2">
        <v>139</v>
      </c>
      <c r="AF83" s="2">
        <v>139</v>
      </c>
      <c r="AG83" s="2">
        <v>143</v>
      </c>
      <c r="AH83" s="2">
        <v>140</v>
      </c>
      <c r="AI83" s="2">
        <v>138</v>
      </c>
      <c r="AJ83" s="2">
        <v>142</v>
      </c>
      <c r="AK83" s="77"/>
      <c r="AL83" s="48"/>
      <c r="AM83" s="90"/>
      <c r="AQ83" s="120"/>
    </row>
    <row r="84" spans="1:43">
      <c r="A84" s="38" t="s">
        <v>846</v>
      </c>
      <c r="B84" s="3">
        <v>1.3187499999985448</v>
      </c>
      <c r="C84" s="3">
        <v>1.5187499999956344</v>
      </c>
      <c r="D84" s="3">
        <v>2.0631944444394321</v>
      </c>
      <c r="E84" s="3">
        <v>2.9874999999956344</v>
      </c>
      <c r="F84" s="3">
        <v>3.0437499999970896</v>
      </c>
      <c r="G84" s="90"/>
      <c r="H84" s="90"/>
      <c r="I84" s="48"/>
      <c r="J84" s="48"/>
      <c r="K84" s="90"/>
      <c r="L84" s="32"/>
      <c r="M84" s="32"/>
      <c r="N84" s="32"/>
      <c r="O84" s="38" t="s">
        <v>846</v>
      </c>
      <c r="P84" s="110">
        <f t="shared" si="5"/>
        <v>31.649999999965075</v>
      </c>
      <c r="Q84" s="110">
        <f t="shared" si="5"/>
        <v>36.449999999895226</v>
      </c>
      <c r="R84" s="110">
        <f t="shared" si="5"/>
        <v>49.516666666546371</v>
      </c>
      <c r="S84" s="110">
        <f t="shared" si="5"/>
        <v>71.699999999895226</v>
      </c>
      <c r="T84" s="110">
        <f t="shared" si="5"/>
        <v>73.049999999930151</v>
      </c>
      <c r="U84" s="111"/>
      <c r="V84" s="111"/>
      <c r="W84" s="111"/>
      <c r="X84" s="111"/>
      <c r="Y84" s="111"/>
      <c r="Z84" s="32"/>
      <c r="AA84" s="32"/>
      <c r="AC84" s="38" t="s">
        <v>846</v>
      </c>
      <c r="AD84" s="2">
        <v>135</v>
      </c>
      <c r="AE84" s="2">
        <v>136</v>
      </c>
      <c r="AF84" s="2">
        <v>138</v>
      </c>
      <c r="AG84" s="2">
        <v>140</v>
      </c>
      <c r="AH84" s="2">
        <v>144</v>
      </c>
      <c r="AI84" s="77"/>
      <c r="AJ84" s="77"/>
      <c r="AK84" s="77"/>
      <c r="AL84" s="48"/>
      <c r="AM84" s="90"/>
      <c r="AQ84" s="120"/>
    </row>
    <row r="85" spans="1:43">
      <c r="A85" s="38" t="s">
        <v>847</v>
      </c>
      <c r="B85" s="3">
        <v>1.8312500000029104</v>
      </c>
      <c r="C85" s="3">
        <v>2.4201388888905058</v>
      </c>
      <c r="D85" s="3">
        <v>2.6986111111109494</v>
      </c>
      <c r="E85" s="3">
        <v>3.3777777777795563</v>
      </c>
      <c r="F85" s="3">
        <v>4.4541666666700621</v>
      </c>
      <c r="G85" s="90"/>
      <c r="H85" s="90"/>
      <c r="I85" s="48"/>
      <c r="J85" s="48"/>
      <c r="K85" s="48"/>
      <c r="L85" s="32"/>
      <c r="M85" s="32"/>
      <c r="N85" s="32"/>
      <c r="O85" s="38" t="s">
        <v>847</v>
      </c>
      <c r="P85" s="110">
        <f t="shared" si="5"/>
        <v>43.950000000069849</v>
      </c>
      <c r="Q85" s="110">
        <f t="shared" si="5"/>
        <v>58.083333333372138</v>
      </c>
      <c r="R85" s="110">
        <f t="shared" si="5"/>
        <v>64.766666666662786</v>
      </c>
      <c r="S85" s="110">
        <f t="shared" si="5"/>
        <v>81.066666666709352</v>
      </c>
      <c r="T85" s="110">
        <f t="shared" si="5"/>
        <v>106.90000000008149</v>
      </c>
      <c r="U85" s="111"/>
      <c r="V85" s="111"/>
      <c r="W85" s="111"/>
      <c r="X85" s="111"/>
      <c r="Y85" s="111"/>
      <c r="Z85" s="32"/>
      <c r="AA85" s="32"/>
      <c r="AC85" s="38" t="s">
        <v>847</v>
      </c>
      <c r="AD85" s="2">
        <v>139</v>
      </c>
      <c r="AE85" s="2">
        <v>143</v>
      </c>
      <c r="AF85" s="2">
        <v>141</v>
      </c>
      <c r="AG85" s="2">
        <v>144</v>
      </c>
      <c r="AH85" s="2">
        <v>143</v>
      </c>
      <c r="AI85" s="77"/>
      <c r="AJ85" s="77"/>
      <c r="AK85" s="77"/>
      <c r="AL85" s="48"/>
      <c r="AM85" s="48"/>
      <c r="AQ85" s="120"/>
    </row>
    <row r="86" spans="1:43">
      <c r="A86" s="38" t="s">
        <v>848</v>
      </c>
      <c r="B86" s="3">
        <v>0.75069444444670808</v>
      </c>
      <c r="C86" s="3">
        <v>0.96041666666860692</v>
      </c>
      <c r="D86" s="3">
        <v>1.4604166666686069</v>
      </c>
      <c r="E86" s="3">
        <v>2.3895833333299379</v>
      </c>
      <c r="F86" s="90"/>
      <c r="G86" s="90"/>
      <c r="H86" s="90"/>
      <c r="I86" s="48"/>
      <c r="J86" s="48"/>
      <c r="K86" s="48"/>
      <c r="L86" s="32"/>
      <c r="M86" s="32"/>
      <c r="N86" s="32"/>
      <c r="O86" s="38" t="s">
        <v>848</v>
      </c>
      <c r="P86" s="110">
        <f t="shared" si="5"/>
        <v>18.016666666720994</v>
      </c>
      <c r="Q86" s="110">
        <f t="shared" si="5"/>
        <v>23.050000000046566</v>
      </c>
      <c r="R86" s="110">
        <f t="shared" si="5"/>
        <v>35.050000000046566</v>
      </c>
      <c r="S86" s="110">
        <f t="shared" si="5"/>
        <v>57.349999999918509</v>
      </c>
      <c r="T86" s="111"/>
      <c r="U86" s="111"/>
      <c r="V86" s="111"/>
      <c r="W86" s="111"/>
      <c r="X86" s="111"/>
      <c r="Y86" s="111"/>
      <c r="Z86" s="32"/>
      <c r="AA86" s="32"/>
      <c r="AC86" s="38" t="s">
        <v>848</v>
      </c>
      <c r="AD86" s="2">
        <v>137</v>
      </c>
      <c r="AE86" s="2">
        <v>140</v>
      </c>
      <c r="AF86" s="2">
        <v>141</v>
      </c>
      <c r="AG86" s="2">
        <v>142</v>
      </c>
      <c r="AH86" s="77"/>
      <c r="AI86" s="77"/>
      <c r="AJ86" s="77"/>
      <c r="AK86" s="77"/>
      <c r="AL86" s="48"/>
      <c r="AM86" s="48"/>
      <c r="AQ86" s="120"/>
    </row>
    <row r="87" spans="1:43">
      <c r="A87" s="38" t="s">
        <v>849</v>
      </c>
      <c r="B87" s="3">
        <v>1.4895833333357587</v>
      </c>
      <c r="C87" s="3">
        <v>1.8027777777751908</v>
      </c>
      <c r="D87" s="3">
        <v>2.4131944444452529</v>
      </c>
      <c r="E87" s="3">
        <v>3.4243055555562023</v>
      </c>
      <c r="F87" s="3">
        <v>4.3888888888905058</v>
      </c>
      <c r="G87" s="90"/>
      <c r="H87" s="90"/>
      <c r="I87" s="48"/>
      <c r="J87" s="48"/>
      <c r="K87" s="48"/>
      <c r="L87" s="32"/>
      <c r="M87" s="32"/>
      <c r="N87" s="32"/>
      <c r="O87" s="38" t="s">
        <v>849</v>
      </c>
      <c r="P87" s="110">
        <f t="shared" si="5"/>
        <v>35.750000000058208</v>
      </c>
      <c r="Q87" s="110">
        <f t="shared" si="5"/>
        <v>43.266666666604578</v>
      </c>
      <c r="R87" s="110">
        <f t="shared" si="5"/>
        <v>57.916666666686069</v>
      </c>
      <c r="S87" s="110">
        <f t="shared" si="5"/>
        <v>82.183333333348855</v>
      </c>
      <c r="T87" s="110">
        <f>F87*24</f>
        <v>105.33333333337214</v>
      </c>
      <c r="U87" s="111"/>
      <c r="V87" s="111"/>
      <c r="W87" s="111"/>
      <c r="X87" s="111"/>
      <c r="Y87" s="111"/>
      <c r="Z87" s="32"/>
      <c r="AA87" s="32"/>
      <c r="AC87" s="38" t="s">
        <v>849</v>
      </c>
      <c r="AD87" s="2">
        <v>140</v>
      </c>
      <c r="AE87" s="2">
        <v>138</v>
      </c>
      <c r="AF87" s="2">
        <v>141</v>
      </c>
      <c r="AG87" s="2">
        <v>143</v>
      </c>
      <c r="AH87" s="2">
        <v>141</v>
      </c>
      <c r="AI87" s="77"/>
      <c r="AJ87" s="77"/>
      <c r="AK87" s="77"/>
      <c r="AL87" s="48"/>
      <c r="AM87" s="48"/>
      <c r="AQ87" s="120"/>
    </row>
    <row r="88" spans="1:43">
      <c r="A88" s="38" t="s">
        <v>850</v>
      </c>
      <c r="B88" s="3">
        <v>0.77083333333575865</v>
      </c>
      <c r="C88" s="3">
        <v>1.375</v>
      </c>
      <c r="D88" s="3">
        <v>2.3812499999985448</v>
      </c>
      <c r="E88" s="3">
        <v>3.3958333333357587</v>
      </c>
      <c r="F88" s="3">
        <v>4.4277777777751908</v>
      </c>
      <c r="G88" s="90"/>
      <c r="H88" s="90"/>
      <c r="I88" s="48"/>
      <c r="J88" s="48"/>
      <c r="K88" s="48"/>
      <c r="L88" s="32"/>
      <c r="M88" s="32"/>
      <c r="N88" s="32"/>
      <c r="O88" s="38" t="s">
        <v>850</v>
      </c>
      <c r="P88" s="110">
        <f t="shared" si="5"/>
        <v>18.500000000058208</v>
      </c>
      <c r="Q88" s="110">
        <f t="shared" si="5"/>
        <v>33</v>
      </c>
      <c r="R88" s="110">
        <f t="shared" si="5"/>
        <v>57.149999999965075</v>
      </c>
      <c r="S88" s="110">
        <f t="shared" si="5"/>
        <v>81.500000000058208</v>
      </c>
      <c r="T88" s="110">
        <f>F88*24</f>
        <v>106.26666666660458</v>
      </c>
      <c r="U88" s="111"/>
      <c r="V88" s="111"/>
      <c r="W88" s="111"/>
      <c r="X88" s="111"/>
      <c r="Y88" s="111"/>
      <c r="Z88" s="32"/>
      <c r="AA88" s="32"/>
      <c r="AC88" s="38" t="s">
        <v>850</v>
      </c>
      <c r="AD88" s="2">
        <v>139</v>
      </c>
      <c r="AE88" s="2">
        <v>143</v>
      </c>
      <c r="AF88" s="2">
        <v>146</v>
      </c>
      <c r="AG88" s="2">
        <v>145</v>
      </c>
      <c r="AH88" s="2">
        <v>144</v>
      </c>
      <c r="AI88" s="77"/>
      <c r="AJ88" s="77"/>
      <c r="AK88" s="77"/>
      <c r="AL88" s="48"/>
      <c r="AM88" s="48"/>
      <c r="AQ88" s="120"/>
    </row>
    <row r="89" spans="1:43">
      <c r="AD89" s="99">
        <v>40</v>
      </c>
      <c r="AE89" s="99">
        <v>40</v>
      </c>
      <c r="AF89" s="99">
        <v>40</v>
      </c>
      <c r="AG89" s="99">
        <v>38</v>
      </c>
      <c r="AH89" s="99">
        <v>31</v>
      </c>
      <c r="AI89" s="99">
        <v>22</v>
      </c>
      <c r="AJ89" s="99">
        <v>19</v>
      </c>
      <c r="AK89" s="99">
        <v>9</v>
      </c>
      <c r="AL89" s="99">
        <v>3</v>
      </c>
      <c r="AM89" s="99">
        <v>2</v>
      </c>
    </row>
  </sheetData>
  <mergeCells count="2">
    <mergeCell ref="A2:M2"/>
    <mergeCell ref="O2:AA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43"/>
  <sheetViews>
    <sheetView workbookViewId="0">
      <selection activeCell="E52" sqref="E52"/>
    </sheetView>
  </sheetViews>
  <sheetFormatPr defaultColWidth="11.5703125" defaultRowHeight="15"/>
  <cols>
    <col min="2" max="2" width="18.7109375" bestFit="1" customWidth="1"/>
    <col min="6" max="6" width="15" bestFit="1" customWidth="1"/>
  </cols>
  <sheetData>
    <row r="1" spans="1:63" ht="36">
      <c r="A1" s="61" t="s">
        <v>321</v>
      </c>
      <c r="B1" s="191" t="s">
        <v>320</v>
      </c>
      <c r="C1" s="191"/>
      <c r="D1" s="191"/>
      <c r="E1" s="191"/>
      <c r="F1" s="60"/>
      <c r="G1" s="59" t="s">
        <v>319</v>
      </c>
      <c r="H1" s="58" t="s">
        <v>318</v>
      </c>
      <c r="I1" s="58"/>
      <c r="J1" s="58"/>
      <c r="K1" s="58"/>
      <c r="L1" s="58"/>
      <c r="M1" s="58"/>
      <c r="N1" s="58"/>
      <c r="O1" s="58"/>
      <c r="P1" s="59" t="s">
        <v>317</v>
      </c>
      <c r="Q1" s="51"/>
      <c r="R1" s="51"/>
      <c r="S1" s="51"/>
      <c r="T1" s="51"/>
      <c r="U1" s="58"/>
      <c r="V1" s="51"/>
      <c r="W1" s="57" t="s">
        <v>316</v>
      </c>
      <c r="X1" s="57"/>
      <c r="Y1" s="53" t="s">
        <v>315</v>
      </c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6"/>
      <c r="AP1" s="51"/>
      <c r="AQ1" s="51"/>
      <c r="AR1" s="51"/>
      <c r="AS1" s="51"/>
      <c r="AT1" s="51"/>
      <c r="AU1" s="51"/>
      <c r="AV1" s="56"/>
      <c r="AW1" s="56"/>
      <c r="AX1" s="56"/>
      <c r="AY1" s="56"/>
      <c r="AZ1" s="56"/>
      <c r="BA1" s="56"/>
      <c r="BB1" s="56"/>
      <c r="BC1" s="56"/>
      <c r="BD1" s="56"/>
      <c r="BE1" s="56"/>
    </row>
    <row r="2" spans="1:63" ht="15.75">
      <c r="A2" s="51" t="s">
        <v>314</v>
      </c>
      <c r="B2" s="55" t="s">
        <v>313</v>
      </c>
      <c r="C2" s="55" t="s">
        <v>312</v>
      </c>
      <c r="D2" s="51" t="s">
        <v>311</v>
      </c>
      <c r="E2" s="51" t="s">
        <v>310</v>
      </c>
      <c r="F2" s="54" t="s">
        <v>309</v>
      </c>
      <c r="G2" s="51" t="s">
        <v>308</v>
      </c>
      <c r="H2" s="51" t="s">
        <v>307</v>
      </c>
      <c r="I2" s="53" t="s">
        <v>306</v>
      </c>
      <c r="J2" s="53" t="s">
        <v>305</v>
      </c>
      <c r="K2" s="51" t="s">
        <v>304</v>
      </c>
      <c r="L2" s="51" t="s">
        <v>303</v>
      </c>
      <c r="M2" s="54" t="s">
        <v>302</v>
      </c>
      <c r="N2" s="54" t="s">
        <v>301</v>
      </c>
      <c r="O2" s="54" t="s">
        <v>300</v>
      </c>
      <c r="P2" s="51" t="s">
        <v>299</v>
      </c>
      <c r="Q2" s="51" t="s">
        <v>298</v>
      </c>
      <c r="R2" s="51" t="s">
        <v>297</v>
      </c>
      <c r="S2" s="51" t="s">
        <v>296</v>
      </c>
      <c r="T2" s="51" t="s">
        <v>295</v>
      </c>
      <c r="U2" s="51" t="s">
        <v>294</v>
      </c>
      <c r="V2" s="54" t="s">
        <v>293</v>
      </c>
      <c r="W2" s="54" t="s">
        <v>292</v>
      </c>
      <c r="X2" s="54" t="s">
        <v>291</v>
      </c>
      <c r="Y2" s="53" t="s">
        <v>290</v>
      </c>
      <c r="Z2" s="52" t="s">
        <v>289</v>
      </c>
      <c r="AA2" s="52" t="s">
        <v>277</v>
      </c>
      <c r="AB2" s="51" t="s">
        <v>279</v>
      </c>
      <c r="AC2" s="51" t="s">
        <v>288</v>
      </c>
      <c r="AD2" s="51" t="s">
        <v>277</v>
      </c>
      <c r="AE2" s="51" t="s">
        <v>279</v>
      </c>
      <c r="AF2" s="51" t="s">
        <v>287</v>
      </c>
      <c r="AG2" s="51" t="s">
        <v>277</v>
      </c>
      <c r="AH2" s="51" t="s">
        <v>279</v>
      </c>
      <c r="AI2" s="51" t="s">
        <v>286</v>
      </c>
      <c r="AJ2" s="51" t="s">
        <v>277</v>
      </c>
      <c r="AK2" s="51" t="s">
        <v>279</v>
      </c>
      <c r="AL2" s="51" t="s">
        <v>285</v>
      </c>
      <c r="AM2" s="51" t="s">
        <v>277</v>
      </c>
      <c r="AN2" s="51" t="s">
        <v>279</v>
      </c>
      <c r="AO2" s="51" t="s">
        <v>284</v>
      </c>
      <c r="AP2" s="51" t="s">
        <v>277</v>
      </c>
      <c r="AQ2" s="51" t="s">
        <v>279</v>
      </c>
      <c r="AR2" s="51" t="s">
        <v>283</v>
      </c>
      <c r="AS2" s="51" t="s">
        <v>277</v>
      </c>
      <c r="AT2" s="51" t="s">
        <v>279</v>
      </c>
      <c r="AU2" s="51" t="s">
        <v>282</v>
      </c>
      <c r="AV2" s="51" t="s">
        <v>277</v>
      </c>
      <c r="AW2" s="51" t="s">
        <v>279</v>
      </c>
      <c r="AX2" s="51" t="s">
        <v>281</v>
      </c>
      <c r="AY2" s="51" t="s">
        <v>277</v>
      </c>
      <c r="AZ2" s="51" t="s">
        <v>279</v>
      </c>
      <c r="BA2" s="51" t="s">
        <v>280</v>
      </c>
      <c r="BB2" s="51" t="s">
        <v>277</v>
      </c>
      <c r="BC2" s="51" t="s">
        <v>279</v>
      </c>
      <c r="BD2" s="51" t="s">
        <v>278</v>
      </c>
      <c r="BE2" s="51" t="s">
        <v>277</v>
      </c>
    </row>
    <row r="3" spans="1:63">
      <c r="A3" s="1" t="s">
        <v>1</v>
      </c>
      <c r="B3" t="s">
        <v>276</v>
      </c>
      <c r="C3" s="50">
        <v>41916</v>
      </c>
      <c r="D3" s="50">
        <v>41916</v>
      </c>
      <c r="E3">
        <v>1</v>
      </c>
      <c r="F3" t="s">
        <v>275</v>
      </c>
      <c r="G3">
        <v>0</v>
      </c>
      <c r="H3" t="s">
        <v>274</v>
      </c>
      <c r="I3" t="s">
        <v>114</v>
      </c>
      <c r="J3">
        <v>72</v>
      </c>
      <c r="K3">
        <v>12</v>
      </c>
      <c r="L3">
        <v>51</v>
      </c>
      <c r="M3" t="s">
        <v>274</v>
      </c>
      <c r="N3" t="s">
        <v>274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14</v>
      </c>
      <c r="X3">
        <v>4.79</v>
      </c>
      <c r="Y3">
        <v>0</v>
      </c>
      <c r="Z3" t="s">
        <v>273</v>
      </c>
      <c r="AA3">
        <v>138</v>
      </c>
      <c r="AB3">
        <v>41.3</v>
      </c>
      <c r="AC3" t="s">
        <v>272</v>
      </c>
      <c r="AD3">
        <v>141</v>
      </c>
      <c r="AE3">
        <v>39.200000000000003</v>
      </c>
      <c r="AF3" t="s">
        <v>271</v>
      </c>
      <c r="AG3">
        <v>139</v>
      </c>
      <c r="AH3">
        <v>38.4</v>
      </c>
      <c r="AI3" t="s">
        <v>270</v>
      </c>
      <c r="AJ3">
        <v>139</v>
      </c>
      <c r="AK3">
        <v>41.6</v>
      </c>
      <c r="AL3" t="s">
        <v>269</v>
      </c>
      <c r="AM3">
        <v>141</v>
      </c>
      <c r="AN3">
        <v>42.9</v>
      </c>
      <c r="AO3" t="s">
        <v>268</v>
      </c>
      <c r="AP3">
        <v>139</v>
      </c>
      <c r="AQ3">
        <v>40</v>
      </c>
      <c r="AR3" t="s">
        <v>267</v>
      </c>
      <c r="AS3">
        <v>137</v>
      </c>
      <c r="AT3">
        <v>38.299999999999997</v>
      </c>
    </row>
    <row r="4" spans="1:63">
      <c r="A4" s="1" t="s">
        <v>2</v>
      </c>
      <c r="B4" t="s">
        <v>266</v>
      </c>
      <c r="C4" s="50">
        <v>41915</v>
      </c>
      <c r="D4" s="50">
        <v>41915</v>
      </c>
      <c r="E4">
        <v>1</v>
      </c>
      <c r="F4" t="s">
        <v>265</v>
      </c>
      <c r="G4">
        <v>0</v>
      </c>
      <c r="H4" t="s">
        <v>66</v>
      </c>
      <c r="I4" t="s">
        <v>264</v>
      </c>
      <c r="J4">
        <v>80</v>
      </c>
      <c r="K4">
        <v>11</v>
      </c>
      <c r="L4">
        <v>41</v>
      </c>
      <c r="M4" t="s">
        <v>66</v>
      </c>
      <c r="N4" t="s">
        <v>66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16.3</v>
      </c>
      <c r="X4">
        <v>4.7</v>
      </c>
      <c r="Y4">
        <v>0</v>
      </c>
      <c r="Z4" t="s">
        <v>263</v>
      </c>
      <c r="AA4">
        <v>141</v>
      </c>
      <c r="AB4">
        <v>47.3</v>
      </c>
      <c r="AC4" t="s">
        <v>262</v>
      </c>
      <c r="AD4">
        <v>137</v>
      </c>
      <c r="AE4">
        <v>46.2</v>
      </c>
      <c r="AF4" t="s">
        <v>261</v>
      </c>
      <c r="AG4">
        <v>140</v>
      </c>
      <c r="AH4">
        <v>46</v>
      </c>
      <c r="AI4" t="s">
        <v>260</v>
      </c>
      <c r="AJ4">
        <v>137</v>
      </c>
      <c r="AK4">
        <v>42</v>
      </c>
      <c r="AL4" t="s">
        <v>259</v>
      </c>
      <c r="AM4">
        <v>140</v>
      </c>
      <c r="AN4">
        <v>42.5</v>
      </c>
      <c r="AO4" t="s">
        <v>258</v>
      </c>
      <c r="AP4">
        <v>139</v>
      </c>
      <c r="AQ4">
        <v>41.9</v>
      </c>
    </row>
    <row r="5" spans="1:63">
      <c r="A5" s="1" t="s">
        <v>3</v>
      </c>
      <c r="B5" t="s">
        <v>257</v>
      </c>
      <c r="C5" s="50">
        <v>41905</v>
      </c>
      <c r="D5" s="50">
        <v>41905</v>
      </c>
      <c r="E5">
        <v>1</v>
      </c>
      <c r="F5" t="s">
        <v>256</v>
      </c>
      <c r="G5">
        <v>0</v>
      </c>
      <c r="H5" t="s">
        <v>66</v>
      </c>
      <c r="I5" t="s">
        <v>255</v>
      </c>
      <c r="J5">
        <v>78</v>
      </c>
      <c r="L5">
        <v>40</v>
      </c>
      <c r="M5" t="s">
        <v>66</v>
      </c>
      <c r="N5" t="s">
        <v>66</v>
      </c>
      <c r="O5">
        <v>0</v>
      </c>
      <c r="P5">
        <v>1</v>
      </c>
      <c r="Q5">
        <v>1</v>
      </c>
      <c r="R5">
        <v>0</v>
      </c>
      <c r="S5">
        <v>1</v>
      </c>
      <c r="T5">
        <v>0</v>
      </c>
      <c r="U5">
        <v>1</v>
      </c>
      <c r="V5">
        <v>0</v>
      </c>
      <c r="W5">
        <v>15.4</v>
      </c>
      <c r="X5">
        <v>4.6100000000000003</v>
      </c>
      <c r="Y5" t="s">
        <v>254</v>
      </c>
      <c r="Z5" t="s">
        <v>253</v>
      </c>
      <c r="AA5">
        <v>134</v>
      </c>
      <c r="AB5">
        <v>45.3</v>
      </c>
      <c r="AC5" t="s">
        <v>252</v>
      </c>
      <c r="AD5">
        <v>136</v>
      </c>
      <c r="AE5">
        <v>47.6</v>
      </c>
      <c r="AF5" t="s">
        <v>251</v>
      </c>
      <c r="AG5">
        <v>140</v>
      </c>
      <c r="AH5">
        <v>45.3</v>
      </c>
      <c r="AI5" t="s">
        <v>250</v>
      </c>
      <c r="AJ5">
        <v>140</v>
      </c>
      <c r="AK5">
        <v>46.7</v>
      </c>
      <c r="AL5" t="s">
        <v>249</v>
      </c>
      <c r="AM5">
        <v>144</v>
      </c>
      <c r="AN5">
        <v>46.2</v>
      </c>
      <c r="AO5" t="s">
        <v>248</v>
      </c>
      <c r="AP5">
        <v>143</v>
      </c>
      <c r="AQ5">
        <v>44.3</v>
      </c>
      <c r="AR5" t="s">
        <v>247</v>
      </c>
      <c r="AS5">
        <v>140</v>
      </c>
      <c r="AT5">
        <v>42.8</v>
      </c>
      <c r="AU5" t="s">
        <v>246</v>
      </c>
      <c r="AV5">
        <v>141</v>
      </c>
      <c r="AW5">
        <v>41.7</v>
      </c>
    </row>
    <row r="6" spans="1:63">
      <c r="A6" s="1" t="s">
        <v>4</v>
      </c>
      <c r="B6" t="s">
        <v>245</v>
      </c>
      <c r="C6" s="50">
        <v>41902</v>
      </c>
      <c r="D6" s="50">
        <v>41902</v>
      </c>
      <c r="E6">
        <v>1</v>
      </c>
      <c r="F6" t="s">
        <v>244</v>
      </c>
      <c r="G6">
        <v>0</v>
      </c>
      <c r="H6" t="s">
        <v>113</v>
      </c>
      <c r="I6" t="s">
        <v>243</v>
      </c>
      <c r="J6">
        <v>66</v>
      </c>
      <c r="L6">
        <v>42.5</v>
      </c>
      <c r="M6" t="s">
        <v>113</v>
      </c>
      <c r="N6" t="s">
        <v>113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16.5</v>
      </c>
      <c r="X6">
        <v>5.37</v>
      </c>
      <c r="Y6">
        <v>1</v>
      </c>
      <c r="Z6" t="s">
        <v>242</v>
      </c>
      <c r="AA6">
        <v>140</v>
      </c>
      <c r="AB6">
        <v>46.9</v>
      </c>
      <c r="AC6" t="s">
        <v>241</v>
      </c>
      <c r="AD6">
        <v>142</v>
      </c>
      <c r="AE6">
        <v>44</v>
      </c>
      <c r="AF6" t="s">
        <v>240</v>
      </c>
      <c r="AG6">
        <v>143</v>
      </c>
      <c r="AH6">
        <v>43</v>
      </c>
      <c r="AI6" t="s">
        <v>239</v>
      </c>
      <c r="AJ6">
        <v>144</v>
      </c>
      <c r="AK6">
        <v>39.200000000000003</v>
      </c>
      <c r="AL6" t="s">
        <v>238</v>
      </c>
      <c r="AM6">
        <v>141</v>
      </c>
      <c r="AN6">
        <v>41.3</v>
      </c>
      <c r="AO6" t="s">
        <v>237</v>
      </c>
      <c r="AP6">
        <v>147</v>
      </c>
      <c r="AQ6">
        <v>39.200000000000003</v>
      </c>
      <c r="AR6" t="s">
        <v>236</v>
      </c>
      <c r="AS6">
        <v>146</v>
      </c>
      <c r="AT6">
        <v>42</v>
      </c>
      <c r="AU6" t="s">
        <v>235</v>
      </c>
      <c r="AV6">
        <v>144</v>
      </c>
      <c r="AW6">
        <v>41.5</v>
      </c>
      <c r="AX6" t="s">
        <v>234</v>
      </c>
      <c r="AY6">
        <v>145</v>
      </c>
      <c r="AZ6">
        <v>42.6</v>
      </c>
      <c r="BA6" t="s">
        <v>233</v>
      </c>
      <c r="BB6">
        <v>143</v>
      </c>
      <c r="BC6">
        <v>43.5</v>
      </c>
    </row>
    <row r="7" spans="1:63">
      <c r="A7" s="1" t="s">
        <v>5</v>
      </c>
      <c r="B7" t="s">
        <v>232</v>
      </c>
      <c r="C7" s="50">
        <v>41662</v>
      </c>
      <c r="D7" s="50">
        <v>41662</v>
      </c>
      <c r="E7">
        <v>1</v>
      </c>
      <c r="F7" t="s">
        <v>231</v>
      </c>
      <c r="G7">
        <v>1</v>
      </c>
      <c r="H7" t="s">
        <v>113</v>
      </c>
      <c r="I7" t="s">
        <v>230</v>
      </c>
      <c r="J7">
        <v>70</v>
      </c>
      <c r="L7">
        <v>47.2</v>
      </c>
      <c r="M7" t="s">
        <v>229</v>
      </c>
      <c r="N7" t="s">
        <v>229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16.7</v>
      </c>
      <c r="X7">
        <v>5.28</v>
      </c>
      <c r="Y7">
        <v>0</v>
      </c>
      <c r="Z7" t="s">
        <v>228</v>
      </c>
      <c r="AA7">
        <v>139</v>
      </c>
      <c r="AB7">
        <v>31.6</v>
      </c>
      <c r="AC7" t="s">
        <v>227</v>
      </c>
      <c r="AD7">
        <v>138</v>
      </c>
      <c r="AE7">
        <v>45</v>
      </c>
      <c r="AF7" t="s">
        <v>226</v>
      </c>
      <c r="AG7">
        <v>139</v>
      </c>
      <c r="AH7">
        <v>33.5</v>
      </c>
      <c r="AI7" t="s">
        <v>225</v>
      </c>
      <c r="AJ7">
        <v>140</v>
      </c>
      <c r="AK7">
        <v>43.5</v>
      </c>
      <c r="AL7" t="s">
        <v>224</v>
      </c>
      <c r="AM7">
        <v>138</v>
      </c>
      <c r="AN7">
        <v>45.4</v>
      </c>
      <c r="AO7" t="s">
        <v>223</v>
      </c>
      <c r="AP7">
        <v>140</v>
      </c>
      <c r="AQ7">
        <v>47.6</v>
      </c>
      <c r="AR7" t="s">
        <v>222</v>
      </c>
      <c r="AS7">
        <v>139</v>
      </c>
      <c r="AT7">
        <v>49.1</v>
      </c>
      <c r="AU7" t="s">
        <v>221</v>
      </c>
      <c r="AV7">
        <v>136</v>
      </c>
      <c r="AW7">
        <v>46</v>
      </c>
    </row>
    <row r="8" spans="1:63">
      <c r="A8" s="1" t="s">
        <v>6</v>
      </c>
      <c r="B8" s="50">
        <v>41911</v>
      </c>
      <c r="C8" s="50">
        <v>41911</v>
      </c>
      <c r="D8" s="50">
        <v>41911</v>
      </c>
      <c r="E8">
        <v>1</v>
      </c>
      <c r="F8" t="s">
        <v>220</v>
      </c>
      <c r="G8">
        <v>0</v>
      </c>
      <c r="H8" t="s">
        <v>66</v>
      </c>
      <c r="I8" t="s">
        <v>187</v>
      </c>
      <c r="J8">
        <v>86</v>
      </c>
      <c r="K8">
        <v>11</v>
      </c>
      <c r="L8">
        <v>55</v>
      </c>
      <c r="M8" t="s">
        <v>66</v>
      </c>
      <c r="N8" t="s">
        <v>66</v>
      </c>
      <c r="O8">
        <v>0</v>
      </c>
      <c r="P8">
        <v>0</v>
      </c>
      <c r="Q8">
        <v>1</v>
      </c>
      <c r="R8">
        <v>1</v>
      </c>
      <c r="S8">
        <v>1</v>
      </c>
      <c r="T8">
        <v>0</v>
      </c>
      <c r="U8">
        <v>1</v>
      </c>
      <c r="V8">
        <v>0</v>
      </c>
      <c r="W8">
        <v>14.8</v>
      </c>
      <c r="X8">
        <v>5.04</v>
      </c>
      <c r="Y8">
        <v>0</v>
      </c>
      <c r="Z8" t="s">
        <v>219</v>
      </c>
      <c r="AA8">
        <v>137</v>
      </c>
      <c r="AB8">
        <v>41.6</v>
      </c>
      <c r="AC8" t="s">
        <v>218</v>
      </c>
      <c r="AD8">
        <v>138</v>
      </c>
      <c r="AE8">
        <v>39.200000000000003</v>
      </c>
      <c r="AF8" t="s">
        <v>217</v>
      </c>
      <c r="AG8">
        <v>140</v>
      </c>
      <c r="AH8">
        <v>46.1</v>
      </c>
      <c r="AI8" t="s">
        <v>216</v>
      </c>
      <c r="AJ8">
        <v>141</v>
      </c>
      <c r="AK8">
        <v>47.4</v>
      </c>
      <c r="AL8" t="s">
        <v>215</v>
      </c>
      <c r="AM8">
        <v>141</v>
      </c>
      <c r="AN8">
        <v>49.7</v>
      </c>
      <c r="AO8" t="s">
        <v>214</v>
      </c>
      <c r="AP8">
        <v>140</v>
      </c>
      <c r="AQ8">
        <v>48.8</v>
      </c>
      <c r="AR8" t="s">
        <v>213</v>
      </c>
      <c r="AS8">
        <v>138</v>
      </c>
      <c r="AT8">
        <v>44.9</v>
      </c>
      <c r="AU8" t="s">
        <v>212</v>
      </c>
      <c r="AV8">
        <v>134</v>
      </c>
    </row>
    <row r="9" spans="1:63" s="141" customFormat="1">
      <c r="A9" s="155" t="s">
        <v>7</v>
      </c>
      <c r="B9" s="156" t="s">
        <v>900</v>
      </c>
      <c r="C9" s="157">
        <v>41903</v>
      </c>
      <c r="D9" s="157">
        <v>41903</v>
      </c>
      <c r="E9" s="156">
        <v>1</v>
      </c>
      <c r="F9" s="156" t="s">
        <v>210</v>
      </c>
      <c r="G9" s="156">
        <v>0</v>
      </c>
      <c r="H9" s="156" t="s">
        <v>113</v>
      </c>
      <c r="I9" s="156" t="s">
        <v>197</v>
      </c>
      <c r="J9" s="156">
        <v>85</v>
      </c>
      <c r="K9" s="156"/>
      <c r="L9" s="156">
        <v>52.5</v>
      </c>
      <c r="M9" s="156" t="s">
        <v>113</v>
      </c>
      <c r="N9" s="156" t="s">
        <v>113</v>
      </c>
      <c r="O9" s="156">
        <v>0</v>
      </c>
      <c r="P9" s="156">
        <v>1</v>
      </c>
      <c r="Q9" s="156">
        <v>1</v>
      </c>
      <c r="R9" s="156">
        <v>0</v>
      </c>
      <c r="S9" s="156">
        <v>0</v>
      </c>
      <c r="T9" s="156">
        <v>0</v>
      </c>
      <c r="U9" s="156">
        <v>1</v>
      </c>
      <c r="V9" s="156">
        <v>0</v>
      </c>
      <c r="W9" s="156">
        <v>15.8</v>
      </c>
      <c r="X9" s="156">
        <v>5.16</v>
      </c>
      <c r="Y9" s="156">
        <v>0</v>
      </c>
      <c r="Z9" s="156" t="s">
        <v>209</v>
      </c>
      <c r="AA9" s="156">
        <v>134</v>
      </c>
      <c r="AB9" s="156">
        <v>46.4</v>
      </c>
      <c r="AC9" s="156" t="s">
        <v>208</v>
      </c>
      <c r="AD9" s="156">
        <v>137</v>
      </c>
      <c r="AE9" s="156">
        <v>46.9</v>
      </c>
      <c r="AF9" s="156" t="s">
        <v>207</v>
      </c>
      <c r="AG9" s="156">
        <v>142</v>
      </c>
      <c r="AH9" s="156">
        <v>44.2</v>
      </c>
      <c r="AI9" s="156" t="s">
        <v>206</v>
      </c>
      <c r="AJ9" s="156">
        <v>139</v>
      </c>
      <c r="AK9" s="156">
        <v>44.1</v>
      </c>
      <c r="AL9" s="156" t="s">
        <v>205</v>
      </c>
      <c r="AM9" s="156">
        <v>142</v>
      </c>
      <c r="AN9" s="156">
        <v>44</v>
      </c>
      <c r="AO9" s="156" t="s">
        <v>204</v>
      </c>
      <c r="AP9" s="156">
        <v>142</v>
      </c>
      <c r="AQ9" s="156">
        <v>44.4</v>
      </c>
      <c r="AR9" s="156" t="s">
        <v>203</v>
      </c>
      <c r="AS9" s="156">
        <v>139</v>
      </c>
      <c r="AT9" s="156">
        <v>43.8</v>
      </c>
      <c r="AU9" s="156" t="s">
        <v>202</v>
      </c>
      <c r="AV9" s="156">
        <v>139</v>
      </c>
      <c r="AW9" s="156">
        <v>42.7</v>
      </c>
      <c r="AX9" s="156" t="s">
        <v>201</v>
      </c>
      <c r="AY9" s="156">
        <v>149</v>
      </c>
      <c r="AZ9" s="156">
        <v>41.9</v>
      </c>
      <c r="BA9" s="156" t="s">
        <v>200</v>
      </c>
      <c r="BB9" s="156">
        <v>139</v>
      </c>
      <c r="BC9" s="156">
        <v>37.4</v>
      </c>
      <c r="BD9" s="156"/>
      <c r="BE9" s="156"/>
      <c r="BF9" s="156"/>
      <c r="BG9" s="156"/>
      <c r="BH9" s="156"/>
      <c r="BI9" s="156"/>
      <c r="BJ9" s="156"/>
      <c r="BK9" s="156"/>
    </row>
    <row r="10" spans="1:63">
      <c r="A10" s="1" t="s">
        <v>8</v>
      </c>
      <c r="B10" s="50" t="s">
        <v>199</v>
      </c>
      <c r="C10" s="50">
        <v>41698</v>
      </c>
      <c r="D10" s="50">
        <v>41698</v>
      </c>
      <c r="E10">
        <v>1</v>
      </c>
      <c r="F10" t="s">
        <v>198</v>
      </c>
      <c r="G10">
        <v>0</v>
      </c>
      <c r="H10" t="s">
        <v>66</v>
      </c>
      <c r="I10" t="s">
        <v>197</v>
      </c>
      <c r="J10">
        <v>79</v>
      </c>
      <c r="K10">
        <v>11</v>
      </c>
      <c r="L10">
        <v>51</v>
      </c>
      <c r="M10" t="s">
        <v>66</v>
      </c>
      <c r="N10" t="s">
        <v>66</v>
      </c>
      <c r="O10">
        <v>0</v>
      </c>
      <c r="P10">
        <v>0</v>
      </c>
      <c r="Q10">
        <v>1</v>
      </c>
      <c r="R10">
        <v>1</v>
      </c>
      <c r="S10">
        <v>0</v>
      </c>
      <c r="T10">
        <v>0</v>
      </c>
      <c r="U10">
        <v>1</v>
      </c>
      <c r="V10">
        <v>0</v>
      </c>
      <c r="W10">
        <v>15.2</v>
      </c>
      <c r="X10">
        <v>5.38</v>
      </c>
      <c r="Y10">
        <v>0</v>
      </c>
      <c r="Z10" t="s">
        <v>196</v>
      </c>
      <c r="AA10">
        <v>129</v>
      </c>
      <c r="AB10">
        <v>50.3</v>
      </c>
      <c r="AC10" t="s">
        <v>195</v>
      </c>
      <c r="AD10">
        <v>137</v>
      </c>
      <c r="AE10">
        <v>48.7</v>
      </c>
      <c r="AF10" t="s">
        <v>194</v>
      </c>
      <c r="AG10">
        <v>138</v>
      </c>
      <c r="AH10">
        <v>50</v>
      </c>
      <c r="AI10" t="s">
        <v>193</v>
      </c>
      <c r="AJ10">
        <v>139</v>
      </c>
      <c r="AK10">
        <v>48.2</v>
      </c>
      <c r="AL10" t="s">
        <v>192</v>
      </c>
      <c r="AM10">
        <v>139</v>
      </c>
      <c r="AN10">
        <v>47.9</v>
      </c>
      <c r="AO10" t="s">
        <v>191</v>
      </c>
      <c r="AP10">
        <v>135</v>
      </c>
      <c r="AQ10">
        <v>50.2</v>
      </c>
      <c r="AR10" t="s">
        <v>190</v>
      </c>
      <c r="AS10">
        <v>136</v>
      </c>
      <c r="AT10">
        <v>49.6</v>
      </c>
      <c r="AU10" t="s">
        <v>189</v>
      </c>
      <c r="AV10">
        <v>135</v>
      </c>
      <c r="AW10">
        <v>48</v>
      </c>
    </row>
    <row r="11" spans="1:63">
      <c r="A11" s="1" t="s">
        <v>9</v>
      </c>
      <c r="B11" s="50">
        <v>41918</v>
      </c>
      <c r="C11" s="50">
        <v>41920</v>
      </c>
      <c r="D11" s="50">
        <v>41920</v>
      </c>
      <c r="E11">
        <v>1</v>
      </c>
      <c r="F11" t="s">
        <v>188</v>
      </c>
      <c r="G11">
        <v>0</v>
      </c>
      <c r="H11" t="s">
        <v>66</v>
      </c>
      <c r="I11" t="s">
        <v>187</v>
      </c>
      <c r="J11">
        <v>81</v>
      </c>
      <c r="L11">
        <v>40</v>
      </c>
      <c r="M11" t="s">
        <v>66</v>
      </c>
      <c r="N11" t="s">
        <v>66</v>
      </c>
      <c r="O11">
        <v>0</v>
      </c>
      <c r="P11">
        <v>0</v>
      </c>
      <c r="Q11">
        <v>1</v>
      </c>
      <c r="R11">
        <v>0</v>
      </c>
      <c r="S11">
        <v>1</v>
      </c>
      <c r="T11">
        <v>0</v>
      </c>
      <c r="U11">
        <v>0</v>
      </c>
      <c r="V11">
        <v>0</v>
      </c>
      <c r="W11">
        <v>16.2</v>
      </c>
      <c r="X11">
        <v>5.16</v>
      </c>
      <c r="Y11">
        <v>3</v>
      </c>
      <c r="Z11" t="s">
        <v>186</v>
      </c>
      <c r="AA11">
        <v>141</v>
      </c>
      <c r="AB11">
        <v>47.3</v>
      </c>
      <c r="AC11" t="s">
        <v>185</v>
      </c>
      <c r="AD11">
        <v>139</v>
      </c>
      <c r="AE11">
        <v>45.1</v>
      </c>
      <c r="AF11" t="s">
        <v>184</v>
      </c>
      <c r="AG11">
        <v>138</v>
      </c>
      <c r="AH11">
        <v>45.4</v>
      </c>
      <c r="AI11" t="s">
        <v>183</v>
      </c>
      <c r="AJ11">
        <v>135</v>
      </c>
      <c r="AK11">
        <v>43.5</v>
      </c>
      <c r="AL11" t="s">
        <v>182</v>
      </c>
      <c r="AM11">
        <v>139</v>
      </c>
      <c r="AN11">
        <v>42.8</v>
      </c>
      <c r="AO11" t="s">
        <v>181</v>
      </c>
      <c r="AP11">
        <v>139</v>
      </c>
      <c r="AQ11">
        <v>42.8</v>
      </c>
      <c r="AR11" t="s">
        <v>180</v>
      </c>
      <c r="AS11">
        <v>140</v>
      </c>
      <c r="AT11">
        <v>39.4</v>
      </c>
      <c r="AU11" t="s">
        <v>179</v>
      </c>
      <c r="AV11">
        <v>142</v>
      </c>
      <c r="AW11">
        <v>39.4</v>
      </c>
    </row>
    <row r="12" spans="1:63">
      <c r="A12" s="1" t="s">
        <v>10</v>
      </c>
      <c r="B12" s="50">
        <v>41919</v>
      </c>
      <c r="C12" s="50">
        <v>41919</v>
      </c>
      <c r="D12" s="50">
        <v>41919</v>
      </c>
      <c r="E12">
        <v>1</v>
      </c>
      <c r="F12" t="s">
        <v>178</v>
      </c>
      <c r="G12">
        <v>1</v>
      </c>
      <c r="H12" t="s">
        <v>66</v>
      </c>
      <c r="I12" t="s">
        <v>145</v>
      </c>
      <c r="J12">
        <v>52</v>
      </c>
      <c r="K12">
        <v>11</v>
      </c>
      <c r="L12">
        <v>45</v>
      </c>
      <c r="M12" t="s">
        <v>66</v>
      </c>
      <c r="N12" t="s">
        <v>66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13.1</v>
      </c>
      <c r="X12">
        <v>6.41</v>
      </c>
      <c r="Y12">
        <v>0</v>
      </c>
      <c r="Z12" t="s">
        <v>177</v>
      </c>
      <c r="AA12">
        <v>138</v>
      </c>
      <c r="AB12">
        <v>40.200000000000003</v>
      </c>
      <c r="AC12" t="s">
        <v>176</v>
      </c>
      <c r="AD12">
        <v>140</v>
      </c>
      <c r="AE12">
        <v>40.4</v>
      </c>
      <c r="AF12" t="s">
        <v>175</v>
      </c>
      <c r="AG12">
        <v>136</v>
      </c>
      <c r="AH12">
        <v>37.4</v>
      </c>
      <c r="AI12" t="s">
        <v>174</v>
      </c>
      <c r="AJ12">
        <v>137</v>
      </c>
      <c r="AK12">
        <v>38.799999999999997</v>
      </c>
      <c r="AL12" t="s">
        <v>173</v>
      </c>
      <c r="AM12">
        <v>139</v>
      </c>
      <c r="AN12">
        <v>38.299999999999997</v>
      </c>
      <c r="AO12" t="s">
        <v>172</v>
      </c>
      <c r="AP12">
        <v>139</v>
      </c>
      <c r="AQ12">
        <v>37.700000000000003</v>
      </c>
      <c r="AR12" t="s">
        <v>171</v>
      </c>
      <c r="AS12">
        <v>137</v>
      </c>
      <c r="AT12">
        <v>36.4</v>
      </c>
      <c r="AU12" t="s">
        <v>170</v>
      </c>
      <c r="AV12">
        <v>142</v>
      </c>
      <c r="AW12">
        <v>36.6</v>
      </c>
    </row>
    <row r="13" spans="1:63">
      <c r="A13" s="1" t="s">
        <v>11</v>
      </c>
      <c r="B13" s="50">
        <v>41934</v>
      </c>
      <c r="C13" s="50">
        <v>41934</v>
      </c>
      <c r="D13" s="50">
        <v>41934</v>
      </c>
      <c r="E13">
        <v>1</v>
      </c>
      <c r="F13" t="s">
        <v>169</v>
      </c>
      <c r="G13">
        <v>1</v>
      </c>
      <c r="H13" t="s">
        <v>66</v>
      </c>
      <c r="I13" t="s">
        <v>168</v>
      </c>
      <c r="J13">
        <v>92</v>
      </c>
      <c r="L13">
        <v>55</v>
      </c>
      <c r="M13" t="s">
        <v>66</v>
      </c>
      <c r="N13" t="s">
        <v>66</v>
      </c>
      <c r="O13">
        <v>0</v>
      </c>
      <c r="P13">
        <v>1</v>
      </c>
      <c r="Q13">
        <v>0</v>
      </c>
      <c r="R13">
        <v>0</v>
      </c>
      <c r="S13">
        <v>1</v>
      </c>
      <c r="T13">
        <v>0</v>
      </c>
      <c r="U13">
        <v>1</v>
      </c>
      <c r="V13">
        <v>0</v>
      </c>
      <c r="W13">
        <v>14.5</v>
      </c>
      <c r="X13">
        <v>4.7300000000000004</v>
      </c>
      <c r="Y13">
        <v>0</v>
      </c>
      <c r="Z13" t="s">
        <v>167</v>
      </c>
      <c r="AA13">
        <v>141</v>
      </c>
      <c r="AB13">
        <v>42.1</v>
      </c>
      <c r="AC13" t="s">
        <v>166</v>
      </c>
      <c r="AD13">
        <v>141</v>
      </c>
      <c r="AE13">
        <v>38.200000000000003</v>
      </c>
      <c r="AF13" t="s">
        <v>165</v>
      </c>
      <c r="AG13">
        <v>140</v>
      </c>
      <c r="AH13">
        <v>10.4</v>
      </c>
      <c r="AI13" t="s">
        <v>164</v>
      </c>
      <c r="AJ13">
        <v>140</v>
      </c>
      <c r="AK13">
        <v>41</v>
      </c>
      <c r="AL13" t="s">
        <v>163</v>
      </c>
      <c r="AM13">
        <v>142</v>
      </c>
      <c r="AN13">
        <v>41.7</v>
      </c>
      <c r="AO13" t="s">
        <v>162</v>
      </c>
      <c r="AP13">
        <v>142</v>
      </c>
      <c r="AQ13">
        <v>39</v>
      </c>
    </row>
    <row r="14" spans="1:63">
      <c r="A14" s="1" t="s">
        <v>12</v>
      </c>
      <c r="B14" s="50">
        <v>41924</v>
      </c>
      <c r="C14" s="50">
        <v>41924</v>
      </c>
      <c r="D14" s="50">
        <v>41924</v>
      </c>
      <c r="E14">
        <v>2</v>
      </c>
      <c r="F14" t="s">
        <v>161</v>
      </c>
      <c r="G14">
        <v>0</v>
      </c>
      <c r="H14" t="s">
        <v>159</v>
      </c>
      <c r="I14" t="s">
        <v>160</v>
      </c>
      <c r="J14">
        <v>72</v>
      </c>
      <c r="L14">
        <v>40</v>
      </c>
      <c r="M14" t="s">
        <v>159</v>
      </c>
      <c r="N14" t="s">
        <v>158</v>
      </c>
      <c r="P14">
        <v>0</v>
      </c>
      <c r="Q14">
        <v>0</v>
      </c>
      <c r="R14">
        <v>0</v>
      </c>
      <c r="S14">
        <v>1</v>
      </c>
      <c r="T14">
        <v>0</v>
      </c>
      <c r="U14">
        <v>1</v>
      </c>
      <c r="V14">
        <v>0</v>
      </c>
      <c r="W14">
        <v>12.8</v>
      </c>
      <c r="X14">
        <v>5.91</v>
      </c>
      <c r="Y14">
        <v>0</v>
      </c>
      <c r="Z14" t="s">
        <v>157</v>
      </c>
      <c r="AA14">
        <v>143</v>
      </c>
      <c r="AB14">
        <v>39.4</v>
      </c>
      <c r="AC14" t="s">
        <v>156</v>
      </c>
      <c r="AD14">
        <v>139</v>
      </c>
      <c r="AE14">
        <v>38</v>
      </c>
      <c r="AF14" t="s">
        <v>155</v>
      </c>
      <c r="AG14">
        <v>140</v>
      </c>
      <c r="AH14">
        <v>36.5</v>
      </c>
      <c r="AI14" t="s">
        <v>154</v>
      </c>
      <c r="AJ14">
        <v>140</v>
      </c>
      <c r="AK14">
        <v>36</v>
      </c>
      <c r="AL14" t="s">
        <v>153</v>
      </c>
      <c r="AM14">
        <v>138</v>
      </c>
      <c r="AN14">
        <v>35.6</v>
      </c>
      <c r="AO14" t="s">
        <v>152</v>
      </c>
      <c r="AP14">
        <v>138</v>
      </c>
      <c r="AQ14">
        <v>34.799999999999997</v>
      </c>
      <c r="AR14" t="s">
        <v>151</v>
      </c>
      <c r="AS14">
        <v>138</v>
      </c>
      <c r="AT14">
        <v>34</v>
      </c>
      <c r="AU14" t="s">
        <v>150</v>
      </c>
      <c r="AV14">
        <v>138</v>
      </c>
      <c r="AW14">
        <v>35.6</v>
      </c>
      <c r="AX14" t="s">
        <v>149</v>
      </c>
      <c r="AY14">
        <v>138</v>
      </c>
      <c r="AZ14">
        <v>31</v>
      </c>
      <c r="BA14" t="s">
        <v>148</v>
      </c>
      <c r="BB14">
        <v>138</v>
      </c>
      <c r="BC14">
        <v>28.6</v>
      </c>
    </row>
    <row r="15" spans="1:63">
      <c r="A15" s="1" t="s">
        <v>13</v>
      </c>
      <c r="B15" s="50">
        <v>41923</v>
      </c>
      <c r="C15" s="50">
        <v>41923</v>
      </c>
      <c r="D15" s="50">
        <v>41923</v>
      </c>
      <c r="E15">
        <v>1</v>
      </c>
      <c r="F15" t="s">
        <v>147</v>
      </c>
      <c r="G15">
        <v>2</v>
      </c>
      <c r="H15" s="50" t="s">
        <v>146</v>
      </c>
      <c r="I15" t="s">
        <v>145</v>
      </c>
      <c r="J15">
        <v>85</v>
      </c>
      <c r="L15">
        <v>40</v>
      </c>
      <c r="M15" t="s">
        <v>66</v>
      </c>
      <c r="N15" t="s">
        <v>66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14.5</v>
      </c>
      <c r="X15">
        <v>4.8099999999999996</v>
      </c>
      <c r="Y15">
        <v>0</v>
      </c>
      <c r="Z15" t="s">
        <v>144</v>
      </c>
      <c r="AA15">
        <v>134</v>
      </c>
      <c r="AB15">
        <v>39.200000000000003</v>
      </c>
      <c r="AC15" t="s">
        <v>143</v>
      </c>
      <c r="AD15">
        <v>138</v>
      </c>
      <c r="AE15">
        <v>41.1</v>
      </c>
      <c r="AF15" t="s">
        <v>142</v>
      </c>
      <c r="AG15">
        <v>140</v>
      </c>
      <c r="AH15">
        <v>40</v>
      </c>
      <c r="AI15" t="s">
        <v>141</v>
      </c>
      <c r="AJ15">
        <v>143</v>
      </c>
      <c r="AK15">
        <v>38.1</v>
      </c>
      <c r="AL15" t="s">
        <v>140</v>
      </c>
      <c r="AM15">
        <v>142</v>
      </c>
      <c r="AN15">
        <v>38.299999999999997</v>
      </c>
      <c r="AO15" t="s">
        <v>139</v>
      </c>
      <c r="AP15">
        <v>145</v>
      </c>
      <c r="AQ15">
        <v>42</v>
      </c>
      <c r="AR15" t="s">
        <v>138</v>
      </c>
      <c r="AS15">
        <v>143</v>
      </c>
      <c r="AT15">
        <v>38.9</v>
      </c>
      <c r="AU15" t="s">
        <v>137</v>
      </c>
      <c r="AV15">
        <v>141</v>
      </c>
      <c r="AW15">
        <v>39.5</v>
      </c>
      <c r="AX15" t="s">
        <v>136</v>
      </c>
      <c r="AY15">
        <v>140</v>
      </c>
      <c r="AZ15">
        <v>38.799999999999997</v>
      </c>
      <c r="BA15" t="s">
        <v>135</v>
      </c>
      <c r="BB15">
        <v>143</v>
      </c>
      <c r="BC15">
        <v>38.799999999999997</v>
      </c>
      <c r="BD15" t="s">
        <v>134</v>
      </c>
      <c r="BE15">
        <v>142</v>
      </c>
      <c r="BF15">
        <v>37</v>
      </c>
    </row>
    <row r="16" spans="1:63">
      <c r="A16" s="1" t="s">
        <v>14</v>
      </c>
      <c r="B16" s="50">
        <v>41932</v>
      </c>
      <c r="C16" s="50">
        <v>41932</v>
      </c>
      <c r="D16" s="50">
        <v>41932</v>
      </c>
      <c r="E16">
        <v>1</v>
      </c>
      <c r="F16" t="s">
        <v>133</v>
      </c>
      <c r="G16">
        <v>0</v>
      </c>
      <c r="H16" t="s">
        <v>66</v>
      </c>
      <c r="I16" t="s">
        <v>132</v>
      </c>
      <c r="J16">
        <v>69</v>
      </c>
      <c r="K16">
        <v>11</v>
      </c>
      <c r="L16">
        <v>45</v>
      </c>
      <c r="M16" t="s">
        <v>66</v>
      </c>
      <c r="N16" t="s">
        <v>66</v>
      </c>
      <c r="O16">
        <v>0</v>
      </c>
      <c r="P16">
        <v>0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13.6</v>
      </c>
      <c r="X16">
        <v>4.33</v>
      </c>
      <c r="Y16">
        <v>0</v>
      </c>
      <c r="Z16" t="s">
        <v>131</v>
      </c>
      <c r="AA16">
        <v>133</v>
      </c>
      <c r="AB16">
        <v>39</v>
      </c>
      <c r="AC16" t="s">
        <v>130</v>
      </c>
      <c r="AD16">
        <v>135</v>
      </c>
      <c r="AE16">
        <v>40.4</v>
      </c>
      <c r="AF16" t="s">
        <v>129</v>
      </c>
      <c r="AG16">
        <v>140</v>
      </c>
      <c r="AH16">
        <v>39.6</v>
      </c>
      <c r="AI16" t="s">
        <v>128</v>
      </c>
      <c r="AJ16">
        <v>137</v>
      </c>
      <c r="AK16">
        <v>42.2</v>
      </c>
      <c r="AL16" t="s">
        <v>127</v>
      </c>
      <c r="AM16">
        <v>136</v>
      </c>
      <c r="AN16">
        <v>43.7</v>
      </c>
      <c r="AO16" t="s">
        <v>126</v>
      </c>
      <c r="AP16">
        <v>137</v>
      </c>
      <c r="AQ16">
        <v>43.7</v>
      </c>
      <c r="AR16" t="s">
        <v>125</v>
      </c>
      <c r="AS16">
        <v>138</v>
      </c>
      <c r="AT16">
        <v>41.3</v>
      </c>
      <c r="AU16" t="s">
        <v>124</v>
      </c>
      <c r="AV16">
        <v>137</v>
      </c>
      <c r="AW16">
        <v>40</v>
      </c>
    </row>
    <row r="17" spans="1:63">
      <c r="A17" s="1" t="s">
        <v>15</v>
      </c>
      <c r="B17" s="50">
        <v>41965</v>
      </c>
      <c r="C17" s="50">
        <v>41965</v>
      </c>
      <c r="D17" s="50">
        <v>41965</v>
      </c>
      <c r="E17">
        <v>1</v>
      </c>
      <c r="F17" t="s">
        <v>123</v>
      </c>
      <c r="G17">
        <v>0</v>
      </c>
      <c r="H17" t="s">
        <v>66</v>
      </c>
      <c r="I17" t="s">
        <v>122</v>
      </c>
      <c r="J17">
        <v>75</v>
      </c>
      <c r="K17">
        <v>12</v>
      </c>
      <c r="L17">
        <v>40</v>
      </c>
      <c r="M17" t="s">
        <v>66</v>
      </c>
      <c r="N17" t="s">
        <v>66</v>
      </c>
      <c r="O17">
        <v>0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12.5</v>
      </c>
      <c r="X17">
        <v>4.6100000000000003</v>
      </c>
      <c r="Y17">
        <v>0</v>
      </c>
      <c r="Z17" t="s">
        <v>121</v>
      </c>
      <c r="AA17">
        <v>135</v>
      </c>
      <c r="AB17">
        <v>38.200000000000003</v>
      </c>
      <c r="AC17" t="s">
        <v>120</v>
      </c>
      <c r="AD17">
        <v>137</v>
      </c>
      <c r="AE17">
        <v>36.4</v>
      </c>
      <c r="AF17" t="s">
        <v>119</v>
      </c>
      <c r="AG17">
        <v>140</v>
      </c>
      <c r="AH17">
        <v>37.6</v>
      </c>
      <c r="AI17" t="s">
        <v>118</v>
      </c>
      <c r="AJ17">
        <v>141</v>
      </c>
      <c r="AK17">
        <v>37.299999999999997</v>
      </c>
      <c r="AL17" t="s">
        <v>117</v>
      </c>
      <c r="AM17">
        <v>142</v>
      </c>
      <c r="AN17">
        <v>36.200000000000003</v>
      </c>
      <c r="AO17" t="s">
        <v>116</v>
      </c>
      <c r="AP17">
        <v>141</v>
      </c>
      <c r="AQ17">
        <v>36.700000000000003</v>
      </c>
    </row>
    <row r="18" spans="1:63">
      <c r="A18" s="1" t="s">
        <v>16</v>
      </c>
      <c r="B18" s="50">
        <v>41962</v>
      </c>
      <c r="C18" s="50">
        <v>41963</v>
      </c>
      <c r="D18" s="50">
        <v>41962</v>
      </c>
      <c r="E18">
        <v>1</v>
      </c>
      <c r="F18" s="50" t="s">
        <v>115</v>
      </c>
      <c r="G18">
        <v>1</v>
      </c>
      <c r="H18" t="s">
        <v>113</v>
      </c>
      <c r="I18" t="s">
        <v>114</v>
      </c>
      <c r="J18">
        <v>64</v>
      </c>
      <c r="L18">
        <v>50</v>
      </c>
      <c r="M18" t="s">
        <v>113</v>
      </c>
      <c r="N18" t="s">
        <v>113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14.6</v>
      </c>
      <c r="X18">
        <v>4.3600000000000003</v>
      </c>
      <c r="Y18">
        <v>0</v>
      </c>
      <c r="Z18" t="s">
        <v>112</v>
      </c>
      <c r="AA18">
        <v>142</v>
      </c>
      <c r="AB18">
        <v>42.8</v>
      </c>
      <c r="AC18" t="s">
        <v>111</v>
      </c>
      <c r="AD18">
        <v>140</v>
      </c>
      <c r="AE18">
        <v>40.299999999999997</v>
      </c>
      <c r="AF18" t="s">
        <v>110</v>
      </c>
      <c r="AG18">
        <v>140</v>
      </c>
      <c r="AH18">
        <v>42.3</v>
      </c>
      <c r="AI18" t="s">
        <v>109</v>
      </c>
      <c r="AJ18">
        <v>141</v>
      </c>
      <c r="AK18">
        <v>43.6</v>
      </c>
      <c r="AL18" t="s">
        <v>108</v>
      </c>
      <c r="AM18">
        <v>141</v>
      </c>
      <c r="AN18">
        <v>42.8</v>
      </c>
      <c r="AO18" t="s">
        <v>107</v>
      </c>
      <c r="AP18">
        <v>142</v>
      </c>
      <c r="AQ18">
        <v>46.2</v>
      </c>
      <c r="AR18" t="s">
        <v>106</v>
      </c>
      <c r="AS18">
        <v>136</v>
      </c>
      <c r="AT18">
        <v>45.6</v>
      </c>
    </row>
    <row r="19" spans="1:63">
      <c r="A19" s="1" t="s">
        <v>17</v>
      </c>
      <c r="B19" s="50">
        <v>41964</v>
      </c>
      <c r="C19" s="50">
        <v>41964</v>
      </c>
      <c r="D19" s="50">
        <v>41964</v>
      </c>
      <c r="E19">
        <v>1</v>
      </c>
      <c r="F19" t="s">
        <v>105</v>
      </c>
      <c r="G19">
        <v>0</v>
      </c>
      <c r="H19" t="s">
        <v>66</v>
      </c>
      <c r="I19" t="s">
        <v>104</v>
      </c>
      <c r="J19">
        <v>83</v>
      </c>
      <c r="L19">
        <v>50</v>
      </c>
      <c r="M19" t="s">
        <v>66</v>
      </c>
      <c r="N19" t="s">
        <v>66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12.7</v>
      </c>
      <c r="X19">
        <v>36.799999999999997</v>
      </c>
      <c r="Y19">
        <v>0</v>
      </c>
      <c r="Z19" t="s">
        <v>103</v>
      </c>
      <c r="AA19">
        <v>127</v>
      </c>
      <c r="AB19">
        <v>36.799999999999997</v>
      </c>
      <c r="AC19" t="s">
        <v>102</v>
      </c>
      <c r="AD19">
        <v>132</v>
      </c>
      <c r="AE19">
        <v>38.1</v>
      </c>
      <c r="AF19" t="s">
        <v>101</v>
      </c>
      <c r="AG19">
        <v>136</v>
      </c>
      <c r="AH19">
        <v>35.5</v>
      </c>
      <c r="AI19" t="s">
        <v>100</v>
      </c>
      <c r="AJ19">
        <v>142</v>
      </c>
      <c r="AK19">
        <v>34.1</v>
      </c>
      <c r="AL19" t="s">
        <v>504</v>
      </c>
      <c r="AM19">
        <v>139</v>
      </c>
      <c r="AN19">
        <v>36.700000000000003</v>
      </c>
      <c r="AO19" t="s">
        <v>99</v>
      </c>
      <c r="AP19">
        <v>137</v>
      </c>
      <c r="AQ19">
        <v>35.200000000000003</v>
      </c>
      <c r="AR19" t="s">
        <v>98</v>
      </c>
      <c r="AS19">
        <v>138</v>
      </c>
      <c r="AT19">
        <v>34.200000000000003</v>
      </c>
    </row>
    <row r="20" spans="1:63">
      <c r="A20" s="1" t="s">
        <v>18</v>
      </c>
      <c r="B20" s="50" t="s">
        <v>97</v>
      </c>
      <c r="C20" s="50">
        <v>41968</v>
      </c>
      <c r="D20" s="50">
        <v>41968</v>
      </c>
      <c r="E20">
        <v>1</v>
      </c>
      <c r="F20" t="s">
        <v>96</v>
      </c>
      <c r="G20">
        <v>2</v>
      </c>
      <c r="H20" t="s">
        <v>95</v>
      </c>
      <c r="I20" t="s">
        <v>94</v>
      </c>
      <c r="J20">
        <v>102</v>
      </c>
      <c r="K20">
        <v>12</v>
      </c>
      <c r="L20">
        <v>46</v>
      </c>
      <c r="M20" t="s">
        <v>93</v>
      </c>
      <c r="N20" t="s">
        <v>66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1</v>
      </c>
      <c r="V20">
        <v>0</v>
      </c>
      <c r="W20">
        <v>14.3</v>
      </c>
      <c r="X20">
        <v>5.29</v>
      </c>
      <c r="Y20">
        <v>0</v>
      </c>
      <c r="Z20" t="s">
        <v>92</v>
      </c>
      <c r="AA20">
        <v>133</v>
      </c>
      <c r="AB20">
        <v>43.6</v>
      </c>
      <c r="AC20" t="s">
        <v>91</v>
      </c>
      <c r="AD20">
        <v>135</v>
      </c>
      <c r="AE20">
        <v>43.1</v>
      </c>
      <c r="AF20" t="s">
        <v>90</v>
      </c>
      <c r="AG20">
        <v>138</v>
      </c>
      <c r="AH20">
        <v>41.8</v>
      </c>
      <c r="AI20" t="s">
        <v>89</v>
      </c>
      <c r="AJ20">
        <v>141</v>
      </c>
      <c r="AK20">
        <v>40.1</v>
      </c>
      <c r="AL20" t="s">
        <v>88</v>
      </c>
      <c r="AM20">
        <v>138</v>
      </c>
      <c r="AN20">
        <v>37.700000000000003</v>
      </c>
      <c r="AO20" t="s">
        <v>87</v>
      </c>
      <c r="AP20">
        <v>142</v>
      </c>
      <c r="AQ20">
        <v>38.1</v>
      </c>
      <c r="AR20" t="s">
        <v>86</v>
      </c>
      <c r="AS20">
        <v>141</v>
      </c>
      <c r="AT20">
        <v>36.5</v>
      </c>
      <c r="AU20" t="s">
        <v>85</v>
      </c>
      <c r="AV20">
        <v>144</v>
      </c>
      <c r="AW20">
        <v>37</v>
      </c>
      <c r="AX20" t="s">
        <v>84</v>
      </c>
      <c r="AY20">
        <v>144</v>
      </c>
      <c r="AZ20">
        <v>38.5</v>
      </c>
      <c r="BA20" t="s">
        <v>83</v>
      </c>
      <c r="BB20">
        <v>142</v>
      </c>
      <c r="BC20">
        <v>39.9</v>
      </c>
      <c r="BD20" t="s">
        <v>82</v>
      </c>
      <c r="BE20">
        <v>143</v>
      </c>
      <c r="BF20">
        <v>34.299999999999997</v>
      </c>
    </row>
    <row r="21" spans="1:63">
      <c r="A21" s="1" t="s">
        <v>19</v>
      </c>
      <c r="B21" t="s">
        <v>81</v>
      </c>
      <c r="C21" s="50">
        <v>41967</v>
      </c>
      <c r="D21" s="50">
        <v>41967</v>
      </c>
      <c r="E21">
        <v>1</v>
      </c>
      <c r="F21" t="s">
        <v>80</v>
      </c>
      <c r="G21">
        <v>0</v>
      </c>
      <c r="H21" t="s">
        <v>66</v>
      </c>
      <c r="I21" t="s">
        <v>79</v>
      </c>
      <c r="J21">
        <v>80</v>
      </c>
      <c r="L21">
        <v>40</v>
      </c>
      <c r="M21" t="s">
        <v>66</v>
      </c>
      <c r="N21" t="s">
        <v>66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14.4</v>
      </c>
      <c r="X21">
        <v>4.6399999999999997</v>
      </c>
      <c r="Y21">
        <v>0</v>
      </c>
      <c r="Z21" t="s">
        <v>78</v>
      </c>
      <c r="AA21">
        <v>137</v>
      </c>
      <c r="AB21">
        <v>43.2</v>
      </c>
      <c r="AC21" t="s">
        <v>77</v>
      </c>
      <c r="AD21">
        <v>142</v>
      </c>
      <c r="AE21">
        <v>44.3</v>
      </c>
      <c r="AF21" t="s">
        <v>76</v>
      </c>
      <c r="AG21">
        <v>141</v>
      </c>
      <c r="AH21">
        <v>43.6</v>
      </c>
      <c r="AI21" t="s">
        <v>75</v>
      </c>
      <c r="AJ21">
        <v>141</v>
      </c>
      <c r="AK21">
        <v>45.2</v>
      </c>
      <c r="AL21" t="s">
        <v>74</v>
      </c>
      <c r="AM21">
        <v>143</v>
      </c>
      <c r="AN21">
        <v>45.9</v>
      </c>
      <c r="AO21" t="s">
        <v>73</v>
      </c>
      <c r="AP21">
        <v>140</v>
      </c>
      <c r="AQ21">
        <v>44.7</v>
      </c>
      <c r="AR21" t="s">
        <v>72</v>
      </c>
      <c r="AS21">
        <v>143</v>
      </c>
      <c r="AT21">
        <v>42.8</v>
      </c>
      <c r="AU21" t="s">
        <v>71</v>
      </c>
      <c r="AV21">
        <v>141</v>
      </c>
      <c r="AW21">
        <v>42.9</v>
      </c>
    </row>
    <row r="22" spans="1:63">
      <c r="A22" s="1" t="s">
        <v>0</v>
      </c>
      <c r="B22" t="s">
        <v>70</v>
      </c>
      <c r="C22" s="50">
        <v>41971</v>
      </c>
      <c r="D22" s="50">
        <v>41971</v>
      </c>
      <c r="E22">
        <v>1</v>
      </c>
      <c r="F22" t="s">
        <v>69</v>
      </c>
      <c r="G22">
        <v>0</v>
      </c>
      <c r="H22" t="s">
        <v>68</v>
      </c>
      <c r="I22" t="s">
        <v>67</v>
      </c>
      <c r="J22">
        <v>78</v>
      </c>
      <c r="L22">
        <v>50</v>
      </c>
      <c r="M22" t="s">
        <v>66</v>
      </c>
      <c r="N22" t="s">
        <v>66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14.5</v>
      </c>
      <c r="X22">
        <v>4.6500000000000004</v>
      </c>
      <c r="Y22">
        <v>0</v>
      </c>
      <c r="Z22" t="s">
        <v>65</v>
      </c>
      <c r="AA22">
        <v>141</v>
      </c>
      <c r="AB22">
        <v>41.6</v>
      </c>
      <c r="AC22" t="s">
        <v>64</v>
      </c>
      <c r="AD22">
        <v>141</v>
      </c>
      <c r="AE22">
        <v>41.9</v>
      </c>
      <c r="AF22" t="s">
        <v>63</v>
      </c>
      <c r="AG22">
        <v>143</v>
      </c>
      <c r="AH22">
        <v>42.8</v>
      </c>
    </row>
    <row r="23" spans="1:63" ht="15.75">
      <c r="A23" s="71" t="s">
        <v>696</v>
      </c>
      <c r="B23" s="55" t="s">
        <v>313</v>
      </c>
      <c r="C23" s="55" t="s">
        <v>312</v>
      </c>
      <c r="D23" s="51" t="s">
        <v>311</v>
      </c>
      <c r="E23" s="51" t="s">
        <v>310</v>
      </c>
      <c r="F23" s="54" t="s">
        <v>309</v>
      </c>
      <c r="G23" s="51" t="s">
        <v>308</v>
      </c>
      <c r="H23" s="51" t="s">
        <v>307</v>
      </c>
      <c r="I23" s="53" t="s">
        <v>306</v>
      </c>
      <c r="J23" s="53" t="s">
        <v>305</v>
      </c>
      <c r="K23" s="51" t="s">
        <v>304</v>
      </c>
      <c r="L23" s="51" t="s">
        <v>303</v>
      </c>
      <c r="M23" s="54" t="s">
        <v>302</v>
      </c>
      <c r="N23" s="54" t="s">
        <v>301</v>
      </c>
      <c r="O23" s="54" t="s">
        <v>300</v>
      </c>
      <c r="P23" s="51" t="s">
        <v>299</v>
      </c>
      <c r="Q23" s="51" t="s">
        <v>298</v>
      </c>
      <c r="R23" s="51" t="s">
        <v>297</v>
      </c>
      <c r="S23" s="51" t="s">
        <v>296</v>
      </c>
      <c r="T23" s="51" t="s">
        <v>295</v>
      </c>
      <c r="U23" s="51" t="s">
        <v>294</v>
      </c>
      <c r="V23" s="54" t="s">
        <v>293</v>
      </c>
      <c r="W23" s="54" t="s">
        <v>292</v>
      </c>
      <c r="X23" s="54" t="s">
        <v>291</v>
      </c>
      <c r="Y23" s="53" t="s">
        <v>290</v>
      </c>
      <c r="Z23" s="52" t="s">
        <v>289</v>
      </c>
      <c r="AA23" s="52" t="s">
        <v>277</v>
      </c>
      <c r="AB23" s="51" t="s">
        <v>279</v>
      </c>
      <c r="AC23" s="51" t="s">
        <v>288</v>
      </c>
      <c r="AD23" s="51" t="s">
        <v>277</v>
      </c>
      <c r="AE23" s="51" t="s">
        <v>279</v>
      </c>
      <c r="AF23" s="51" t="s">
        <v>287</v>
      </c>
      <c r="AG23" s="51" t="s">
        <v>277</v>
      </c>
      <c r="AH23" s="51" t="s">
        <v>279</v>
      </c>
      <c r="AI23" s="51" t="s">
        <v>286</v>
      </c>
      <c r="AJ23" s="51" t="s">
        <v>277</v>
      </c>
      <c r="AK23" s="51" t="s">
        <v>279</v>
      </c>
      <c r="AL23" s="51" t="s">
        <v>285</v>
      </c>
      <c r="AM23" s="51" t="s">
        <v>277</v>
      </c>
      <c r="AN23" s="51" t="s">
        <v>279</v>
      </c>
      <c r="AO23" s="51" t="s">
        <v>284</v>
      </c>
      <c r="AP23" s="51" t="s">
        <v>277</v>
      </c>
      <c r="AQ23" s="51" t="s">
        <v>279</v>
      </c>
      <c r="AR23" s="51" t="s">
        <v>283</v>
      </c>
      <c r="AS23" s="51" t="s">
        <v>277</v>
      </c>
      <c r="AT23" s="51" t="s">
        <v>279</v>
      </c>
      <c r="AU23" s="51" t="s">
        <v>282</v>
      </c>
      <c r="AV23" s="51" t="s">
        <v>277</v>
      </c>
      <c r="AW23" s="51" t="s">
        <v>279</v>
      </c>
      <c r="AX23" s="51" t="s">
        <v>281</v>
      </c>
      <c r="AY23" s="51" t="s">
        <v>277</v>
      </c>
      <c r="AZ23" s="51" t="s">
        <v>279</v>
      </c>
      <c r="BA23" s="51" t="s">
        <v>280</v>
      </c>
      <c r="BB23" s="51" t="s">
        <v>277</v>
      </c>
      <c r="BC23" s="51" t="s">
        <v>279</v>
      </c>
      <c r="BD23" s="51" t="s">
        <v>278</v>
      </c>
      <c r="BE23" s="51" t="s">
        <v>277</v>
      </c>
      <c r="BF23" s="51" t="s">
        <v>279</v>
      </c>
      <c r="BG23" s="51" t="s">
        <v>858</v>
      </c>
      <c r="BH23" s="51" t="s">
        <v>277</v>
      </c>
      <c r="BI23" s="51" t="s">
        <v>279</v>
      </c>
    </row>
    <row r="24" spans="1:63" s="141" customFormat="1">
      <c r="A24" s="155" t="s">
        <v>697</v>
      </c>
      <c r="B24" s="156" t="s">
        <v>901</v>
      </c>
      <c r="C24" s="157">
        <v>42049</v>
      </c>
      <c r="D24" s="157">
        <v>42049</v>
      </c>
      <c r="E24" s="156">
        <v>1</v>
      </c>
      <c r="F24" s="156" t="s">
        <v>507</v>
      </c>
      <c r="G24" s="156">
        <v>1</v>
      </c>
      <c r="H24" s="156" t="s">
        <v>113</v>
      </c>
      <c r="I24" s="156" t="s">
        <v>508</v>
      </c>
      <c r="J24" s="156">
        <v>65</v>
      </c>
      <c r="K24" s="156">
        <v>11</v>
      </c>
      <c r="L24" s="156">
        <v>54</v>
      </c>
      <c r="M24" s="156" t="s">
        <v>113</v>
      </c>
      <c r="N24" s="156" t="s">
        <v>113</v>
      </c>
      <c r="O24" s="156">
        <v>0</v>
      </c>
      <c r="P24" s="156">
        <v>1</v>
      </c>
      <c r="Q24" s="156">
        <v>1</v>
      </c>
      <c r="R24" s="156">
        <v>0</v>
      </c>
      <c r="S24" s="156">
        <v>0</v>
      </c>
      <c r="T24" s="156">
        <v>0</v>
      </c>
      <c r="U24" s="156">
        <v>0</v>
      </c>
      <c r="V24" s="156">
        <v>0</v>
      </c>
      <c r="W24" s="156">
        <v>13.2</v>
      </c>
      <c r="X24" s="156">
        <v>4.51</v>
      </c>
      <c r="Y24" s="156">
        <v>0</v>
      </c>
      <c r="Z24" s="156" t="s">
        <v>509</v>
      </c>
      <c r="AA24" s="156">
        <v>136</v>
      </c>
      <c r="AB24" s="156">
        <v>35.700000000000003</v>
      </c>
      <c r="AC24" s="156" t="s">
        <v>510</v>
      </c>
      <c r="AD24" s="156">
        <v>139</v>
      </c>
      <c r="AE24" s="156">
        <v>38.799999999999997</v>
      </c>
      <c r="AF24" s="156" t="s">
        <v>511</v>
      </c>
      <c r="AG24" s="156">
        <v>140</v>
      </c>
      <c r="AH24" s="156">
        <v>35.5</v>
      </c>
      <c r="AI24" s="156" t="s">
        <v>512</v>
      </c>
      <c r="AJ24" s="156">
        <v>141</v>
      </c>
      <c r="AK24" s="156">
        <v>33.6</v>
      </c>
      <c r="AL24" s="156" t="s">
        <v>513</v>
      </c>
      <c r="AM24" s="156">
        <v>140</v>
      </c>
      <c r="AN24" s="156">
        <v>31.7</v>
      </c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6"/>
      <c r="BC24" s="156"/>
      <c r="BD24" s="156"/>
      <c r="BE24" s="156"/>
      <c r="BF24" s="156"/>
      <c r="BG24" s="156"/>
      <c r="BH24" s="156"/>
      <c r="BI24" s="156"/>
      <c r="BJ24" s="156"/>
      <c r="BK24" s="156"/>
    </row>
    <row r="25" spans="1:63">
      <c r="A25" s="1" t="s">
        <v>698</v>
      </c>
      <c r="B25" t="s">
        <v>514</v>
      </c>
      <c r="C25" s="50">
        <v>42038</v>
      </c>
      <c r="D25" s="50">
        <v>42038</v>
      </c>
      <c r="E25">
        <v>1</v>
      </c>
      <c r="F25" t="s">
        <v>515</v>
      </c>
      <c r="G25">
        <v>1</v>
      </c>
      <c r="H25" t="s">
        <v>113</v>
      </c>
      <c r="I25" t="s">
        <v>516</v>
      </c>
      <c r="J25">
        <v>115</v>
      </c>
      <c r="L25">
        <v>50</v>
      </c>
      <c r="M25" t="s">
        <v>113</v>
      </c>
      <c r="N25" t="s">
        <v>113</v>
      </c>
      <c r="O25">
        <v>0</v>
      </c>
      <c r="P25">
        <v>0</v>
      </c>
      <c r="Q25">
        <v>1</v>
      </c>
      <c r="R25">
        <v>0</v>
      </c>
      <c r="S25">
        <v>1</v>
      </c>
      <c r="T25">
        <v>0</v>
      </c>
      <c r="U25">
        <v>1</v>
      </c>
      <c r="V25">
        <v>0</v>
      </c>
      <c r="W25">
        <v>18.3</v>
      </c>
      <c r="X25">
        <v>5.15</v>
      </c>
      <c r="Y25">
        <v>0</v>
      </c>
      <c r="Z25" t="s">
        <v>517</v>
      </c>
      <c r="AA25">
        <v>139</v>
      </c>
      <c r="AB25">
        <v>52.9</v>
      </c>
      <c r="AC25" t="s">
        <v>518</v>
      </c>
      <c r="AD25">
        <v>138</v>
      </c>
      <c r="AE25">
        <v>50.3</v>
      </c>
      <c r="AF25" t="s">
        <v>519</v>
      </c>
      <c r="AG25">
        <v>140</v>
      </c>
      <c r="AH25">
        <v>44.2</v>
      </c>
      <c r="AI25" t="s">
        <v>520</v>
      </c>
      <c r="AJ25">
        <v>138</v>
      </c>
      <c r="AK25">
        <v>42.7</v>
      </c>
      <c r="AL25" t="s">
        <v>521</v>
      </c>
      <c r="AM25">
        <v>137</v>
      </c>
      <c r="AN25">
        <v>37.1</v>
      </c>
      <c r="AO25" t="s">
        <v>522</v>
      </c>
      <c r="AP25">
        <v>138</v>
      </c>
      <c r="AQ25">
        <v>34.9</v>
      </c>
      <c r="AR25" t="s">
        <v>523</v>
      </c>
      <c r="AS25">
        <v>140</v>
      </c>
      <c r="AT25">
        <v>32.1</v>
      </c>
      <c r="AU25" t="s">
        <v>524</v>
      </c>
      <c r="AV25">
        <v>138</v>
      </c>
      <c r="AW25">
        <v>30.8</v>
      </c>
      <c r="AX25" t="s">
        <v>525</v>
      </c>
      <c r="AY25">
        <v>139</v>
      </c>
      <c r="AZ25">
        <v>30.2</v>
      </c>
      <c r="BA25" t="s">
        <v>526</v>
      </c>
      <c r="BB25">
        <v>139</v>
      </c>
      <c r="BC25">
        <v>28.8</v>
      </c>
      <c r="BD25" t="s">
        <v>527</v>
      </c>
      <c r="BE25">
        <v>141</v>
      </c>
      <c r="BF25">
        <v>29.6</v>
      </c>
      <c r="BG25" t="s">
        <v>528</v>
      </c>
      <c r="BH25">
        <v>140</v>
      </c>
      <c r="BI25">
        <v>31.1</v>
      </c>
    </row>
    <row r="26" spans="1:63">
      <c r="A26" s="1" t="s">
        <v>699</v>
      </c>
      <c r="B26" t="s">
        <v>529</v>
      </c>
      <c r="C26" s="50">
        <v>42041</v>
      </c>
      <c r="D26" s="50">
        <v>42041</v>
      </c>
      <c r="E26">
        <v>1</v>
      </c>
      <c r="F26" t="s">
        <v>530</v>
      </c>
      <c r="G26">
        <v>0</v>
      </c>
      <c r="H26" t="s">
        <v>113</v>
      </c>
      <c r="I26" t="s">
        <v>132</v>
      </c>
      <c r="J26">
        <v>50</v>
      </c>
      <c r="L26">
        <v>53</v>
      </c>
      <c r="M26" t="s">
        <v>113</v>
      </c>
      <c r="N26" t="s">
        <v>113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15.3</v>
      </c>
      <c r="X26">
        <v>4.9800000000000004</v>
      </c>
      <c r="Y26">
        <v>0</v>
      </c>
      <c r="Z26" t="s">
        <v>531</v>
      </c>
      <c r="AA26">
        <v>139</v>
      </c>
      <c r="AB26">
        <v>42.9</v>
      </c>
      <c r="AC26" t="s">
        <v>532</v>
      </c>
      <c r="AD26">
        <v>137</v>
      </c>
      <c r="AE26">
        <v>41.4</v>
      </c>
      <c r="AF26" t="s">
        <v>533</v>
      </c>
      <c r="AG26">
        <v>142</v>
      </c>
      <c r="AH26">
        <v>42.9</v>
      </c>
      <c r="AI26" t="s">
        <v>534</v>
      </c>
      <c r="AJ26">
        <v>145</v>
      </c>
      <c r="AK26">
        <v>42.6</v>
      </c>
      <c r="AL26" t="s">
        <v>535</v>
      </c>
      <c r="AM26">
        <v>146</v>
      </c>
      <c r="AN26">
        <v>41.2</v>
      </c>
      <c r="AO26" t="s">
        <v>536</v>
      </c>
      <c r="AP26">
        <v>143</v>
      </c>
      <c r="AQ26">
        <v>40.9</v>
      </c>
      <c r="AR26" t="s">
        <v>537</v>
      </c>
      <c r="AS26">
        <v>141</v>
      </c>
      <c r="AT26">
        <v>40.9</v>
      </c>
    </row>
    <row r="27" spans="1:63">
      <c r="A27" s="1" t="s">
        <v>700</v>
      </c>
      <c r="B27" t="s">
        <v>538</v>
      </c>
      <c r="C27" s="50">
        <v>42040</v>
      </c>
      <c r="D27" s="50">
        <v>42040</v>
      </c>
      <c r="E27">
        <v>1</v>
      </c>
      <c r="F27" t="s">
        <v>539</v>
      </c>
      <c r="G27">
        <v>0</v>
      </c>
      <c r="H27" t="s">
        <v>66</v>
      </c>
      <c r="I27" t="s">
        <v>540</v>
      </c>
      <c r="J27">
        <v>110</v>
      </c>
      <c r="K27">
        <v>12</v>
      </c>
      <c r="L27">
        <v>37.5</v>
      </c>
      <c r="M27" t="s">
        <v>66</v>
      </c>
      <c r="N27" t="s">
        <v>66</v>
      </c>
      <c r="O27">
        <v>0</v>
      </c>
      <c r="P27">
        <v>0</v>
      </c>
      <c r="Q27">
        <v>1</v>
      </c>
      <c r="R27">
        <v>0</v>
      </c>
      <c r="S27">
        <v>1</v>
      </c>
      <c r="T27">
        <v>1</v>
      </c>
      <c r="U27">
        <v>1</v>
      </c>
      <c r="V27">
        <v>0</v>
      </c>
      <c r="W27">
        <v>15.7</v>
      </c>
      <c r="X27">
        <v>5.01</v>
      </c>
      <c r="Y27">
        <v>0</v>
      </c>
      <c r="Z27" t="s">
        <v>541</v>
      </c>
      <c r="AA27">
        <v>139</v>
      </c>
      <c r="AB27">
        <v>44.2</v>
      </c>
      <c r="AC27" t="s">
        <v>542</v>
      </c>
      <c r="AD27">
        <v>138</v>
      </c>
      <c r="AE27">
        <v>43.8</v>
      </c>
      <c r="AF27" t="s">
        <v>543</v>
      </c>
      <c r="AG27">
        <v>138</v>
      </c>
      <c r="AH27">
        <v>42.8</v>
      </c>
      <c r="AI27" t="s">
        <v>544</v>
      </c>
      <c r="AJ27">
        <v>141</v>
      </c>
      <c r="AK27">
        <v>42.7</v>
      </c>
      <c r="AL27" t="s">
        <v>545</v>
      </c>
      <c r="AM27">
        <v>143</v>
      </c>
      <c r="AN27">
        <v>40.6</v>
      </c>
      <c r="AO27" t="s">
        <v>546</v>
      </c>
      <c r="AP27">
        <v>145</v>
      </c>
      <c r="AQ27">
        <v>41.3</v>
      </c>
      <c r="AR27" t="s">
        <v>547</v>
      </c>
      <c r="AS27">
        <v>143</v>
      </c>
      <c r="AT27">
        <v>40.799999999999997</v>
      </c>
      <c r="AU27" t="s">
        <v>548</v>
      </c>
      <c r="AV27">
        <v>144</v>
      </c>
      <c r="AW27">
        <v>41.4</v>
      </c>
    </row>
    <row r="28" spans="1:63">
      <c r="A28" s="1" t="s">
        <v>701</v>
      </c>
      <c r="B28" t="s">
        <v>257</v>
      </c>
      <c r="C28" s="50">
        <v>41905</v>
      </c>
      <c r="D28" s="50">
        <v>41905</v>
      </c>
      <c r="E28">
        <v>1</v>
      </c>
      <c r="F28" t="s">
        <v>256</v>
      </c>
      <c r="G28">
        <v>0</v>
      </c>
      <c r="H28" t="s">
        <v>66</v>
      </c>
      <c r="I28" t="s">
        <v>255</v>
      </c>
      <c r="J28">
        <v>78</v>
      </c>
      <c r="L28">
        <v>40</v>
      </c>
      <c r="M28" t="s">
        <v>66</v>
      </c>
      <c r="N28" t="s">
        <v>66</v>
      </c>
      <c r="O28">
        <v>0</v>
      </c>
      <c r="P28">
        <v>1</v>
      </c>
      <c r="Q28">
        <v>1</v>
      </c>
      <c r="R28">
        <v>0</v>
      </c>
      <c r="S28">
        <v>1</v>
      </c>
      <c r="T28">
        <v>0</v>
      </c>
      <c r="U28">
        <v>1</v>
      </c>
      <c r="V28">
        <v>0</v>
      </c>
      <c r="W28">
        <v>15.4</v>
      </c>
      <c r="X28">
        <v>4.6100000000000003</v>
      </c>
      <c r="Y28" t="s">
        <v>254</v>
      </c>
      <c r="Z28" t="s">
        <v>253</v>
      </c>
      <c r="AA28">
        <v>134</v>
      </c>
      <c r="AB28">
        <v>45.3</v>
      </c>
      <c r="AC28" t="s">
        <v>252</v>
      </c>
      <c r="AD28">
        <v>136</v>
      </c>
      <c r="AE28">
        <v>47.6</v>
      </c>
      <c r="AF28" t="s">
        <v>251</v>
      </c>
      <c r="AG28">
        <v>140</v>
      </c>
      <c r="AH28">
        <v>45.3</v>
      </c>
      <c r="AI28" t="s">
        <v>250</v>
      </c>
      <c r="AJ28">
        <v>140</v>
      </c>
      <c r="AK28">
        <v>46.7</v>
      </c>
      <c r="AL28" t="s">
        <v>249</v>
      </c>
      <c r="AM28">
        <v>144</v>
      </c>
      <c r="AN28">
        <v>46.2</v>
      </c>
      <c r="AO28" t="s">
        <v>248</v>
      </c>
      <c r="AP28">
        <v>143</v>
      </c>
      <c r="AQ28">
        <v>44.3</v>
      </c>
      <c r="AR28" t="s">
        <v>247</v>
      </c>
      <c r="AS28">
        <v>140</v>
      </c>
      <c r="AT28">
        <v>42.8</v>
      </c>
      <c r="AU28" t="s">
        <v>246</v>
      </c>
      <c r="AV28">
        <v>141</v>
      </c>
      <c r="AW28">
        <v>41.7</v>
      </c>
    </row>
    <row r="29" spans="1:63">
      <c r="A29" s="1" t="s">
        <v>702</v>
      </c>
      <c r="B29" t="s">
        <v>549</v>
      </c>
      <c r="C29" s="50">
        <v>42041</v>
      </c>
      <c r="D29" s="50">
        <v>42041</v>
      </c>
      <c r="E29">
        <v>1</v>
      </c>
      <c r="F29" t="s">
        <v>530</v>
      </c>
      <c r="G29">
        <v>1</v>
      </c>
      <c r="H29" t="s">
        <v>113</v>
      </c>
      <c r="I29" t="s">
        <v>197</v>
      </c>
      <c r="J29">
        <v>80</v>
      </c>
      <c r="K29">
        <v>12</v>
      </c>
      <c r="L29">
        <v>52</v>
      </c>
      <c r="M29" t="s">
        <v>113</v>
      </c>
      <c r="N29" t="s">
        <v>229</v>
      </c>
      <c r="O29">
        <v>0</v>
      </c>
      <c r="P29">
        <v>1</v>
      </c>
      <c r="Q29">
        <v>0</v>
      </c>
      <c r="R29">
        <v>0</v>
      </c>
      <c r="S29">
        <v>1</v>
      </c>
      <c r="T29">
        <v>0</v>
      </c>
      <c r="U29">
        <v>1</v>
      </c>
      <c r="V29">
        <v>0</v>
      </c>
      <c r="W29">
        <v>13.2</v>
      </c>
      <c r="X29">
        <v>4.0199999999999996</v>
      </c>
      <c r="Y29">
        <v>0</v>
      </c>
      <c r="Z29" t="s">
        <v>550</v>
      </c>
      <c r="AA29">
        <v>135</v>
      </c>
      <c r="AB29">
        <v>38.9</v>
      </c>
      <c r="AC29" t="s">
        <v>551</v>
      </c>
      <c r="AD29">
        <v>137</v>
      </c>
      <c r="AE29">
        <v>36.799999999999997</v>
      </c>
      <c r="AF29" t="s">
        <v>552</v>
      </c>
      <c r="AG29">
        <v>139</v>
      </c>
      <c r="AH29">
        <v>37.9</v>
      </c>
      <c r="AI29" t="s">
        <v>553</v>
      </c>
      <c r="AJ29">
        <v>138</v>
      </c>
      <c r="AK29">
        <v>33.1</v>
      </c>
      <c r="AL29" t="s">
        <v>554</v>
      </c>
      <c r="AM29">
        <v>142</v>
      </c>
      <c r="AN29">
        <v>32.4</v>
      </c>
      <c r="AO29" t="s">
        <v>555</v>
      </c>
      <c r="AP29">
        <v>139</v>
      </c>
      <c r="AQ29">
        <v>35.6</v>
      </c>
      <c r="AR29" t="s">
        <v>556</v>
      </c>
      <c r="AS29">
        <v>138</v>
      </c>
      <c r="AT29">
        <v>33.799999999999997</v>
      </c>
      <c r="AU29" t="s">
        <v>557</v>
      </c>
      <c r="AV29">
        <v>142</v>
      </c>
      <c r="AW29">
        <v>34.200000000000003</v>
      </c>
      <c r="AX29" t="s">
        <v>558</v>
      </c>
      <c r="AY29">
        <v>145</v>
      </c>
      <c r="AZ29">
        <v>32.799999999999997</v>
      </c>
      <c r="BA29" t="s">
        <v>559</v>
      </c>
      <c r="BB29">
        <v>142</v>
      </c>
      <c r="BC29">
        <v>32.5</v>
      </c>
    </row>
    <row r="30" spans="1:63">
      <c r="A30" s="1" t="s">
        <v>703</v>
      </c>
      <c r="B30" t="s">
        <v>81</v>
      </c>
      <c r="C30" s="50">
        <v>41967</v>
      </c>
      <c r="D30" s="50">
        <v>41967</v>
      </c>
      <c r="E30">
        <v>1</v>
      </c>
      <c r="F30" t="s">
        <v>80</v>
      </c>
      <c r="G30">
        <v>0</v>
      </c>
      <c r="H30" t="s">
        <v>66</v>
      </c>
      <c r="I30" t="s">
        <v>79</v>
      </c>
      <c r="J30">
        <v>80</v>
      </c>
      <c r="L30">
        <v>40</v>
      </c>
      <c r="M30" t="s">
        <v>66</v>
      </c>
      <c r="N30" t="s">
        <v>66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14.4</v>
      </c>
      <c r="X30">
        <v>4.6399999999999997</v>
      </c>
      <c r="Y30">
        <v>0</v>
      </c>
      <c r="Z30" t="s">
        <v>78</v>
      </c>
      <c r="AA30">
        <v>137</v>
      </c>
      <c r="AB30">
        <v>43.2</v>
      </c>
      <c r="AC30" t="s">
        <v>77</v>
      </c>
      <c r="AD30">
        <v>142</v>
      </c>
      <c r="AE30">
        <v>44.3</v>
      </c>
      <c r="AF30" t="s">
        <v>76</v>
      </c>
      <c r="AG30">
        <v>141</v>
      </c>
      <c r="AH30">
        <v>43.6</v>
      </c>
      <c r="AI30" t="s">
        <v>852</v>
      </c>
      <c r="AJ30">
        <v>141</v>
      </c>
      <c r="AK30">
        <v>45.2</v>
      </c>
      <c r="AL30" t="s">
        <v>74</v>
      </c>
      <c r="AM30">
        <v>143</v>
      </c>
      <c r="AN30">
        <v>45.9</v>
      </c>
      <c r="AO30" t="s">
        <v>853</v>
      </c>
      <c r="AP30">
        <v>140</v>
      </c>
      <c r="AQ30">
        <v>44.7</v>
      </c>
      <c r="AR30" t="s">
        <v>864</v>
      </c>
      <c r="AS30">
        <v>143</v>
      </c>
      <c r="AT30">
        <v>42.8</v>
      </c>
      <c r="AU30" t="s">
        <v>854</v>
      </c>
      <c r="AV30">
        <v>141</v>
      </c>
      <c r="AW30">
        <v>42.9</v>
      </c>
    </row>
    <row r="31" spans="1:63">
      <c r="A31" s="1" t="s">
        <v>704</v>
      </c>
      <c r="B31" t="s">
        <v>560</v>
      </c>
      <c r="C31" s="50">
        <v>42041</v>
      </c>
      <c r="D31" s="50">
        <v>42041</v>
      </c>
      <c r="E31">
        <v>1</v>
      </c>
      <c r="F31" t="s">
        <v>561</v>
      </c>
      <c r="G31">
        <v>1</v>
      </c>
      <c r="H31" t="s">
        <v>66</v>
      </c>
      <c r="I31" t="s">
        <v>562</v>
      </c>
      <c r="J31">
        <v>61</v>
      </c>
      <c r="L31">
        <v>45</v>
      </c>
      <c r="M31" t="s">
        <v>66</v>
      </c>
      <c r="N31" t="s">
        <v>66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12</v>
      </c>
      <c r="X31">
        <v>4.09</v>
      </c>
      <c r="Y31">
        <v>0</v>
      </c>
      <c r="Z31" t="s">
        <v>563</v>
      </c>
      <c r="AA31">
        <v>137</v>
      </c>
      <c r="AB31">
        <v>33.5</v>
      </c>
      <c r="AC31" t="s">
        <v>564</v>
      </c>
      <c r="AD31">
        <v>137</v>
      </c>
      <c r="AE31">
        <v>36.799999999999997</v>
      </c>
      <c r="AF31" t="s">
        <v>565</v>
      </c>
      <c r="AG31">
        <v>141</v>
      </c>
      <c r="AH31">
        <v>35.9</v>
      </c>
      <c r="AI31" t="s">
        <v>566</v>
      </c>
      <c r="AJ31">
        <v>143</v>
      </c>
      <c r="AK31">
        <v>35.6</v>
      </c>
      <c r="AL31" t="s">
        <v>567</v>
      </c>
      <c r="AM31">
        <v>144</v>
      </c>
      <c r="AN31">
        <v>38.6</v>
      </c>
      <c r="AO31" t="s">
        <v>856</v>
      </c>
      <c r="AP31">
        <v>143</v>
      </c>
      <c r="AQ31">
        <v>40.6</v>
      </c>
      <c r="AR31" t="s">
        <v>568</v>
      </c>
      <c r="AS31">
        <v>143</v>
      </c>
      <c r="AT31">
        <v>38.200000000000003</v>
      </c>
      <c r="AU31" t="s">
        <v>855</v>
      </c>
      <c r="AV31">
        <v>142</v>
      </c>
      <c r="AW31">
        <v>41.3</v>
      </c>
    </row>
    <row r="32" spans="1:63">
      <c r="A32" s="1" t="s">
        <v>705</v>
      </c>
      <c r="B32" s="50" t="s">
        <v>569</v>
      </c>
      <c r="C32" s="50">
        <v>42058</v>
      </c>
      <c r="D32" s="50">
        <v>42058</v>
      </c>
      <c r="E32">
        <v>1</v>
      </c>
      <c r="F32" t="s">
        <v>570</v>
      </c>
      <c r="G32">
        <v>1</v>
      </c>
      <c r="H32" t="s">
        <v>446</v>
      </c>
      <c r="I32" t="s">
        <v>571</v>
      </c>
      <c r="J32">
        <v>75</v>
      </c>
      <c r="L32">
        <v>50</v>
      </c>
      <c r="M32" t="s">
        <v>446</v>
      </c>
      <c r="N32" t="s">
        <v>446</v>
      </c>
      <c r="O32">
        <v>0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15.6</v>
      </c>
      <c r="X32">
        <v>4.9400000000000004</v>
      </c>
      <c r="Y32">
        <v>0</v>
      </c>
      <c r="Z32" t="s">
        <v>572</v>
      </c>
      <c r="AA32">
        <v>135</v>
      </c>
      <c r="AB32">
        <v>45</v>
      </c>
      <c r="AC32" t="s">
        <v>573</v>
      </c>
      <c r="AD32">
        <v>136</v>
      </c>
      <c r="AE32">
        <v>44</v>
      </c>
      <c r="AF32" t="s">
        <v>574</v>
      </c>
      <c r="AG32">
        <v>138</v>
      </c>
      <c r="AH32">
        <v>41.5</v>
      </c>
      <c r="AI32" t="s">
        <v>575</v>
      </c>
      <c r="AJ32">
        <v>140</v>
      </c>
      <c r="AK32">
        <v>38.1</v>
      </c>
      <c r="AL32" t="s">
        <v>576</v>
      </c>
      <c r="AM32">
        <v>144</v>
      </c>
      <c r="AN32">
        <v>40.6</v>
      </c>
    </row>
    <row r="33" spans="1:63" s="141" customFormat="1">
      <c r="A33" s="155" t="s">
        <v>706</v>
      </c>
      <c r="B33" s="158" t="s">
        <v>577</v>
      </c>
      <c r="C33" s="157">
        <v>42059</v>
      </c>
      <c r="D33" s="157">
        <v>42059</v>
      </c>
      <c r="E33" s="156">
        <v>1</v>
      </c>
      <c r="F33" s="156" t="s">
        <v>902</v>
      </c>
      <c r="G33" s="156">
        <v>0</v>
      </c>
      <c r="H33" s="156" t="s">
        <v>113</v>
      </c>
      <c r="I33" s="156" t="s">
        <v>579</v>
      </c>
      <c r="J33" s="156">
        <v>80</v>
      </c>
      <c r="K33" s="156"/>
      <c r="L33" s="156">
        <v>45</v>
      </c>
      <c r="M33" s="156" t="s">
        <v>113</v>
      </c>
      <c r="N33" s="156" t="s">
        <v>113</v>
      </c>
      <c r="O33" s="156">
        <v>0</v>
      </c>
      <c r="P33" s="156">
        <v>1</v>
      </c>
      <c r="Q33" s="156">
        <v>0</v>
      </c>
      <c r="R33" s="156">
        <v>0</v>
      </c>
      <c r="S33" s="156">
        <v>0</v>
      </c>
      <c r="T33" s="156">
        <v>0</v>
      </c>
      <c r="U33" s="156">
        <v>0</v>
      </c>
      <c r="V33" s="156">
        <v>1</v>
      </c>
      <c r="W33" s="156">
        <v>11.9</v>
      </c>
      <c r="X33" s="156">
        <v>4.2699999999999996</v>
      </c>
      <c r="Y33" s="156">
        <v>0</v>
      </c>
      <c r="Z33" s="156" t="s">
        <v>580</v>
      </c>
      <c r="AA33" s="156">
        <v>137</v>
      </c>
      <c r="AB33" s="156">
        <v>11.9</v>
      </c>
      <c r="AC33" s="156" t="s">
        <v>581</v>
      </c>
      <c r="AD33" s="156"/>
      <c r="AE33" s="156">
        <v>35.299999999999997</v>
      </c>
      <c r="AF33" s="156" t="s">
        <v>582</v>
      </c>
      <c r="AG33" s="156">
        <v>140</v>
      </c>
      <c r="AH33" s="156">
        <v>35.299999999999997</v>
      </c>
      <c r="AI33" s="156" t="s">
        <v>583</v>
      </c>
      <c r="AJ33" s="156">
        <v>142</v>
      </c>
      <c r="AK33" s="156">
        <v>31.8</v>
      </c>
      <c r="AL33" s="156" t="s">
        <v>584</v>
      </c>
      <c r="AM33" s="156">
        <v>143</v>
      </c>
      <c r="AN33" s="156">
        <v>30.5</v>
      </c>
      <c r="AO33" s="156" t="s">
        <v>585</v>
      </c>
      <c r="AP33" s="156">
        <v>140</v>
      </c>
      <c r="AQ33" s="156">
        <v>32</v>
      </c>
      <c r="AR33" s="156" t="s">
        <v>586</v>
      </c>
      <c r="AS33" s="156">
        <v>142</v>
      </c>
      <c r="AT33" s="156">
        <v>30.6</v>
      </c>
      <c r="AU33" s="156" t="s">
        <v>587</v>
      </c>
      <c r="AV33" s="156">
        <v>144</v>
      </c>
      <c r="AW33" s="156">
        <v>28.5</v>
      </c>
      <c r="AX33" s="156" t="s">
        <v>588</v>
      </c>
      <c r="AY33" s="156">
        <v>144</v>
      </c>
      <c r="AZ33" s="156">
        <v>29.6</v>
      </c>
      <c r="BA33" s="156"/>
      <c r="BB33" s="156"/>
      <c r="BC33" s="156"/>
      <c r="BD33" s="156"/>
      <c r="BE33" s="156"/>
      <c r="BF33" s="156"/>
      <c r="BG33" s="156"/>
      <c r="BH33" s="156"/>
      <c r="BI33" s="156"/>
      <c r="BJ33" s="156"/>
      <c r="BK33" s="156"/>
    </row>
    <row r="34" spans="1:63">
      <c r="A34" s="1" t="s">
        <v>707</v>
      </c>
      <c r="B34" t="s">
        <v>589</v>
      </c>
      <c r="C34" s="50">
        <v>42091</v>
      </c>
      <c r="D34" s="50">
        <v>42091</v>
      </c>
      <c r="E34">
        <v>1</v>
      </c>
      <c r="F34" t="s">
        <v>590</v>
      </c>
      <c r="G34">
        <v>1</v>
      </c>
      <c r="H34" t="s">
        <v>446</v>
      </c>
      <c r="I34" t="s">
        <v>591</v>
      </c>
      <c r="J34">
        <v>45</v>
      </c>
      <c r="K34">
        <v>10</v>
      </c>
      <c r="L34">
        <v>47.5</v>
      </c>
      <c r="M34" t="s">
        <v>446</v>
      </c>
      <c r="N34" t="s">
        <v>446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12.9</v>
      </c>
      <c r="X34">
        <v>4.66</v>
      </c>
      <c r="Y34">
        <v>0</v>
      </c>
      <c r="Z34" t="s">
        <v>592</v>
      </c>
      <c r="AA34">
        <v>141</v>
      </c>
      <c r="AB34">
        <v>39.9</v>
      </c>
      <c r="AC34" t="s">
        <v>593</v>
      </c>
      <c r="AD34">
        <v>140</v>
      </c>
      <c r="AE34">
        <v>40.6</v>
      </c>
      <c r="AF34" t="s">
        <v>594</v>
      </c>
      <c r="AG34">
        <v>142</v>
      </c>
      <c r="AH34">
        <v>38.4</v>
      </c>
      <c r="AI34" t="s">
        <v>595</v>
      </c>
      <c r="AJ34">
        <v>140</v>
      </c>
      <c r="AK34">
        <v>34.700000000000003</v>
      </c>
      <c r="AL34" t="s">
        <v>596</v>
      </c>
      <c r="AM34">
        <v>142</v>
      </c>
      <c r="AN34">
        <v>33.6</v>
      </c>
      <c r="AO34" t="s">
        <v>597</v>
      </c>
      <c r="AP34">
        <v>141</v>
      </c>
      <c r="AQ34">
        <v>33</v>
      </c>
      <c r="AR34" t="s">
        <v>598</v>
      </c>
      <c r="AS34">
        <v>141</v>
      </c>
      <c r="AT34">
        <v>33.299999999999997</v>
      </c>
      <c r="AU34" t="s">
        <v>599</v>
      </c>
      <c r="AV34">
        <v>140</v>
      </c>
      <c r="AW34">
        <v>36.200000000000003</v>
      </c>
      <c r="AX34" t="s">
        <v>600</v>
      </c>
      <c r="AY34">
        <v>142</v>
      </c>
      <c r="AZ34">
        <v>33.799999999999997</v>
      </c>
      <c r="BA34" t="s">
        <v>601</v>
      </c>
      <c r="BB34">
        <v>140</v>
      </c>
      <c r="BC34">
        <v>34.799999999999997</v>
      </c>
      <c r="BD34" t="s">
        <v>602</v>
      </c>
      <c r="BE34">
        <v>139</v>
      </c>
      <c r="BF34">
        <v>35.1</v>
      </c>
    </row>
    <row r="35" spans="1:63">
      <c r="A35" s="1" t="s">
        <v>708</v>
      </c>
      <c r="B35" s="50" t="s">
        <v>603</v>
      </c>
      <c r="C35" s="50">
        <v>42060</v>
      </c>
      <c r="D35" s="50">
        <v>42060</v>
      </c>
      <c r="E35">
        <v>1</v>
      </c>
      <c r="F35" t="s">
        <v>604</v>
      </c>
      <c r="G35">
        <v>1</v>
      </c>
      <c r="H35" t="s">
        <v>113</v>
      </c>
      <c r="I35" t="s">
        <v>605</v>
      </c>
      <c r="J35">
        <v>82</v>
      </c>
      <c r="K35">
        <v>8</v>
      </c>
      <c r="L35">
        <v>50</v>
      </c>
      <c r="M35" t="s">
        <v>113</v>
      </c>
      <c r="N35" t="s">
        <v>113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1</v>
      </c>
      <c r="V35">
        <v>0</v>
      </c>
      <c r="W35">
        <v>15.7</v>
      </c>
      <c r="X35">
        <v>4.88</v>
      </c>
      <c r="Y35">
        <v>0</v>
      </c>
      <c r="Z35" t="s">
        <v>606</v>
      </c>
      <c r="AA35">
        <v>139</v>
      </c>
      <c r="AB35">
        <v>44.6</v>
      </c>
      <c r="AC35" t="s">
        <v>607</v>
      </c>
      <c r="AD35">
        <v>139</v>
      </c>
      <c r="AE35">
        <v>41.7</v>
      </c>
      <c r="AF35" t="s">
        <v>608</v>
      </c>
      <c r="AG35">
        <v>142</v>
      </c>
      <c r="AH35">
        <v>40.799999999999997</v>
      </c>
      <c r="AI35" t="s">
        <v>609</v>
      </c>
      <c r="AJ35">
        <v>139</v>
      </c>
      <c r="AK35">
        <v>41.2</v>
      </c>
      <c r="AL35" t="s">
        <v>610</v>
      </c>
      <c r="AM35">
        <v>141</v>
      </c>
      <c r="AN35">
        <v>40.4</v>
      </c>
      <c r="AO35" t="s">
        <v>611</v>
      </c>
      <c r="AP35">
        <v>140</v>
      </c>
      <c r="AQ35">
        <v>41.9</v>
      </c>
      <c r="AR35" t="s">
        <v>612</v>
      </c>
      <c r="AS35">
        <v>142</v>
      </c>
      <c r="AT35">
        <v>41.1</v>
      </c>
      <c r="AU35" t="s">
        <v>613</v>
      </c>
      <c r="AV35">
        <v>140</v>
      </c>
      <c r="AW35">
        <v>40.1</v>
      </c>
    </row>
    <row r="36" spans="1:63">
      <c r="A36" s="1" t="s">
        <v>709</v>
      </c>
      <c r="B36" t="s">
        <v>614</v>
      </c>
      <c r="C36" s="50">
        <v>42091</v>
      </c>
      <c r="D36" s="50">
        <v>42091</v>
      </c>
      <c r="E36">
        <v>1</v>
      </c>
      <c r="F36" t="s">
        <v>615</v>
      </c>
      <c r="G36">
        <v>1</v>
      </c>
      <c r="H36" t="s">
        <v>446</v>
      </c>
      <c r="I36" t="s">
        <v>616</v>
      </c>
      <c r="J36">
        <v>72</v>
      </c>
      <c r="K36">
        <v>12</v>
      </c>
      <c r="L36">
        <v>53</v>
      </c>
      <c r="M36" t="s">
        <v>446</v>
      </c>
      <c r="N36" t="s">
        <v>446</v>
      </c>
      <c r="O36">
        <v>0</v>
      </c>
      <c r="P36">
        <v>0</v>
      </c>
      <c r="Q36">
        <v>0</v>
      </c>
      <c r="R36">
        <v>1</v>
      </c>
      <c r="S36">
        <v>1</v>
      </c>
      <c r="T36">
        <v>0</v>
      </c>
      <c r="U36">
        <v>1</v>
      </c>
      <c r="V36">
        <v>0</v>
      </c>
      <c r="W36">
        <v>14.5</v>
      </c>
      <c r="X36">
        <v>4.4800000000000004</v>
      </c>
      <c r="Y36">
        <v>0</v>
      </c>
      <c r="Z36" t="s">
        <v>617</v>
      </c>
      <c r="AA36">
        <v>140</v>
      </c>
      <c r="AB36">
        <v>44.7</v>
      </c>
      <c r="AC36" t="s">
        <v>618</v>
      </c>
      <c r="AD36">
        <v>143</v>
      </c>
      <c r="AE36">
        <v>44.9</v>
      </c>
      <c r="AF36" t="s">
        <v>619</v>
      </c>
      <c r="AG36">
        <v>146</v>
      </c>
      <c r="AH36">
        <v>43.9</v>
      </c>
      <c r="AI36" t="s">
        <v>620</v>
      </c>
      <c r="AJ36">
        <v>139</v>
      </c>
      <c r="AK36">
        <v>46.1</v>
      </c>
      <c r="AL36" t="s">
        <v>621</v>
      </c>
      <c r="AM36">
        <v>138</v>
      </c>
      <c r="AN36">
        <v>46.2</v>
      </c>
      <c r="AO36" t="s">
        <v>622</v>
      </c>
      <c r="AP36">
        <v>138</v>
      </c>
      <c r="AQ36">
        <v>46.7</v>
      </c>
      <c r="AR36" t="s">
        <v>623</v>
      </c>
      <c r="AS36">
        <v>141</v>
      </c>
      <c r="AT36">
        <v>46.7</v>
      </c>
    </row>
    <row r="37" spans="1:63">
      <c r="A37" s="1" t="s">
        <v>710</v>
      </c>
      <c r="B37" s="50" t="s">
        <v>624</v>
      </c>
      <c r="C37" s="50">
        <v>42011</v>
      </c>
      <c r="D37" s="50">
        <v>42011</v>
      </c>
      <c r="E37">
        <v>1</v>
      </c>
      <c r="F37" t="s">
        <v>625</v>
      </c>
      <c r="G37">
        <v>0</v>
      </c>
      <c r="H37" t="s">
        <v>113</v>
      </c>
      <c r="I37" t="s">
        <v>255</v>
      </c>
      <c r="J37">
        <v>80</v>
      </c>
      <c r="K37">
        <v>12</v>
      </c>
      <c r="L37">
        <v>50</v>
      </c>
      <c r="M37" t="s">
        <v>113</v>
      </c>
      <c r="N37" t="s">
        <v>113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14.4</v>
      </c>
      <c r="X37">
        <v>4.5599999999999996</v>
      </c>
      <c r="Y37">
        <v>0</v>
      </c>
      <c r="Z37" t="s">
        <v>626</v>
      </c>
      <c r="AA37">
        <v>140</v>
      </c>
      <c r="AB37">
        <v>42.1</v>
      </c>
      <c r="AC37" t="s">
        <v>627</v>
      </c>
      <c r="AD37">
        <v>140</v>
      </c>
      <c r="AE37">
        <v>41.5</v>
      </c>
      <c r="AF37" t="s">
        <v>628</v>
      </c>
      <c r="AG37">
        <v>139</v>
      </c>
      <c r="AH37">
        <v>42.2</v>
      </c>
      <c r="AI37" t="s">
        <v>629</v>
      </c>
      <c r="AJ37">
        <v>140</v>
      </c>
      <c r="AK37">
        <v>41.7</v>
      </c>
      <c r="AL37" t="s">
        <v>630</v>
      </c>
      <c r="AM37">
        <v>141</v>
      </c>
      <c r="AN37">
        <v>44.8</v>
      </c>
      <c r="AO37" t="s">
        <v>631</v>
      </c>
      <c r="AP37">
        <v>144</v>
      </c>
      <c r="AQ37">
        <v>45.7</v>
      </c>
      <c r="AR37" t="s">
        <v>632</v>
      </c>
      <c r="AS37">
        <v>143</v>
      </c>
      <c r="AT37">
        <v>45.5</v>
      </c>
    </row>
    <row r="38" spans="1:63" s="141" customFormat="1">
      <c r="A38" s="155" t="s">
        <v>711</v>
      </c>
      <c r="B38" s="157" t="s">
        <v>633</v>
      </c>
      <c r="C38" s="157">
        <v>42089</v>
      </c>
      <c r="D38" s="157">
        <v>42089</v>
      </c>
      <c r="E38" s="156">
        <v>1</v>
      </c>
      <c r="F38" s="156" t="s">
        <v>634</v>
      </c>
      <c r="G38" s="156">
        <v>1</v>
      </c>
      <c r="H38" s="156" t="s">
        <v>113</v>
      </c>
      <c r="I38" s="156" t="s">
        <v>635</v>
      </c>
      <c r="J38" s="156">
        <v>77</v>
      </c>
      <c r="K38" s="156">
        <v>13</v>
      </c>
      <c r="L38" s="156">
        <v>55</v>
      </c>
      <c r="M38" s="156" t="s">
        <v>113</v>
      </c>
      <c r="N38" s="156" t="s">
        <v>113</v>
      </c>
      <c r="O38" s="156">
        <v>0</v>
      </c>
      <c r="P38" s="156">
        <v>1</v>
      </c>
      <c r="Q38" s="156">
        <v>1</v>
      </c>
      <c r="R38" s="156">
        <v>0</v>
      </c>
      <c r="S38" s="156">
        <v>0</v>
      </c>
      <c r="T38" s="156">
        <v>0</v>
      </c>
      <c r="U38" s="156">
        <v>1</v>
      </c>
      <c r="V38" s="156">
        <v>0</v>
      </c>
      <c r="W38" s="156">
        <v>11.3</v>
      </c>
      <c r="X38" s="156">
        <v>4.22</v>
      </c>
      <c r="Y38" s="156">
        <v>0</v>
      </c>
      <c r="Z38" s="156" t="s">
        <v>636</v>
      </c>
      <c r="AA38" s="156">
        <v>142</v>
      </c>
      <c r="AB38" s="156">
        <v>34.6</v>
      </c>
      <c r="AC38" s="156" t="s">
        <v>637</v>
      </c>
      <c r="AD38" s="156">
        <v>142</v>
      </c>
      <c r="AE38" s="156">
        <v>33.799999999999997</v>
      </c>
      <c r="AF38" s="156" t="s">
        <v>638</v>
      </c>
      <c r="AG38" s="156">
        <v>142</v>
      </c>
      <c r="AH38" s="156">
        <v>33.9</v>
      </c>
      <c r="AI38" s="156" t="s">
        <v>639</v>
      </c>
      <c r="AJ38" s="156">
        <v>143</v>
      </c>
      <c r="AK38" s="156">
        <v>35.5</v>
      </c>
      <c r="AL38" s="156" t="s">
        <v>640</v>
      </c>
      <c r="AM38" s="156">
        <v>144</v>
      </c>
      <c r="AN38" s="156">
        <v>34.1</v>
      </c>
      <c r="AO38" s="156" t="s">
        <v>641</v>
      </c>
      <c r="AP38" s="156">
        <v>140</v>
      </c>
      <c r="AQ38" s="156">
        <v>35.200000000000003</v>
      </c>
      <c r="AR38" s="156" t="s">
        <v>642</v>
      </c>
      <c r="AS38" s="156">
        <v>140</v>
      </c>
      <c r="AT38" s="156">
        <v>34.5</v>
      </c>
      <c r="AU38" s="156" t="s">
        <v>643</v>
      </c>
      <c r="AV38" s="156">
        <v>141</v>
      </c>
      <c r="AW38" s="156"/>
      <c r="AX38" s="156"/>
      <c r="AY38" s="156"/>
      <c r="AZ38" s="156"/>
      <c r="BA38" s="156"/>
      <c r="BB38" s="156"/>
      <c r="BC38" s="156"/>
      <c r="BD38" s="156"/>
      <c r="BE38" s="156"/>
      <c r="BF38" s="156"/>
      <c r="BG38" s="156"/>
      <c r="BH38" s="156"/>
      <c r="BI38" s="156"/>
      <c r="BJ38" s="156"/>
      <c r="BK38" s="156"/>
    </row>
    <row r="39" spans="1:63">
      <c r="A39" s="1" t="s">
        <v>712</v>
      </c>
      <c r="B39" s="50">
        <v>42082</v>
      </c>
      <c r="C39" s="50">
        <v>42082</v>
      </c>
      <c r="D39" s="50">
        <v>42082</v>
      </c>
      <c r="E39">
        <v>1</v>
      </c>
      <c r="F39" t="s">
        <v>644</v>
      </c>
      <c r="G39">
        <v>0</v>
      </c>
      <c r="H39" t="s">
        <v>645</v>
      </c>
      <c r="I39" t="s">
        <v>646</v>
      </c>
      <c r="J39">
        <v>77</v>
      </c>
      <c r="L39">
        <v>55</v>
      </c>
      <c r="M39" t="s">
        <v>645</v>
      </c>
      <c r="N39" t="s">
        <v>645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10.4</v>
      </c>
      <c r="X39">
        <v>3.7</v>
      </c>
      <c r="Y39">
        <v>0</v>
      </c>
      <c r="Z39" t="s">
        <v>647</v>
      </c>
      <c r="AA39">
        <v>131</v>
      </c>
      <c r="AB39">
        <v>32</v>
      </c>
      <c r="AC39" t="s">
        <v>648</v>
      </c>
      <c r="AD39">
        <v>131</v>
      </c>
      <c r="AE39">
        <v>31.5</v>
      </c>
      <c r="AF39" t="s">
        <v>649</v>
      </c>
      <c r="AG39">
        <v>140</v>
      </c>
      <c r="AH39">
        <v>32.5</v>
      </c>
      <c r="AI39" t="s">
        <v>650</v>
      </c>
      <c r="AJ39">
        <v>143</v>
      </c>
      <c r="AK39">
        <v>30.2</v>
      </c>
      <c r="AL39" t="s">
        <v>651</v>
      </c>
      <c r="AM39">
        <v>139</v>
      </c>
      <c r="AN39">
        <v>30.2</v>
      </c>
      <c r="AO39" t="s">
        <v>652</v>
      </c>
      <c r="AP39">
        <v>141</v>
      </c>
      <c r="AQ39">
        <v>29.1</v>
      </c>
      <c r="AR39" t="s">
        <v>653</v>
      </c>
      <c r="AS39">
        <v>141</v>
      </c>
      <c r="AT39">
        <v>27.2</v>
      </c>
    </row>
    <row r="40" spans="1:63">
      <c r="A40" s="1" t="s">
        <v>713</v>
      </c>
      <c r="B40" s="50" t="s">
        <v>654</v>
      </c>
      <c r="C40" s="50">
        <v>42096</v>
      </c>
      <c r="D40" s="50">
        <v>42096</v>
      </c>
      <c r="E40">
        <v>1</v>
      </c>
      <c r="F40" t="s">
        <v>655</v>
      </c>
      <c r="G40">
        <v>0</v>
      </c>
      <c r="H40" t="s">
        <v>66</v>
      </c>
      <c r="I40" t="s">
        <v>145</v>
      </c>
      <c r="J40">
        <v>70</v>
      </c>
      <c r="L40">
        <v>37.5</v>
      </c>
      <c r="M40" t="s">
        <v>66</v>
      </c>
      <c r="N40" t="s">
        <v>66</v>
      </c>
      <c r="O40">
        <v>0</v>
      </c>
      <c r="P40">
        <v>0</v>
      </c>
      <c r="Q40">
        <v>0</v>
      </c>
      <c r="R40">
        <v>1</v>
      </c>
      <c r="S40">
        <v>1</v>
      </c>
      <c r="T40">
        <v>0</v>
      </c>
      <c r="U40">
        <v>1</v>
      </c>
      <c r="V40">
        <v>0</v>
      </c>
      <c r="W40">
        <v>13.8</v>
      </c>
      <c r="X40">
        <v>3.99</v>
      </c>
      <c r="Y40">
        <v>0</v>
      </c>
      <c r="Z40" t="s">
        <v>656</v>
      </c>
      <c r="AA40">
        <v>136</v>
      </c>
      <c r="AB40">
        <v>41.5</v>
      </c>
      <c r="AC40" t="s">
        <v>657</v>
      </c>
      <c r="AD40">
        <v>138</v>
      </c>
      <c r="AE40">
        <v>41.4</v>
      </c>
      <c r="AF40" t="s">
        <v>658</v>
      </c>
      <c r="AG40">
        <v>136</v>
      </c>
      <c r="AH40">
        <v>42.9</v>
      </c>
      <c r="AI40" t="s">
        <v>659</v>
      </c>
      <c r="AJ40">
        <v>139</v>
      </c>
      <c r="AK40">
        <v>41.9</v>
      </c>
      <c r="AL40" t="s">
        <v>660</v>
      </c>
      <c r="AM40">
        <v>138</v>
      </c>
      <c r="AN40">
        <v>38.799999999999997</v>
      </c>
      <c r="AO40" t="s">
        <v>661</v>
      </c>
      <c r="AP40">
        <v>145</v>
      </c>
      <c r="AQ40">
        <v>39</v>
      </c>
      <c r="AR40" t="s">
        <v>662</v>
      </c>
      <c r="AS40">
        <v>140</v>
      </c>
      <c r="AT40">
        <v>36.1</v>
      </c>
      <c r="AU40" t="s">
        <v>663</v>
      </c>
      <c r="AV40">
        <v>141</v>
      </c>
      <c r="AW40">
        <v>40.700000000000003</v>
      </c>
    </row>
    <row r="41" spans="1:63">
      <c r="A41" s="1" t="s">
        <v>714</v>
      </c>
      <c r="B41" s="50">
        <v>42094</v>
      </c>
      <c r="C41" s="50">
        <v>42094</v>
      </c>
      <c r="D41" s="50">
        <v>42094</v>
      </c>
      <c r="E41">
        <v>1</v>
      </c>
      <c r="F41" s="50" t="s">
        <v>664</v>
      </c>
      <c r="G41">
        <v>0</v>
      </c>
      <c r="H41" t="s">
        <v>66</v>
      </c>
      <c r="I41" t="s">
        <v>255</v>
      </c>
      <c r="J41">
        <v>63</v>
      </c>
      <c r="K41">
        <v>10</v>
      </c>
      <c r="L41">
        <v>60</v>
      </c>
      <c r="M41" t="s">
        <v>66</v>
      </c>
      <c r="N41" t="s">
        <v>66</v>
      </c>
      <c r="O41">
        <v>0</v>
      </c>
      <c r="P41">
        <v>0</v>
      </c>
      <c r="Q41">
        <v>0</v>
      </c>
      <c r="R41">
        <v>1</v>
      </c>
      <c r="S41">
        <v>1</v>
      </c>
      <c r="T41">
        <v>0</v>
      </c>
      <c r="U41">
        <v>0</v>
      </c>
      <c r="V41">
        <v>0</v>
      </c>
      <c r="W41">
        <v>13.7</v>
      </c>
      <c r="X41">
        <v>4.5599999999999996</v>
      </c>
      <c r="Y41">
        <v>0</v>
      </c>
      <c r="Z41" t="s">
        <v>665</v>
      </c>
      <c r="AA41">
        <v>137</v>
      </c>
      <c r="AB41">
        <v>38.799999999999997</v>
      </c>
      <c r="AC41" t="s">
        <v>666</v>
      </c>
      <c r="AD41">
        <v>141</v>
      </c>
      <c r="AE41">
        <v>41.7</v>
      </c>
      <c r="AF41" t="s">
        <v>667</v>
      </c>
      <c r="AG41">
        <v>140</v>
      </c>
      <c r="AH41">
        <v>37.700000000000003</v>
      </c>
      <c r="AI41" t="s">
        <v>668</v>
      </c>
      <c r="AJ41">
        <v>140</v>
      </c>
      <c r="AK41">
        <v>40.299999999999997</v>
      </c>
      <c r="AL41" t="s">
        <v>669</v>
      </c>
      <c r="AM41">
        <v>144</v>
      </c>
      <c r="AN41">
        <v>38.799999999999997</v>
      </c>
      <c r="AO41" t="s">
        <v>670</v>
      </c>
      <c r="AP41">
        <v>141</v>
      </c>
      <c r="AQ41">
        <v>40.5</v>
      </c>
      <c r="AR41" t="s">
        <v>671</v>
      </c>
      <c r="AS41">
        <v>139</v>
      </c>
      <c r="AT41">
        <v>40.700000000000003</v>
      </c>
      <c r="AU41" t="s">
        <v>672</v>
      </c>
      <c r="AV41">
        <v>140</v>
      </c>
      <c r="AW41">
        <v>43.9</v>
      </c>
      <c r="AX41" t="s">
        <v>673</v>
      </c>
      <c r="AY41">
        <v>145</v>
      </c>
      <c r="AZ41">
        <v>39.4</v>
      </c>
      <c r="BA41" t="s">
        <v>674</v>
      </c>
      <c r="BB41">
        <v>143</v>
      </c>
      <c r="BC41">
        <v>43.4</v>
      </c>
    </row>
    <row r="42" spans="1:63">
      <c r="A42" s="1" t="s">
        <v>715</v>
      </c>
      <c r="B42" t="s">
        <v>675</v>
      </c>
      <c r="C42" s="50">
        <v>42096</v>
      </c>
      <c r="D42" s="50">
        <v>42096</v>
      </c>
      <c r="E42">
        <v>1</v>
      </c>
      <c r="F42" t="s">
        <v>676</v>
      </c>
      <c r="G42">
        <v>0</v>
      </c>
      <c r="H42" t="s">
        <v>113</v>
      </c>
      <c r="I42" t="s">
        <v>677</v>
      </c>
      <c r="J42">
        <v>52</v>
      </c>
      <c r="K42">
        <v>10</v>
      </c>
      <c r="L42">
        <v>55</v>
      </c>
      <c r="M42" t="s">
        <v>113</v>
      </c>
      <c r="N42" t="s">
        <v>113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15.1</v>
      </c>
      <c r="X42">
        <v>4.96</v>
      </c>
      <c r="Y42">
        <v>0</v>
      </c>
      <c r="Z42" t="s">
        <v>678</v>
      </c>
      <c r="AA42">
        <v>140</v>
      </c>
      <c r="AB42">
        <v>45.6</v>
      </c>
      <c r="AC42" t="s">
        <v>679</v>
      </c>
      <c r="AD42">
        <v>142</v>
      </c>
      <c r="AE42">
        <v>43.5</v>
      </c>
      <c r="AF42" t="s">
        <v>680</v>
      </c>
      <c r="AG42">
        <v>139</v>
      </c>
      <c r="AH42">
        <v>44</v>
      </c>
      <c r="AI42" t="s">
        <v>681</v>
      </c>
      <c r="AJ42">
        <v>139</v>
      </c>
      <c r="AK42">
        <v>42.3</v>
      </c>
      <c r="AL42" t="s">
        <v>682</v>
      </c>
      <c r="AM42">
        <v>140</v>
      </c>
      <c r="AN42">
        <v>41.6</v>
      </c>
      <c r="AO42" t="s">
        <v>683</v>
      </c>
      <c r="AP42">
        <v>144</v>
      </c>
      <c r="AQ42">
        <v>41.1</v>
      </c>
      <c r="AR42" t="s">
        <v>684</v>
      </c>
      <c r="AS42">
        <v>145</v>
      </c>
      <c r="AT42">
        <v>42</v>
      </c>
    </row>
    <row r="43" spans="1:63" s="141" customFormat="1">
      <c r="A43" s="155" t="s">
        <v>716</v>
      </c>
      <c r="B43" s="157">
        <v>42073</v>
      </c>
      <c r="C43" s="157">
        <v>42074</v>
      </c>
      <c r="D43" s="157">
        <v>42074</v>
      </c>
      <c r="E43" s="156">
        <v>1</v>
      </c>
      <c r="F43" s="156" t="s">
        <v>685</v>
      </c>
      <c r="G43" s="156">
        <v>0</v>
      </c>
      <c r="H43" s="156" t="s">
        <v>686</v>
      </c>
      <c r="I43" s="156" t="s">
        <v>687</v>
      </c>
      <c r="J43" s="156">
        <v>106</v>
      </c>
      <c r="K43" s="156"/>
      <c r="L43" s="156">
        <v>35</v>
      </c>
      <c r="M43" s="156" t="s">
        <v>686</v>
      </c>
      <c r="N43" s="156" t="s">
        <v>686</v>
      </c>
      <c r="O43" s="156">
        <v>0</v>
      </c>
      <c r="P43" s="156">
        <v>0</v>
      </c>
      <c r="Q43" s="156">
        <v>0</v>
      </c>
      <c r="R43" s="156">
        <v>0</v>
      </c>
      <c r="S43" s="156">
        <v>1</v>
      </c>
      <c r="T43" s="156">
        <v>0</v>
      </c>
      <c r="U43" s="156">
        <v>1</v>
      </c>
      <c r="V43" s="156">
        <v>0</v>
      </c>
      <c r="W43" s="156">
        <v>9.1</v>
      </c>
      <c r="X43" s="156">
        <v>3.89</v>
      </c>
      <c r="Y43" s="156">
        <v>0</v>
      </c>
      <c r="Z43" s="156" t="s">
        <v>688</v>
      </c>
      <c r="AA43" s="156">
        <v>140</v>
      </c>
      <c r="AB43" s="156">
        <v>30.5</v>
      </c>
      <c r="AC43" s="156" t="s">
        <v>689</v>
      </c>
      <c r="AD43" s="156">
        <v>147</v>
      </c>
      <c r="AE43" s="156">
        <v>26</v>
      </c>
      <c r="AF43" s="156" t="s">
        <v>690</v>
      </c>
      <c r="AG43" s="156">
        <v>148</v>
      </c>
      <c r="AH43" s="156">
        <v>23.9</v>
      </c>
      <c r="AI43" s="156" t="s">
        <v>691</v>
      </c>
      <c r="AJ43" s="156">
        <v>140</v>
      </c>
      <c r="AK43" s="156">
        <v>25.7</v>
      </c>
      <c r="AL43" s="156" t="s">
        <v>692</v>
      </c>
      <c r="AM43" s="156">
        <v>141</v>
      </c>
      <c r="AN43" s="156">
        <v>28.1</v>
      </c>
      <c r="AO43" s="156" t="s">
        <v>693</v>
      </c>
      <c r="AP43" s="156">
        <v>141</v>
      </c>
      <c r="AQ43" s="156">
        <v>28.5</v>
      </c>
      <c r="AR43" s="156" t="s">
        <v>694</v>
      </c>
      <c r="AS43" s="156">
        <v>138</v>
      </c>
      <c r="AT43" s="156">
        <v>28.8</v>
      </c>
      <c r="AU43" s="156" t="s">
        <v>695</v>
      </c>
      <c r="AV43" s="156">
        <v>141</v>
      </c>
      <c r="AW43" s="156">
        <v>30</v>
      </c>
      <c r="AX43" s="156"/>
      <c r="AY43" s="156"/>
      <c r="AZ43" s="156"/>
      <c r="BA43" s="156"/>
      <c r="BB43" s="156"/>
      <c r="BC43" s="156"/>
      <c r="BD43" s="156"/>
      <c r="BE43" s="156"/>
      <c r="BF43" s="156"/>
      <c r="BG43" s="156"/>
      <c r="BH43" s="156"/>
      <c r="BI43" s="156"/>
      <c r="BJ43" s="156"/>
      <c r="BK43" s="156"/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76"/>
  <sheetViews>
    <sheetView topLeftCell="A73" workbookViewId="0">
      <selection activeCell="AC57" sqref="AC57"/>
    </sheetView>
  </sheetViews>
  <sheetFormatPr defaultColWidth="11.5703125" defaultRowHeight="15"/>
  <cols>
    <col min="10" max="10" width="19" customWidth="1"/>
  </cols>
  <sheetData>
    <row r="1" spans="1:35">
      <c r="A1" s="192" t="s">
        <v>895</v>
      </c>
      <c r="B1" s="192"/>
      <c r="C1" s="192"/>
      <c r="D1" s="192" t="s">
        <v>893</v>
      </c>
      <c r="E1" s="192"/>
      <c r="F1" s="192"/>
      <c r="G1" s="192"/>
      <c r="H1" s="192"/>
      <c r="I1" s="192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</row>
    <row r="2" spans="1:35">
      <c r="N2" s="127" t="s">
        <v>886</v>
      </c>
      <c r="O2" s="128" t="s">
        <v>871</v>
      </c>
      <c r="P2" s="3">
        <v>0.24444444444816327</v>
      </c>
      <c r="Q2" s="3">
        <v>0.32569444444379769</v>
      </c>
      <c r="R2" s="3">
        <v>0.77986111111385981</v>
      </c>
      <c r="S2" s="3">
        <v>1.7506944444467081</v>
      </c>
      <c r="T2" s="3">
        <v>2.7444444444481633</v>
      </c>
      <c r="U2" s="3">
        <v>4.1138888888890506</v>
      </c>
      <c r="V2" s="3">
        <v>4.765277777776646</v>
      </c>
      <c r="W2" s="3">
        <v>5.7222222222262644</v>
      </c>
      <c r="Y2" s="127" t="s">
        <v>894</v>
      </c>
      <c r="Z2" s="128" t="s">
        <v>871</v>
      </c>
      <c r="AA2" s="3">
        <v>0.31666666666569654</v>
      </c>
      <c r="AB2" s="3">
        <v>0.47222222221898846</v>
      </c>
      <c r="AC2" s="3">
        <v>0.78055555555329192</v>
      </c>
      <c r="AD2" s="3">
        <v>1.8013888888890506</v>
      </c>
      <c r="AE2" s="3">
        <v>2.828472222223354</v>
      </c>
      <c r="AF2" s="3">
        <v>3.8027777777751908</v>
      </c>
      <c r="AG2" s="3">
        <v>4.773611111108039</v>
      </c>
    </row>
    <row r="3" spans="1:35">
      <c r="A3" s="127" t="s">
        <v>870</v>
      </c>
      <c r="B3" s="128" t="s">
        <v>871</v>
      </c>
      <c r="C3" s="44">
        <v>0.29722222222335404</v>
      </c>
      <c r="D3" s="44">
        <v>1.2618055555576575</v>
      </c>
      <c r="E3" s="44">
        <v>1.5493055555562023</v>
      </c>
      <c r="F3" s="44">
        <v>2.2465277777810115</v>
      </c>
      <c r="G3" s="44">
        <v>3.2437500000014552</v>
      </c>
      <c r="H3" s="44">
        <v>4.2520833333328483</v>
      </c>
      <c r="I3" s="44">
        <v>5.2173611111138598</v>
      </c>
      <c r="O3" s="128" t="s">
        <v>872</v>
      </c>
      <c r="P3" s="2">
        <v>1.54</v>
      </c>
      <c r="Q3" s="2">
        <v>2.4700000000000002</v>
      </c>
      <c r="R3" s="2">
        <v>2.5099999999999998</v>
      </c>
      <c r="S3" s="2">
        <v>1.37</v>
      </c>
      <c r="T3" s="2">
        <v>1.07</v>
      </c>
      <c r="U3" s="2">
        <v>1.08</v>
      </c>
      <c r="V3" s="2">
        <v>1.02</v>
      </c>
      <c r="W3" s="2">
        <v>1.21</v>
      </c>
      <c r="Z3" s="128" t="s">
        <v>872</v>
      </c>
      <c r="AA3" s="2">
        <v>0.20599999999999999</v>
      </c>
      <c r="AB3" s="2">
        <v>0.80300000000000005</v>
      </c>
      <c r="AC3" s="2">
        <v>1.05</v>
      </c>
      <c r="AD3" s="2">
        <v>0.48799999999999999</v>
      </c>
      <c r="AE3" s="2">
        <v>0.504</v>
      </c>
      <c r="AF3" s="2">
        <v>0.62</v>
      </c>
      <c r="AG3" s="2">
        <v>0.42799999999999999</v>
      </c>
    </row>
    <row r="4" spans="1:35">
      <c r="B4" s="128" t="s">
        <v>872</v>
      </c>
      <c r="C4" s="2">
        <v>1.43</v>
      </c>
      <c r="D4" s="2">
        <v>1.0900000000000001</v>
      </c>
      <c r="E4" s="2">
        <v>0.98199999999999998</v>
      </c>
      <c r="F4" s="2">
        <v>1.22</v>
      </c>
      <c r="G4" s="2">
        <v>1.26</v>
      </c>
      <c r="H4" s="2">
        <v>0.88600000000000001</v>
      </c>
      <c r="I4" s="126">
        <v>0.54100000000000004</v>
      </c>
      <c r="J4" s="31"/>
      <c r="U4" s="71" t="s">
        <v>873</v>
      </c>
      <c r="V4" s="71"/>
      <c r="W4" s="125">
        <v>0.19444444444444445</v>
      </c>
      <c r="AF4" s="71" t="s">
        <v>873</v>
      </c>
      <c r="AG4" s="71"/>
      <c r="AH4" s="125">
        <v>0.22569444444444445</v>
      </c>
    </row>
    <row r="5" spans="1:35">
      <c r="H5" s="71" t="s">
        <v>873</v>
      </c>
      <c r="I5" s="71"/>
      <c r="J5" s="125">
        <v>2.0833333333333335</v>
      </c>
      <c r="U5" s="71" t="s">
        <v>874</v>
      </c>
      <c r="V5" s="71"/>
      <c r="W5" s="124" t="s">
        <v>861</v>
      </c>
      <c r="AF5" s="71" t="s">
        <v>874</v>
      </c>
      <c r="AG5" s="71"/>
      <c r="AH5" s="124" t="s">
        <v>860</v>
      </c>
    </row>
    <row r="6" spans="1:35">
      <c r="H6" s="71" t="s">
        <v>874</v>
      </c>
      <c r="I6" s="71"/>
      <c r="J6" s="124" t="s">
        <v>860</v>
      </c>
      <c r="K6" s="31"/>
      <c r="L6" s="31"/>
      <c r="M6" s="31"/>
      <c r="N6" s="31"/>
      <c r="O6" s="31"/>
      <c r="P6" s="31"/>
    </row>
    <row r="21" spans="1:37">
      <c r="A21" s="127" t="s">
        <v>875</v>
      </c>
      <c r="B21" s="128" t="s">
        <v>871</v>
      </c>
      <c r="C21" s="44">
        <v>0.21805555556056788</v>
      </c>
      <c r="D21" s="44">
        <v>0.96666666666715173</v>
      </c>
      <c r="E21" s="44">
        <v>1.2312500000043656</v>
      </c>
      <c r="F21" s="44">
        <v>1.8680555555547471</v>
      </c>
      <c r="G21" s="44">
        <v>2.8937500000029104</v>
      </c>
      <c r="H21" s="44">
        <v>3.8715277777810115</v>
      </c>
      <c r="N21" s="127" t="s">
        <v>887</v>
      </c>
      <c r="O21" s="128" t="s">
        <v>871</v>
      </c>
      <c r="P21" s="3">
        <v>1.3187499999985448</v>
      </c>
      <c r="Q21" s="3">
        <v>1.5187499999956344</v>
      </c>
      <c r="R21" s="3">
        <v>2.0631944444394321</v>
      </c>
      <c r="S21" s="3">
        <v>2.9874999999956344</v>
      </c>
      <c r="T21" s="3">
        <v>3.0437499999970896</v>
      </c>
    </row>
    <row r="22" spans="1:37">
      <c r="B22" s="128" t="s">
        <v>872</v>
      </c>
      <c r="C22" s="2">
        <v>2.2000000000000002</v>
      </c>
      <c r="D22" s="2">
        <v>1.96</v>
      </c>
      <c r="E22" s="2">
        <v>1.67</v>
      </c>
      <c r="F22" s="2">
        <v>1.46</v>
      </c>
      <c r="G22" s="2">
        <v>1.27</v>
      </c>
      <c r="H22" s="2">
        <v>1.38</v>
      </c>
      <c r="O22" s="128" t="s">
        <v>872</v>
      </c>
      <c r="P22" s="2">
        <v>2.56</v>
      </c>
      <c r="Q22" s="2">
        <v>2.5499999999999998</v>
      </c>
      <c r="R22" s="2">
        <v>2.2000000000000002</v>
      </c>
      <c r="S22" s="2">
        <v>1.74</v>
      </c>
      <c r="T22" s="2">
        <v>0.81200000000000006</v>
      </c>
    </row>
    <row r="23" spans="1:37">
      <c r="H23" s="71" t="s">
        <v>873</v>
      </c>
      <c r="I23" s="71"/>
      <c r="J23" s="125">
        <v>0.875</v>
      </c>
      <c r="U23" s="71" t="s">
        <v>873</v>
      </c>
      <c r="V23" s="71"/>
      <c r="W23" s="125">
        <v>1.2013888888888888</v>
      </c>
      <c r="X23" s="127" t="s">
        <v>907</v>
      </c>
      <c r="Y23" s="128" t="s">
        <v>871</v>
      </c>
      <c r="Z23" s="2">
        <v>26.41</v>
      </c>
      <c r="AA23" s="2">
        <v>35.32</v>
      </c>
      <c r="AB23" s="2">
        <v>23.67</v>
      </c>
      <c r="AC23" s="2">
        <v>11.87</v>
      </c>
      <c r="AD23" s="2">
        <v>9.68</v>
      </c>
      <c r="AE23" s="2">
        <v>9.18</v>
      </c>
      <c r="AF23" s="2">
        <v>9.92</v>
      </c>
      <c r="AG23" s="2">
        <v>7.2</v>
      </c>
      <c r="AH23" s="2">
        <v>5.96</v>
      </c>
      <c r="AI23" s="2">
        <v>4.96</v>
      </c>
      <c r="AJ23" s="2">
        <v>3.4</v>
      </c>
    </row>
    <row r="24" spans="1:37">
      <c r="H24" s="71" t="s">
        <v>874</v>
      </c>
      <c r="I24" s="71"/>
      <c r="J24" s="124" t="s">
        <v>860</v>
      </c>
      <c r="U24" s="71" t="s">
        <v>874</v>
      </c>
      <c r="V24" s="71"/>
      <c r="W24" s="124" t="s">
        <v>861</v>
      </c>
      <c r="Y24" s="128" t="s">
        <v>872</v>
      </c>
      <c r="Z24" s="32">
        <v>0.25208333333284827</v>
      </c>
      <c r="AA24" s="32">
        <v>0.41111111111240461</v>
      </c>
      <c r="AB24" s="32">
        <v>1.8256944444437977</v>
      </c>
      <c r="AC24" s="32">
        <v>2.788888888891961</v>
      </c>
      <c r="AD24" s="32">
        <v>3.8020833333357587</v>
      </c>
      <c r="AE24" s="32">
        <v>4.8430555555532919</v>
      </c>
      <c r="AF24" s="32">
        <v>5.8388888888875954</v>
      </c>
      <c r="AG24" s="32">
        <v>6.7895833333313931</v>
      </c>
      <c r="AH24" s="32">
        <v>7.1152777777751908</v>
      </c>
      <c r="AI24" s="32">
        <v>7.7743055555547471</v>
      </c>
      <c r="AJ24" s="32">
        <v>8.7958333333299379</v>
      </c>
    </row>
    <row r="26" spans="1:37">
      <c r="AI26" s="71" t="s">
        <v>873</v>
      </c>
      <c r="AJ26" s="71"/>
      <c r="AK26" s="125">
        <v>0.17361111111111113</v>
      </c>
    </row>
    <row r="27" spans="1:37">
      <c r="AI27" s="71" t="s">
        <v>874</v>
      </c>
      <c r="AJ27" s="71"/>
      <c r="AK27" s="124" t="s">
        <v>906</v>
      </c>
    </row>
    <row r="39" spans="1:40">
      <c r="N39" s="127" t="s">
        <v>888</v>
      </c>
      <c r="O39" s="128" t="s">
        <v>871</v>
      </c>
      <c r="P39" s="3">
        <v>0.38333333333866904</v>
      </c>
      <c r="Q39" s="3">
        <v>0.89375000000291038</v>
      </c>
      <c r="R39" s="3">
        <v>1.7020833333372138</v>
      </c>
      <c r="S39" s="3">
        <v>2.8430555555605679</v>
      </c>
      <c r="T39" s="3">
        <v>3.7729166666686069</v>
      </c>
      <c r="U39" s="3">
        <v>4.7298611111109494</v>
      </c>
      <c r="V39" s="3">
        <v>4.7701388888890506</v>
      </c>
      <c r="W39" s="3">
        <v>5.1569444444467081</v>
      </c>
      <c r="X39" s="3">
        <v>5.7673611111167702</v>
      </c>
      <c r="Y39" s="3">
        <v>6.7444444444481633</v>
      </c>
      <c r="Z39" s="3">
        <v>7.898611111115315</v>
      </c>
    </row>
    <row r="40" spans="1:40">
      <c r="A40" s="127" t="s">
        <v>876</v>
      </c>
      <c r="B40" s="128" t="s">
        <v>871</v>
      </c>
      <c r="C40" s="44">
        <v>0.60208333333139308</v>
      </c>
      <c r="D40" s="44">
        <v>0.7381944444423425</v>
      </c>
      <c r="E40" s="44">
        <v>1.2756944444408873</v>
      </c>
      <c r="F40" s="44">
        <v>2.3236111111109494</v>
      </c>
      <c r="G40" s="44">
        <v>3.3208333333313931</v>
      </c>
      <c r="H40" s="44">
        <v>4.3208333333313931</v>
      </c>
      <c r="I40" s="44">
        <v>5.3076388888875954</v>
      </c>
      <c r="J40" s="44">
        <v>6.3243055555503815</v>
      </c>
      <c r="O40" s="128" t="s">
        <v>872</v>
      </c>
      <c r="P40" s="2">
        <v>13</v>
      </c>
      <c r="Q40" s="2">
        <v>12.42</v>
      </c>
      <c r="R40" s="2">
        <v>12.67</v>
      </c>
      <c r="S40" s="2">
        <v>8.94</v>
      </c>
      <c r="T40" s="2">
        <v>9.76</v>
      </c>
      <c r="U40" s="2">
        <v>8.2200000000000006</v>
      </c>
      <c r="V40" s="2">
        <v>8.2200000000000006</v>
      </c>
      <c r="W40" s="2">
        <v>6.66</v>
      </c>
      <c r="X40" s="2">
        <v>5.1100000000000003</v>
      </c>
      <c r="Y40" s="2">
        <v>2.1</v>
      </c>
      <c r="Z40" s="2">
        <v>0.75800000000000001</v>
      </c>
    </row>
    <row r="41" spans="1:40">
      <c r="B41" s="128" t="s">
        <v>872</v>
      </c>
      <c r="C41" s="2">
        <v>17.79</v>
      </c>
      <c r="D41" s="2">
        <v>7.41</v>
      </c>
      <c r="E41" s="2">
        <v>2.0099999999999998</v>
      </c>
      <c r="F41" s="2">
        <v>1.1100000000000001</v>
      </c>
      <c r="G41" s="2">
        <v>1.27</v>
      </c>
      <c r="H41" s="2">
        <v>1.21</v>
      </c>
      <c r="I41" s="2">
        <v>0.94399999999999995</v>
      </c>
      <c r="J41" s="2">
        <v>0.59899999999999998</v>
      </c>
      <c r="W41" s="71" t="s">
        <v>873</v>
      </c>
      <c r="X41" s="71"/>
      <c r="Y41" s="125">
        <v>1.1145833333333333</v>
      </c>
    </row>
    <row r="42" spans="1:40">
      <c r="H42" s="71" t="s">
        <v>873</v>
      </c>
      <c r="I42" s="71"/>
      <c r="J42" s="125">
        <v>0.34722222222222227</v>
      </c>
      <c r="W42" s="71" t="s">
        <v>874</v>
      </c>
      <c r="X42" s="71"/>
      <c r="Y42" s="124" t="s">
        <v>861</v>
      </c>
    </row>
    <row r="43" spans="1:40">
      <c r="H43" s="71" t="s">
        <v>874</v>
      </c>
      <c r="I43" s="71"/>
      <c r="J43" s="124" t="s">
        <v>860</v>
      </c>
      <c r="W43" t="s">
        <v>897</v>
      </c>
    </row>
    <row r="44" spans="1:40">
      <c r="W44" s="193" t="s">
        <v>899</v>
      </c>
      <c r="X44" s="194"/>
    </row>
    <row r="47" spans="1:40">
      <c r="AB47" s="127" t="s">
        <v>908</v>
      </c>
      <c r="AC47" s="128" t="s">
        <v>871</v>
      </c>
      <c r="AD47" s="2">
        <v>10.83</v>
      </c>
      <c r="AE47" s="2">
        <v>9.1199999999999992</v>
      </c>
      <c r="AF47" s="2">
        <v>2.82</v>
      </c>
      <c r="AG47" s="2">
        <v>2.27</v>
      </c>
      <c r="AH47" s="2">
        <v>2.1800000000000002</v>
      </c>
      <c r="AI47" s="2">
        <v>2.36</v>
      </c>
      <c r="AJ47" s="2">
        <v>2.5</v>
      </c>
      <c r="AK47" s="2">
        <v>1.91</v>
      </c>
      <c r="AL47" s="2">
        <v>1.7</v>
      </c>
      <c r="AM47" s="2">
        <v>1.21</v>
      </c>
      <c r="AN47" s="2">
        <v>0.84799999999999998</v>
      </c>
    </row>
    <row r="48" spans="1:40">
      <c r="AC48" s="128" t="s">
        <v>872</v>
      </c>
      <c r="AD48" s="44">
        <v>0.95902777777519077</v>
      </c>
      <c r="AE48" s="44">
        <v>1.288888888891961</v>
      </c>
      <c r="AF48" s="44">
        <v>2.3777777777795563</v>
      </c>
      <c r="AG48" s="44">
        <v>3.4416666666656965</v>
      </c>
      <c r="AH48" s="44">
        <v>4.3958333333357587</v>
      </c>
      <c r="AI48" s="44">
        <v>4.7555555555591127</v>
      </c>
      <c r="AJ48" s="44">
        <v>5.40625</v>
      </c>
      <c r="AK48" s="44">
        <v>5.890277777776646</v>
      </c>
      <c r="AL48" s="44">
        <v>6.3743055555532919</v>
      </c>
      <c r="AM48" s="44">
        <v>7.3763888888861402</v>
      </c>
      <c r="AN48" s="44">
        <v>8.3847222222248092</v>
      </c>
    </row>
    <row r="50" spans="1:41">
      <c r="AM50" s="71" t="s">
        <v>873</v>
      </c>
      <c r="AN50" s="71"/>
      <c r="AO50" s="125">
        <v>0.875</v>
      </c>
    </row>
    <row r="51" spans="1:41">
      <c r="AM51" s="71" t="s">
        <v>874</v>
      </c>
      <c r="AN51" s="71"/>
      <c r="AO51" s="124" t="s">
        <v>906</v>
      </c>
    </row>
    <row r="58" spans="1:41">
      <c r="A58" s="127" t="s">
        <v>877</v>
      </c>
      <c r="B58" s="128" t="s">
        <v>871</v>
      </c>
      <c r="C58" s="44">
        <v>0.12569444444670808</v>
      </c>
      <c r="D58" s="44">
        <v>0.58680555555474712</v>
      </c>
      <c r="E58" s="44">
        <v>0.79791666667006211</v>
      </c>
      <c r="F58" s="44">
        <v>1.3055555555547471</v>
      </c>
      <c r="G58" s="44">
        <v>1.6388888888905058</v>
      </c>
      <c r="H58" s="44">
        <v>2.2784722222204437</v>
      </c>
      <c r="I58" s="44">
        <v>2.6916666666656965</v>
      </c>
      <c r="J58" s="44">
        <v>3.3319444444423425</v>
      </c>
      <c r="K58" s="44">
        <v>4.2215277777795563</v>
      </c>
      <c r="L58" s="44">
        <v>5.28125</v>
      </c>
      <c r="N58" s="127" t="s">
        <v>889</v>
      </c>
      <c r="O58" s="128" t="s">
        <v>871</v>
      </c>
      <c r="P58" s="3">
        <v>0.10486111111094942</v>
      </c>
      <c r="Q58" s="3">
        <v>0.70208333332993789</v>
      </c>
      <c r="R58" s="3">
        <v>1.6118055555562023</v>
      </c>
      <c r="S58" s="3">
        <v>1.8951388888890506</v>
      </c>
      <c r="T58" s="3">
        <v>2.7479166666671517</v>
      </c>
      <c r="U58" s="3">
        <v>3.5819444444423425</v>
      </c>
      <c r="V58" s="3">
        <v>4.6493055555547471</v>
      </c>
      <c r="W58" s="3">
        <v>5.6215277777810115</v>
      </c>
    </row>
    <row r="59" spans="1:41">
      <c r="B59" s="128" t="s">
        <v>872</v>
      </c>
      <c r="C59" s="2">
        <v>0.44</v>
      </c>
      <c r="D59" s="2">
        <v>5.71</v>
      </c>
      <c r="E59" s="2">
        <v>5</v>
      </c>
      <c r="F59" s="2">
        <v>4.2</v>
      </c>
      <c r="G59" s="2">
        <v>3.6</v>
      </c>
      <c r="H59" s="2">
        <v>3.94</v>
      </c>
      <c r="I59" s="2">
        <v>4.04</v>
      </c>
      <c r="J59" s="2">
        <v>4.33</v>
      </c>
      <c r="K59" s="2">
        <v>4.08</v>
      </c>
      <c r="L59" s="2">
        <v>2.84</v>
      </c>
      <c r="O59" s="128" t="s">
        <v>872</v>
      </c>
      <c r="P59" s="2">
        <v>0.14799999999999999</v>
      </c>
      <c r="Q59" s="2">
        <v>0.36499999999999999</v>
      </c>
      <c r="R59" s="2">
        <v>0.188</v>
      </c>
      <c r="S59" s="2">
        <v>0.186</v>
      </c>
      <c r="T59" s="2">
        <v>0.23499999999999999</v>
      </c>
      <c r="U59" s="2">
        <v>0.24</v>
      </c>
      <c r="V59" s="2">
        <v>0.159</v>
      </c>
      <c r="W59" s="2">
        <v>0.08</v>
      </c>
    </row>
    <row r="60" spans="1:41">
      <c r="J60" s="71" t="s">
        <v>873</v>
      </c>
      <c r="K60" s="71"/>
      <c r="L60" s="125">
        <v>8.3333333333333329E-2</v>
      </c>
      <c r="V60" s="71" t="s">
        <v>873</v>
      </c>
      <c r="W60" s="71"/>
      <c r="X60" s="125">
        <v>0.17361111111111113</v>
      </c>
    </row>
    <row r="61" spans="1:41">
      <c r="J61" s="71" t="s">
        <v>874</v>
      </c>
      <c r="K61" s="71"/>
      <c r="L61" s="124" t="s">
        <v>860</v>
      </c>
      <c r="V61" s="71" t="s">
        <v>874</v>
      </c>
      <c r="W61" s="71"/>
      <c r="X61" s="124" t="s">
        <v>861</v>
      </c>
    </row>
    <row r="76" spans="1:24">
      <c r="N76" s="127" t="s">
        <v>890</v>
      </c>
      <c r="O76" s="128" t="s">
        <v>871</v>
      </c>
      <c r="P76" s="3">
        <v>0.25763888889196096</v>
      </c>
      <c r="Q76" s="3">
        <v>0.49375000000145519</v>
      </c>
      <c r="R76" s="3">
        <v>0.82708333333721384</v>
      </c>
      <c r="S76" s="3">
        <v>1.9166666666715173</v>
      </c>
      <c r="T76" s="3">
        <v>3.2847222222262644</v>
      </c>
      <c r="U76" s="3">
        <v>3.8548611111109494</v>
      </c>
      <c r="V76" s="3">
        <v>4.8798611111124046</v>
      </c>
    </row>
    <row r="77" spans="1:24">
      <c r="A77" s="127" t="s">
        <v>878</v>
      </c>
      <c r="B77" s="128" t="s">
        <v>871</v>
      </c>
      <c r="C77" s="44">
        <v>0.25902777777810115</v>
      </c>
      <c r="D77" s="44">
        <v>0.79652777777664596</v>
      </c>
      <c r="E77" s="44">
        <v>2.1756944444423425</v>
      </c>
      <c r="F77" s="44">
        <v>3.1131944444423425</v>
      </c>
      <c r="G77" s="44">
        <v>4.1875</v>
      </c>
      <c r="H77" s="44">
        <v>5.1958333333313931</v>
      </c>
      <c r="I77" s="44">
        <v>5.4645833333343035</v>
      </c>
      <c r="J77" s="44">
        <v>6.1645833333313931</v>
      </c>
      <c r="O77" s="128" t="s">
        <v>872</v>
      </c>
      <c r="P77" s="2">
        <v>0.68300000000000005</v>
      </c>
      <c r="Q77" s="2">
        <v>1.5</v>
      </c>
      <c r="R77" s="2">
        <v>1.62</v>
      </c>
      <c r="S77" s="2">
        <v>1.1299999999999999</v>
      </c>
      <c r="T77" s="2">
        <v>1.28</v>
      </c>
      <c r="U77" s="2">
        <v>1.29</v>
      </c>
      <c r="V77" s="2">
        <v>1.19</v>
      </c>
    </row>
    <row r="78" spans="1:24">
      <c r="B78" s="128" t="s">
        <v>872</v>
      </c>
      <c r="C78" s="2">
        <v>0.70699999999999996</v>
      </c>
      <c r="D78" s="2">
        <v>1.19</v>
      </c>
      <c r="E78" s="2">
        <v>0.67300000000000004</v>
      </c>
      <c r="F78" s="2">
        <v>0.34200000000000003</v>
      </c>
      <c r="G78" s="2">
        <v>0.28000000000000003</v>
      </c>
      <c r="H78" s="2">
        <v>0.188</v>
      </c>
      <c r="I78" s="2">
        <v>0.193</v>
      </c>
      <c r="J78" s="2">
        <v>0.183</v>
      </c>
      <c r="V78" s="71" t="s">
        <v>873</v>
      </c>
      <c r="W78" s="71"/>
      <c r="X78" s="125">
        <v>0.1875</v>
      </c>
    </row>
    <row r="79" spans="1:24">
      <c r="I79" s="71" t="s">
        <v>873</v>
      </c>
      <c r="J79" s="71"/>
      <c r="K79" s="125">
        <v>0.25</v>
      </c>
      <c r="V79" s="71" t="s">
        <v>874</v>
      </c>
      <c r="W79" s="71"/>
      <c r="X79" s="124" t="s">
        <v>861</v>
      </c>
    </row>
    <row r="80" spans="1:24">
      <c r="I80" s="71" t="s">
        <v>874</v>
      </c>
      <c r="J80" s="71"/>
      <c r="K80" s="124" t="s">
        <v>861</v>
      </c>
    </row>
    <row r="94" spans="1:24">
      <c r="N94" s="127" t="s">
        <v>891</v>
      </c>
      <c r="O94" s="128" t="s">
        <v>871</v>
      </c>
      <c r="P94" s="3">
        <v>4.265972222223354</v>
      </c>
      <c r="Q94" s="3">
        <v>4.515277777776646</v>
      </c>
      <c r="R94" s="3">
        <v>5.0215277777824667</v>
      </c>
      <c r="S94" s="3">
        <v>5.5250000000014552</v>
      </c>
      <c r="T94" s="3">
        <v>5.9701388888934162</v>
      </c>
      <c r="U94" s="3">
        <v>7.0305555555605679</v>
      </c>
      <c r="V94" s="3">
        <v>8.0659722222262644</v>
      </c>
    </row>
    <row r="95" spans="1:24">
      <c r="A95" s="127" t="s">
        <v>879</v>
      </c>
      <c r="B95" s="128" t="s">
        <v>871</v>
      </c>
      <c r="C95" s="44">
        <v>0.12291666666715173</v>
      </c>
      <c r="D95" s="44">
        <v>0.39236111110949423</v>
      </c>
      <c r="E95" s="44">
        <v>0.47986111111094942</v>
      </c>
      <c r="F95" s="44">
        <v>1.3798611111124046</v>
      </c>
      <c r="G95" s="44">
        <v>2.3715277777810115</v>
      </c>
      <c r="H95" s="44">
        <v>3.3569444444437977</v>
      </c>
      <c r="I95" s="44">
        <v>4.3805555555591127</v>
      </c>
      <c r="J95" s="44">
        <v>5.3743055555532919</v>
      </c>
      <c r="O95" s="128" t="s">
        <v>872</v>
      </c>
      <c r="P95" s="2">
        <v>0.93500000000000005</v>
      </c>
      <c r="Q95" s="2">
        <v>0.95</v>
      </c>
      <c r="R95" s="2">
        <v>0.64800000000000002</v>
      </c>
      <c r="S95" s="2">
        <v>0.42899999999999999</v>
      </c>
      <c r="T95" s="2">
        <v>0.35199999999999998</v>
      </c>
      <c r="U95" s="2">
        <v>0.245</v>
      </c>
      <c r="V95" s="2">
        <v>0.16700000000000001</v>
      </c>
    </row>
    <row r="96" spans="1:24">
      <c r="B96" s="128" t="s">
        <v>872</v>
      </c>
      <c r="C96" s="2">
        <v>0.30299999999999999</v>
      </c>
      <c r="D96" s="2">
        <v>0.626</v>
      </c>
      <c r="E96" s="2">
        <v>0.56799999999999995</v>
      </c>
      <c r="F96" s="2">
        <v>0.35599999999999998</v>
      </c>
      <c r="G96" s="2">
        <v>0.317</v>
      </c>
      <c r="H96" s="2">
        <v>0.33600000000000002</v>
      </c>
      <c r="I96" s="2">
        <v>0.35899999999999999</v>
      </c>
      <c r="J96" s="2">
        <v>0.216</v>
      </c>
      <c r="V96" s="71" t="s">
        <v>873</v>
      </c>
      <c r="W96" s="71"/>
      <c r="X96" s="125">
        <v>4.1527777777777777</v>
      </c>
    </row>
    <row r="97" spans="9:25">
      <c r="I97" s="71" t="s">
        <v>873</v>
      </c>
      <c r="J97" s="71"/>
      <c r="K97" s="125">
        <v>1.0520833333333333</v>
      </c>
      <c r="V97" s="71" t="s">
        <v>874</v>
      </c>
      <c r="W97" s="71"/>
      <c r="X97" s="124" t="s">
        <v>860</v>
      </c>
    </row>
    <row r="98" spans="9:25">
      <c r="I98" s="71" t="s">
        <v>874</v>
      </c>
      <c r="J98" s="71"/>
      <c r="K98" s="124" t="s">
        <v>860</v>
      </c>
    </row>
    <row r="112" spans="9:25">
      <c r="N112" s="127" t="s">
        <v>892</v>
      </c>
      <c r="O112" s="128" t="s">
        <v>871</v>
      </c>
      <c r="P112" s="3">
        <v>0.28194444444670808</v>
      </c>
      <c r="Q112" s="3">
        <v>0.54722222222335404</v>
      </c>
      <c r="R112" s="3">
        <v>1.0208333333357587</v>
      </c>
      <c r="S112" s="3">
        <v>2.0097222222248092</v>
      </c>
      <c r="T112" s="3">
        <v>3.0854166666686069</v>
      </c>
      <c r="U112" s="3">
        <v>3.9784722222248092</v>
      </c>
      <c r="V112" s="3">
        <v>4.9618055555547471</v>
      </c>
      <c r="W112" s="129">
        <v>5.9722222222262644</v>
      </c>
      <c r="X112" s="31"/>
      <c r="Y112" s="31"/>
    </row>
    <row r="113" spans="1:25">
      <c r="O113" s="128" t="s">
        <v>872</v>
      </c>
      <c r="P113" s="2">
        <v>16.149999999999999</v>
      </c>
      <c r="Q113" s="2">
        <v>15.7</v>
      </c>
      <c r="R113" s="2">
        <v>9.9</v>
      </c>
      <c r="S113" s="2">
        <v>5.51</v>
      </c>
      <c r="T113" s="2">
        <v>4.5199999999999996</v>
      </c>
      <c r="U113" s="2">
        <v>4.3499999999999996</v>
      </c>
      <c r="V113" s="2">
        <v>3.21</v>
      </c>
      <c r="W113" s="126">
        <v>2.12</v>
      </c>
      <c r="X113" s="1"/>
      <c r="Y113" s="1"/>
    </row>
    <row r="114" spans="1:25">
      <c r="V114" s="71" t="s">
        <v>873</v>
      </c>
      <c r="W114" s="71"/>
      <c r="X114" s="125">
        <v>0.15277777777777776</v>
      </c>
    </row>
    <row r="115" spans="1:25">
      <c r="A115" s="127" t="s">
        <v>880</v>
      </c>
      <c r="B115" s="128" t="s">
        <v>871</v>
      </c>
      <c r="C115" s="44">
        <v>0.3555555555576575</v>
      </c>
      <c r="D115" s="44">
        <v>0.56527777777955635</v>
      </c>
      <c r="E115" s="44">
        <v>1.0340277777795563</v>
      </c>
      <c r="F115" s="44">
        <v>2.0069444444452529</v>
      </c>
      <c r="G115" s="44">
        <v>2.9784722222248092</v>
      </c>
      <c r="H115" s="44">
        <v>3.9548611111167702</v>
      </c>
      <c r="I115" s="44">
        <v>4.96875</v>
      </c>
      <c r="J115" s="44">
        <v>5.9861111111167702</v>
      </c>
      <c r="V115" s="71" t="s">
        <v>874</v>
      </c>
      <c r="W115" s="71"/>
      <c r="X115" s="124" t="s">
        <v>860</v>
      </c>
    </row>
    <row r="116" spans="1:25">
      <c r="B116" s="128" t="s">
        <v>872</v>
      </c>
      <c r="C116" s="2">
        <v>0.77600000000000002</v>
      </c>
      <c r="D116" s="2">
        <v>11.43</v>
      </c>
      <c r="E116" s="2">
        <v>5.19</v>
      </c>
      <c r="F116" s="2">
        <v>4.41</v>
      </c>
      <c r="G116" s="2">
        <v>5.97</v>
      </c>
      <c r="H116" s="2">
        <v>5.49</v>
      </c>
      <c r="I116" s="2">
        <v>2.88</v>
      </c>
      <c r="J116" s="2">
        <v>0.52400000000000002</v>
      </c>
    </row>
    <row r="117" spans="1:25">
      <c r="I117" s="71" t="s">
        <v>873</v>
      </c>
      <c r="J117" s="71"/>
      <c r="K117" s="125">
        <v>0.27847222222222223</v>
      </c>
    </row>
    <row r="118" spans="1:25">
      <c r="I118" s="71" t="s">
        <v>874</v>
      </c>
      <c r="J118" s="71"/>
      <c r="K118" s="124" t="s">
        <v>860</v>
      </c>
    </row>
    <row r="134" spans="1:27">
      <c r="A134" s="127" t="s">
        <v>881</v>
      </c>
      <c r="B134" s="128" t="s">
        <v>871</v>
      </c>
      <c r="C134" s="3">
        <v>0.70624999999563443</v>
      </c>
      <c r="D134" s="3">
        <v>1.0020833333328483</v>
      </c>
      <c r="E134" s="3">
        <v>1.6645833333313931</v>
      </c>
      <c r="F134" s="3">
        <v>2.7076388888890506</v>
      </c>
      <c r="G134" s="3">
        <v>3.710416666661331</v>
      </c>
      <c r="H134" s="3">
        <v>4.7229166666656965</v>
      </c>
      <c r="I134" s="3">
        <v>5.7159722222204437</v>
      </c>
      <c r="J134" s="3">
        <v>5.9944444444408873</v>
      </c>
      <c r="K134" s="3">
        <v>6.6805555555547471</v>
      </c>
      <c r="L134" s="3">
        <v>7.7354166666627862</v>
      </c>
      <c r="M134" s="3">
        <v>8.71875</v>
      </c>
      <c r="N134" s="3">
        <v>9.7444444444408873</v>
      </c>
      <c r="Q134" s="110">
        <f t="shared" ref="Q134:AA134" si="0">C134*24</f>
        <v>16.949999999895226</v>
      </c>
      <c r="R134" s="110">
        <f t="shared" si="0"/>
        <v>24.049999999988358</v>
      </c>
      <c r="S134" s="110">
        <f t="shared" si="0"/>
        <v>39.949999999953434</v>
      </c>
      <c r="T134" s="110">
        <f t="shared" si="0"/>
        <v>64.983333333337214</v>
      </c>
      <c r="U134" s="110">
        <f t="shared" si="0"/>
        <v>89.049999999871943</v>
      </c>
      <c r="V134" s="110">
        <f t="shared" si="0"/>
        <v>113.34999999997672</v>
      </c>
      <c r="W134" s="110">
        <f t="shared" si="0"/>
        <v>137.18333333329065</v>
      </c>
      <c r="X134" s="110">
        <f t="shared" si="0"/>
        <v>143.8666666665813</v>
      </c>
      <c r="Y134" s="110">
        <f t="shared" si="0"/>
        <v>160.33333333331393</v>
      </c>
      <c r="Z134" s="110">
        <f t="shared" si="0"/>
        <v>185.64999999990687</v>
      </c>
      <c r="AA134" s="110">
        <f t="shared" si="0"/>
        <v>209.25</v>
      </c>
    </row>
    <row r="135" spans="1:27">
      <c r="B135" s="128" t="s">
        <v>872</v>
      </c>
      <c r="C135" s="2">
        <v>1.34</v>
      </c>
      <c r="D135" s="2">
        <v>3.11</v>
      </c>
      <c r="E135" s="2">
        <v>2.67</v>
      </c>
      <c r="F135" s="2">
        <v>2.78</v>
      </c>
      <c r="G135" s="2">
        <v>2.9</v>
      </c>
      <c r="H135" s="2">
        <v>2.13</v>
      </c>
      <c r="I135" s="2">
        <v>0.96899999999999997</v>
      </c>
      <c r="J135" s="2">
        <v>0.65800000000000003</v>
      </c>
      <c r="K135" s="2">
        <v>0.48299999999999998</v>
      </c>
      <c r="L135" s="2">
        <v>0.26800000000000002</v>
      </c>
      <c r="M135" s="2">
        <v>0.189</v>
      </c>
      <c r="N135" s="2">
        <v>0.11799999999999999</v>
      </c>
      <c r="Q135" s="2">
        <v>10.83</v>
      </c>
      <c r="R135" s="2">
        <v>9.1199999999999992</v>
      </c>
      <c r="S135" s="2">
        <v>2.82</v>
      </c>
      <c r="T135" s="2">
        <v>2.27</v>
      </c>
      <c r="U135" s="2">
        <v>2.1800000000000002</v>
      </c>
      <c r="V135" s="2">
        <v>2.36</v>
      </c>
      <c r="W135" s="2">
        <v>2.5</v>
      </c>
      <c r="X135" s="2">
        <v>1.91</v>
      </c>
      <c r="Y135" s="2">
        <v>1.7</v>
      </c>
      <c r="Z135" s="2">
        <v>1.21</v>
      </c>
      <c r="AA135" s="2">
        <v>0.84799999999999998</v>
      </c>
    </row>
    <row r="136" spans="1:27">
      <c r="L136" s="71" t="s">
        <v>873</v>
      </c>
      <c r="M136" s="71"/>
      <c r="N136" s="125">
        <v>0.625</v>
      </c>
    </row>
    <row r="137" spans="1:27">
      <c r="L137" s="71" t="s">
        <v>874</v>
      </c>
      <c r="M137" s="71"/>
      <c r="N137" s="124" t="s">
        <v>882</v>
      </c>
    </row>
    <row r="154" spans="1:10">
      <c r="A154" s="127" t="s">
        <v>883</v>
      </c>
      <c r="B154" s="128" t="s">
        <v>871</v>
      </c>
      <c r="C154" s="3">
        <v>0.35833333333721384</v>
      </c>
      <c r="D154" s="3">
        <v>0.55833333333430346</v>
      </c>
      <c r="E154" s="3">
        <v>1.0298611111138598</v>
      </c>
      <c r="F154" s="3">
        <v>2.0145833333372138</v>
      </c>
      <c r="G154" s="3">
        <v>3.0048611111124046</v>
      </c>
      <c r="H154" s="3">
        <v>3.9722222222262644</v>
      </c>
      <c r="I154" s="3">
        <v>5.0201388888890506</v>
      </c>
    </row>
    <row r="155" spans="1:10">
      <c r="B155" s="128" t="s">
        <v>872</v>
      </c>
      <c r="C155" s="2">
        <v>8.7999999999999995E-2</v>
      </c>
      <c r="D155" s="2">
        <v>6.9000000000000006E-2</v>
      </c>
      <c r="E155" s="2">
        <v>5.7299999999999997E-2</v>
      </c>
      <c r="F155" s="2">
        <v>6.9000000000000006E-2</v>
      </c>
      <c r="G155" s="2">
        <v>7.5999999999999998E-2</v>
      </c>
      <c r="H155" s="2">
        <v>6.6000000000000003E-2</v>
      </c>
      <c r="I155" s="2">
        <v>4.1000000000000002E-2</v>
      </c>
    </row>
    <row r="156" spans="1:10">
      <c r="H156" s="71" t="s">
        <v>873</v>
      </c>
      <c r="I156" s="71"/>
      <c r="J156" s="125">
        <v>0.27083333333333331</v>
      </c>
    </row>
    <row r="157" spans="1:10">
      <c r="H157" s="71" t="s">
        <v>874</v>
      </c>
      <c r="I157" s="71"/>
      <c r="J157" s="124" t="s">
        <v>884</v>
      </c>
    </row>
    <row r="158" spans="1:10">
      <c r="H158" t="s">
        <v>898</v>
      </c>
    </row>
    <row r="159" spans="1:10">
      <c r="H159" s="193" t="s">
        <v>896</v>
      </c>
      <c r="I159" s="194"/>
    </row>
    <row r="173" spans="1:11">
      <c r="A173" s="127" t="s">
        <v>885</v>
      </c>
      <c r="B173" s="128" t="s">
        <v>871</v>
      </c>
      <c r="C173" s="3">
        <v>0.20555555555620231</v>
      </c>
      <c r="D173" s="3">
        <v>0.57916666667006211</v>
      </c>
      <c r="E173" s="3">
        <v>0.90000000000145519</v>
      </c>
      <c r="F173" s="3">
        <v>1.5437499999970896</v>
      </c>
      <c r="G173" s="3">
        <v>2.5562500000014552</v>
      </c>
      <c r="H173" s="3">
        <v>3.5409722222248092</v>
      </c>
      <c r="I173" s="3">
        <v>4.0666666666656965</v>
      </c>
      <c r="J173" s="3">
        <v>4.5138888888905058</v>
      </c>
    </row>
    <row r="174" spans="1:11">
      <c r="B174" s="128" t="s">
        <v>872</v>
      </c>
      <c r="C174" s="2">
        <v>0.69899999999999995</v>
      </c>
      <c r="D174" s="2">
        <v>6.34</v>
      </c>
      <c r="E174" s="2">
        <v>8.8000000000000007</v>
      </c>
      <c r="F174" s="2">
        <v>7.8</v>
      </c>
      <c r="G174" s="2">
        <v>10.31</v>
      </c>
      <c r="H174" s="2">
        <v>9.1</v>
      </c>
      <c r="I174" s="2">
        <v>9.3800000000000008</v>
      </c>
      <c r="J174" s="2">
        <v>8.51</v>
      </c>
    </row>
    <row r="175" spans="1:11">
      <c r="I175" s="71" t="s">
        <v>873</v>
      </c>
      <c r="J175" s="71"/>
      <c r="K175" s="125">
        <v>0.16666666666666666</v>
      </c>
    </row>
    <row r="176" spans="1:11">
      <c r="I176" s="71" t="s">
        <v>874</v>
      </c>
      <c r="J176" s="71"/>
      <c r="K176" s="124" t="s">
        <v>884</v>
      </c>
    </row>
  </sheetData>
  <mergeCells count="4">
    <mergeCell ref="A1:C1"/>
    <mergeCell ref="D1:I1"/>
    <mergeCell ref="H159:I159"/>
    <mergeCell ref="W44:X44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43"/>
  <sheetViews>
    <sheetView zoomScale="85" zoomScaleNormal="85" workbookViewId="0">
      <selection activeCell="A43" sqref="A43"/>
    </sheetView>
  </sheetViews>
  <sheetFormatPr defaultColWidth="8.7109375" defaultRowHeight="15"/>
  <cols>
    <col min="1" max="1" width="15.7109375" bestFit="1" customWidth="1"/>
    <col min="2" max="2" width="24.42578125" customWidth="1"/>
    <col min="3" max="3" width="22.28515625" bestFit="1" customWidth="1"/>
    <col min="4" max="4" width="22" bestFit="1" customWidth="1"/>
    <col min="5" max="5" width="30.7109375" bestFit="1" customWidth="1"/>
    <col min="6" max="6" width="42.7109375" bestFit="1" customWidth="1"/>
    <col min="7" max="7" width="23.7109375" bestFit="1" customWidth="1"/>
    <col min="8" max="8" width="28.7109375" bestFit="1" customWidth="1"/>
    <col min="9" max="9" width="32.7109375" bestFit="1" customWidth="1"/>
    <col min="10" max="10" width="23.7109375" bestFit="1" customWidth="1"/>
    <col min="11" max="11" width="35.42578125" bestFit="1" customWidth="1"/>
    <col min="12" max="13" width="35.42578125" customWidth="1"/>
    <col min="14" max="14" width="36.42578125" bestFit="1" customWidth="1"/>
    <col min="15" max="15" width="12.42578125" bestFit="1" customWidth="1"/>
    <col min="16" max="16" width="10.7109375" bestFit="1" customWidth="1"/>
    <col min="20" max="20" width="15.28515625" customWidth="1"/>
    <col min="21" max="21" width="18.140625" customWidth="1"/>
    <col min="22" max="22" width="13.28515625" bestFit="1" customWidth="1"/>
    <col min="23" max="23" width="51.28515625" bestFit="1" customWidth="1"/>
    <col min="24" max="24" width="25.42578125" customWidth="1"/>
    <col min="25" max="25" width="7.140625" bestFit="1" customWidth="1"/>
    <col min="26" max="26" width="14" bestFit="1" customWidth="1"/>
    <col min="27" max="27" width="21.42578125" customWidth="1"/>
    <col min="28" max="28" width="14.7109375" bestFit="1" customWidth="1"/>
    <col min="29" max="29" width="14" bestFit="1" customWidth="1"/>
    <col min="30" max="30" width="27.7109375" customWidth="1"/>
    <col min="31" max="31" width="10.7109375" bestFit="1" customWidth="1"/>
    <col min="32" max="32" width="14" bestFit="1" customWidth="1"/>
    <col min="33" max="33" width="35.140625" customWidth="1"/>
    <col min="34" max="34" width="9.42578125" customWidth="1"/>
    <col min="35" max="35" width="14" bestFit="1" customWidth="1"/>
    <col min="36" max="36" width="27.140625" customWidth="1"/>
    <col min="37" max="37" width="14.28515625" customWidth="1"/>
    <col min="38" max="38" width="14" bestFit="1" customWidth="1"/>
    <col min="39" max="39" width="26.7109375" customWidth="1"/>
    <col min="41" max="41" width="14" bestFit="1" customWidth="1"/>
    <col min="42" max="42" width="16.7109375" customWidth="1"/>
    <col min="45" max="45" width="19.28515625" customWidth="1"/>
    <col min="47" max="47" width="20.28515625" customWidth="1"/>
    <col min="51" max="51" width="20.28515625" customWidth="1"/>
  </cols>
  <sheetData>
    <row r="1" spans="1:55" ht="36">
      <c r="A1" s="61" t="s">
        <v>321</v>
      </c>
      <c r="B1" s="191" t="s">
        <v>320</v>
      </c>
      <c r="C1" s="191"/>
      <c r="D1" s="191"/>
      <c r="E1" s="191"/>
      <c r="F1" s="174" t="s">
        <v>319</v>
      </c>
      <c r="G1" s="58"/>
      <c r="H1" s="177" t="s">
        <v>318</v>
      </c>
      <c r="I1" s="58"/>
      <c r="J1" s="177"/>
      <c r="K1" s="58"/>
      <c r="L1" s="177"/>
      <c r="M1" s="177"/>
      <c r="N1" s="174" t="s">
        <v>317</v>
      </c>
      <c r="O1" s="175"/>
      <c r="P1" s="175"/>
      <c r="Q1" s="175"/>
      <c r="R1" s="175"/>
      <c r="S1" s="177"/>
      <c r="T1" s="175"/>
      <c r="U1" s="180" t="s">
        <v>316</v>
      </c>
      <c r="V1" s="180"/>
      <c r="W1" s="178" t="s">
        <v>496</v>
      </c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6"/>
      <c r="AN1" s="51"/>
      <c r="AO1" s="51"/>
      <c r="AP1" s="51"/>
      <c r="AQ1" s="51"/>
      <c r="AR1" s="51"/>
      <c r="AS1" s="51"/>
      <c r="AT1" s="56"/>
      <c r="AU1" s="56"/>
      <c r="AV1" s="56"/>
      <c r="AW1" s="56"/>
      <c r="AX1" s="56"/>
      <c r="AY1" s="56"/>
      <c r="AZ1" s="56"/>
      <c r="BA1" s="56"/>
      <c r="BB1" s="56"/>
      <c r="BC1" s="56"/>
    </row>
    <row r="2" spans="1:55" ht="15.75">
      <c r="A2" s="51" t="s">
        <v>314</v>
      </c>
      <c r="B2" s="55" t="s">
        <v>313</v>
      </c>
      <c r="C2" s="55" t="s">
        <v>312</v>
      </c>
      <c r="D2" s="51" t="s">
        <v>311</v>
      </c>
      <c r="E2" s="51" t="s">
        <v>310</v>
      </c>
      <c r="F2" s="175" t="s">
        <v>308</v>
      </c>
      <c r="G2" s="51" t="s">
        <v>495</v>
      </c>
      <c r="H2" s="175" t="s">
        <v>307</v>
      </c>
      <c r="I2" s="51" t="s">
        <v>304</v>
      </c>
      <c r="J2" s="175" t="s">
        <v>303</v>
      </c>
      <c r="K2" s="51" t="s">
        <v>494</v>
      </c>
      <c r="L2" s="178" t="s">
        <v>493</v>
      </c>
      <c r="M2" s="178" t="s">
        <v>305</v>
      </c>
      <c r="N2" s="175" t="s">
        <v>299</v>
      </c>
      <c r="O2" s="175" t="s">
        <v>298</v>
      </c>
      <c r="P2" s="175" t="s">
        <v>297</v>
      </c>
      <c r="Q2" s="175" t="s">
        <v>296</v>
      </c>
      <c r="R2" s="175" t="s">
        <v>295</v>
      </c>
      <c r="S2" s="175" t="s">
        <v>294</v>
      </c>
      <c r="T2" s="175" t="s">
        <v>492</v>
      </c>
      <c r="U2" s="178" t="s">
        <v>292</v>
      </c>
      <c r="V2" s="175" t="s">
        <v>491</v>
      </c>
      <c r="W2" s="178" t="s">
        <v>290</v>
      </c>
      <c r="X2" s="52" t="s">
        <v>289</v>
      </c>
      <c r="Y2" s="52" t="s">
        <v>277</v>
      </c>
      <c r="Z2" s="51" t="s">
        <v>279</v>
      </c>
      <c r="AA2" s="51" t="s">
        <v>288</v>
      </c>
      <c r="AB2" s="51" t="s">
        <v>277</v>
      </c>
      <c r="AC2" s="51" t="s">
        <v>279</v>
      </c>
      <c r="AD2" s="51" t="s">
        <v>287</v>
      </c>
      <c r="AE2" s="51" t="s">
        <v>277</v>
      </c>
      <c r="AF2" s="51" t="s">
        <v>279</v>
      </c>
      <c r="AG2" s="51" t="s">
        <v>286</v>
      </c>
      <c r="AH2" s="51" t="s">
        <v>277</v>
      </c>
      <c r="AI2" s="51" t="s">
        <v>279</v>
      </c>
      <c r="AJ2" s="51" t="s">
        <v>285</v>
      </c>
      <c r="AK2" s="51" t="s">
        <v>277</v>
      </c>
      <c r="AL2" s="51" t="s">
        <v>279</v>
      </c>
      <c r="AM2" s="51" t="s">
        <v>284</v>
      </c>
      <c r="AN2" s="51" t="s">
        <v>277</v>
      </c>
      <c r="AO2" s="51" t="s">
        <v>279</v>
      </c>
      <c r="AP2" s="51" t="s">
        <v>283</v>
      </c>
      <c r="AQ2" s="51" t="s">
        <v>277</v>
      </c>
      <c r="AR2" s="51" t="s">
        <v>279</v>
      </c>
      <c r="AS2" s="51" t="s">
        <v>282</v>
      </c>
      <c r="AT2" s="51" t="s">
        <v>277</v>
      </c>
      <c r="AU2" s="51" t="s">
        <v>279</v>
      </c>
      <c r="AV2" s="51" t="s">
        <v>281</v>
      </c>
      <c r="AW2" s="51" t="s">
        <v>277</v>
      </c>
      <c r="AX2" s="51" t="s">
        <v>279</v>
      </c>
      <c r="AY2" s="51" t="s">
        <v>280</v>
      </c>
      <c r="AZ2" s="51" t="s">
        <v>277</v>
      </c>
      <c r="BA2" s="51" t="s">
        <v>279</v>
      </c>
      <c r="BB2" s="51" t="s">
        <v>278</v>
      </c>
      <c r="BC2" s="51" t="s">
        <v>277</v>
      </c>
    </row>
    <row r="3" spans="1:55" s="131" customFormat="1">
      <c r="A3" s="67" t="s">
        <v>31</v>
      </c>
      <c r="B3" s="132">
        <v>41921</v>
      </c>
      <c r="C3" s="132">
        <v>41915</v>
      </c>
      <c r="D3" s="132">
        <v>41915</v>
      </c>
      <c r="E3" s="131">
        <v>1</v>
      </c>
      <c r="F3" s="176">
        <v>0</v>
      </c>
      <c r="G3" s="132">
        <v>41922</v>
      </c>
      <c r="H3" s="176" t="s">
        <v>66</v>
      </c>
      <c r="I3" s="131">
        <v>13</v>
      </c>
      <c r="J3" s="176">
        <v>55</v>
      </c>
      <c r="L3" s="176" t="s">
        <v>490</v>
      </c>
      <c r="M3" s="176">
        <v>56</v>
      </c>
      <c r="N3" s="176">
        <v>1</v>
      </c>
      <c r="O3" s="176">
        <v>1</v>
      </c>
      <c r="P3" s="176">
        <v>0</v>
      </c>
      <c r="Q3" s="176">
        <v>0</v>
      </c>
      <c r="R3" s="176">
        <v>0</v>
      </c>
      <c r="S3" s="176">
        <v>1</v>
      </c>
      <c r="T3" s="176">
        <v>0</v>
      </c>
      <c r="U3" s="176">
        <v>12.2</v>
      </c>
      <c r="V3" s="176">
        <v>3.85</v>
      </c>
      <c r="W3" s="189" t="s">
        <v>254</v>
      </c>
      <c r="X3" s="131" t="s">
        <v>489</v>
      </c>
      <c r="Y3" s="131">
        <v>141</v>
      </c>
      <c r="Z3" s="131">
        <v>34.700000000000003</v>
      </c>
      <c r="AA3" s="131" t="s">
        <v>488</v>
      </c>
      <c r="AB3" s="131">
        <v>139</v>
      </c>
      <c r="AC3" s="131">
        <v>33.5</v>
      </c>
      <c r="AD3" s="131" t="s">
        <v>487</v>
      </c>
      <c r="AE3" s="131">
        <v>136</v>
      </c>
      <c r="AF3" s="131">
        <v>29.2</v>
      </c>
      <c r="AG3" s="131" t="s">
        <v>486</v>
      </c>
      <c r="AH3" s="131">
        <v>145</v>
      </c>
      <c r="AI3" s="131">
        <v>27.6</v>
      </c>
      <c r="AJ3" s="131" t="s">
        <v>485</v>
      </c>
      <c r="AL3" s="131">
        <v>26.1</v>
      </c>
      <c r="AM3" s="131" t="s">
        <v>484</v>
      </c>
      <c r="AN3" s="131">
        <v>140</v>
      </c>
      <c r="AO3" s="131">
        <v>26</v>
      </c>
      <c r="AP3" s="131" t="s">
        <v>483</v>
      </c>
      <c r="AQ3" s="131">
        <v>140</v>
      </c>
      <c r="AR3" s="131">
        <v>25.3</v>
      </c>
      <c r="AS3" s="131" t="s">
        <v>482</v>
      </c>
      <c r="AT3" s="131">
        <v>142</v>
      </c>
      <c r="AU3" s="131">
        <v>26.5</v>
      </c>
    </row>
    <row r="4" spans="1:55">
      <c r="A4" s="1" t="s">
        <v>32</v>
      </c>
      <c r="B4" s="50">
        <v>41923</v>
      </c>
      <c r="C4" s="50">
        <v>41923</v>
      </c>
      <c r="D4" s="50">
        <v>41923</v>
      </c>
      <c r="E4">
        <v>1</v>
      </c>
      <c r="F4" s="71">
        <v>0</v>
      </c>
      <c r="G4" s="50">
        <v>41924</v>
      </c>
      <c r="H4" s="71" t="s">
        <v>113</v>
      </c>
      <c r="J4" s="71">
        <v>40</v>
      </c>
      <c r="L4" s="71" t="s">
        <v>481</v>
      </c>
      <c r="M4" s="71">
        <v>60</v>
      </c>
      <c r="N4" s="71">
        <v>0</v>
      </c>
      <c r="O4" s="71">
        <v>1</v>
      </c>
      <c r="P4" s="71">
        <v>0</v>
      </c>
      <c r="Q4" s="71">
        <v>0</v>
      </c>
      <c r="R4" s="71">
        <v>0</v>
      </c>
      <c r="S4" s="71">
        <v>1</v>
      </c>
      <c r="T4" s="71">
        <v>1</v>
      </c>
      <c r="U4" s="71">
        <v>15.2</v>
      </c>
      <c r="V4" s="71">
        <v>4.9400000000000004</v>
      </c>
      <c r="W4" s="71" t="s">
        <v>254</v>
      </c>
      <c r="X4" t="s">
        <v>480</v>
      </c>
      <c r="Y4">
        <v>141</v>
      </c>
      <c r="Z4">
        <v>45.7</v>
      </c>
      <c r="AA4" t="s">
        <v>479</v>
      </c>
      <c r="AB4">
        <v>139</v>
      </c>
      <c r="AC4">
        <v>45.8</v>
      </c>
      <c r="AD4" t="s">
        <v>478</v>
      </c>
      <c r="AE4">
        <v>139</v>
      </c>
      <c r="AF4">
        <v>45</v>
      </c>
      <c r="AG4" t="s">
        <v>477</v>
      </c>
      <c r="AH4">
        <v>143</v>
      </c>
      <c r="AI4">
        <v>47.1</v>
      </c>
      <c r="AJ4" t="s">
        <v>476</v>
      </c>
      <c r="AK4">
        <v>141</v>
      </c>
      <c r="AL4">
        <v>46.7</v>
      </c>
      <c r="AM4" t="s">
        <v>475</v>
      </c>
      <c r="AN4">
        <v>141</v>
      </c>
      <c r="AP4" t="s">
        <v>474</v>
      </c>
      <c r="AQ4" t="s">
        <v>473</v>
      </c>
      <c r="AS4" t="s">
        <v>472</v>
      </c>
      <c r="AT4">
        <v>144</v>
      </c>
    </row>
    <row r="5" spans="1:55">
      <c r="A5" s="1" t="s">
        <v>33</v>
      </c>
      <c r="B5" t="s">
        <v>471</v>
      </c>
      <c r="C5" s="50">
        <v>41922</v>
      </c>
      <c r="D5" s="50">
        <v>41922</v>
      </c>
      <c r="E5">
        <v>1</v>
      </c>
      <c r="F5" s="71">
        <v>0</v>
      </c>
      <c r="G5" t="s">
        <v>470</v>
      </c>
      <c r="H5" s="71" t="s">
        <v>113</v>
      </c>
      <c r="I5">
        <v>11</v>
      </c>
      <c r="J5" s="71">
        <v>55</v>
      </c>
      <c r="L5" s="71" t="s">
        <v>469</v>
      </c>
      <c r="M5" s="71">
        <v>88</v>
      </c>
      <c r="N5" s="71">
        <v>0</v>
      </c>
      <c r="O5" s="71">
        <v>1</v>
      </c>
      <c r="P5" s="71">
        <v>0</v>
      </c>
      <c r="Q5" s="71">
        <v>0</v>
      </c>
      <c r="R5" s="71">
        <v>0</v>
      </c>
      <c r="S5" s="71">
        <v>1</v>
      </c>
      <c r="T5" s="71">
        <v>0</v>
      </c>
      <c r="U5" s="71">
        <v>13.8</v>
      </c>
      <c r="V5" s="71">
        <v>4.2699999999999996</v>
      </c>
      <c r="W5" s="71">
        <v>0</v>
      </c>
      <c r="X5" t="s">
        <v>468</v>
      </c>
      <c r="Y5">
        <v>141</v>
      </c>
      <c r="Z5">
        <v>41</v>
      </c>
      <c r="AA5" t="s">
        <v>467</v>
      </c>
      <c r="AB5">
        <v>139</v>
      </c>
      <c r="AC5">
        <v>41.4</v>
      </c>
      <c r="AD5" t="s">
        <v>466</v>
      </c>
      <c r="AE5">
        <v>139</v>
      </c>
      <c r="AF5">
        <v>41.5</v>
      </c>
      <c r="AG5" t="s">
        <v>465</v>
      </c>
      <c r="AH5">
        <v>143</v>
      </c>
      <c r="AI5">
        <v>40.1</v>
      </c>
      <c r="AJ5" t="s">
        <v>464</v>
      </c>
      <c r="AK5">
        <v>140</v>
      </c>
      <c r="AL5">
        <v>37.799999999999997</v>
      </c>
      <c r="AM5" t="s">
        <v>463</v>
      </c>
      <c r="AN5">
        <v>138</v>
      </c>
      <c r="AO5">
        <v>39.5</v>
      </c>
      <c r="AP5" t="s">
        <v>462</v>
      </c>
      <c r="AQ5">
        <v>142</v>
      </c>
      <c r="AR5">
        <v>39.5</v>
      </c>
    </row>
    <row r="6" spans="1:55">
      <c r="A6" s="1" t="s">
        <v>34</v>
      </c>
      <c r="B6" s="50">
        <v>41721</v>
      </c>
      <c r="C6" s="50">
        <v>41725</v>
      </c>
      <c r="D6" s="50">
        <v>41725</v>
      </c>
      <c r="E6">
        <v>1</v>
      </c>
      <c r="F6" s="71">
        <v>0</v>
      </c>
      <c r="G6" t="s">
        <v>461</v>
      </c>
      <c r="H6" s="71" t="s">
        <v>66</v>
      </c>
      <c r="I6">
        <v>12</v>
      </c>
      <c r="J6" s="71">
        <v>50</v>
      </c>
      <c r="L6" s="71" t="s">
        <v>187</v>
      </c>
      <c r="M6" s="71">
        <v>69</v>
      </c>
      <c r="N6" s="71">
        <v>0</v>
      </c>
      <c r="O6" s="71">
        <v>0</v>
      </c>
      <c r="P6" s="71">
        <v>1</v>
      </c>
      <c r="Q6" s="71">
        <v>1</v>
      </c>
      <c r="R6" s="71">
        <v>0</v>
      </c>
      <c r="S6" s="71">
        <v>0</v>
      </c>
      <c r="T6" s="71">
        <v>0</v>
      </c>
      <c r="U6" s="71">
        <v>14.7</v>
      </c>
      <c r="V6" s="71">
        <v>4.46</v>
      </c>
      <c r="W6" s="71">
        <v>0</v>
      </c>
      <c r="X6" t="s">
        <v>460</v>
      </c>
      <c r="Y6">
        <v>138</v>
      </c>
      <c r="Z6">
        <v>43.9</v>
      </c>
      <c r="AA6" t="s">
        <v>459</v>
      </c>
      <c r="AB6">
        <v>139</v>
      </c>
      <c r="AC6">
        <v>42</v>
      </c>
      <c r="AD6" t="s">
        <v>458</v>
      </c>
      <c r="AE6">
        <v>140</v>
      </c>
      <c r="AF6">
        <v>43.9</v>
      </c>
    </row>
    <row r="7" spans="1:55">
      <c r="A7" s="1" t="s">
        <v>35</v>
      </c>
      <c r="B7" s="50">
        <v>41899</v>
      </c>
      <c r="C7" s="50">
        <v>41899</v>
      </c>
      <c r="D7" s="50">
        <v>41899</v>
      </c>
      <c r="E7">
        <v>1</v>
      </c>
      <c r="F7" s="71">
        <v>0</v>
      </c>
      <c r="G7" s="50" t="s">
        <v>457</v>
      </c>
      <c r="H7" s="71" t="s">
        <v>456</v>
      </c>
      <c r="J7" s="71">
        <v>50</v>
      </c>
      <c r="L7" s="71" t="s">
        <v>390</v>
      </c>
      <c r="M7" s="71">
        <v>78</v>
      </c>
      <c r="N7" s="71">
        <v>1</v>
      </c>
      <c r="O7" s="71">
        <v>1</v>
      </c>
      <c r="P7" s="71">
        <v>0</v>
      </c>
      <c r="Q7" s="71">
        <v>0</v>
      </c>
      <c r="R7" s="71">
        <v>0</v>
      </c>
      <c r="S7" s="71">
        <v>0</v>
      </c>
      <c r="T7" s="71">
        <v>0</v>
      </c>
      <c r="U7" s="71">
        <v>13.9</v>
      </c>
      <c r="V7" s="71">
        <v>4.74</v>
      </c>
      <c r="W7" s="71">
        <v>0</v>
      </c>
      <c r="X7" t="s">
        <v>455</v>
      </c>
      <c r="Y7">
        <v>147</v>
      </c>
      <c r="Z7">
        <v>41.8</v>
      </c>
      <c r="AA7" t="s">
        <v>454</v>
      </c>
      <c r="AB7">
        <v>143</v>
      </c>
      <c r="AC7">
        <v>43.1</v>
      </c>
      <c r="AD7" t="s">
        <v>453</v>
      </c>
      <c r="AE7">
        <v>145</v>
      </c>
      <c r="AF7">
        <v>38.4</v>
      </c>
      <c r="AG7" t="s">
        <v>452</v>
      </c>
      <c r="AH7">
        <v>139</v>
      </c>
      <c r="AI7">
        <v>38.1</v>
      </c>
      <c r="AJ7" t="s">
        <v>451</v>
      </c>
      <c r="AK7">
        <v>145</v>
      </c>
      <c r="AL7">
        <v>37.5</v>
      </c>
      <c r="AM7" t="s">
        <v>450</v>
      </c>
      <c r="AN7">
        <v>141</v>
      </c>
      <c r="AO7">
        <v>39.9</v>
      </c>
      <c r="AP7" t="s">
        <v>449</v>
      </c>
      <c r="AQ7">
        <v>144</v>
      </c>
      <c r="AR7">
        <v>42</v>
      </c>
      <c r="AS7" t="s">
        <v>448</v>
      </c>
      <c r="AT7">
        <v>142</v>
      </c>
      <c r="AU7">
        <v>40.4</v>
      </c>
    </row>
    <row r="8" spans="1:55">
      <c r="A8" s="1" t="s">
        <v>36</v>
      </c>
      <c r="B8" s="50">
        <v>41929</v>
      </c>
      <c r="C8" s="50">
        <v>41929</v>
      </c>
      <c r="D8" s="50">
        <v>41929</v>
      </c>
      <c r="E8">
        <v>1</v>
      </c>
      <c r="F8" s="71">
        <v>0</v>
      </c>
      <c r="G8" s="50" t="s">
        <v>447</v>
      </c>
      <c r="H8" s="71" t="s">
        <v>446</v>
      </c>
      <c r="I8">
        <v>10</v>
      </c>
      <c r="J8" s="71">
        <v>50</v>
      </c>
      <c r="L8" s="71" t="s">
        <v>445</v>
      </c>
      <c r="M8" s="71">
        <v>56</v>
      </c>
      <c r="N8" s="71">
        <v>0</v>
      </c>
      <c r="O8" s="71">
        <v>0</v>
      </c>
      <c r="P8" s="71">
        <v>0</v>
      </c>
      <c r="Q8" s="71">
        <v>1</v>
      </c>
      <c r="R8" s="71">
        <v>0</v>
      </c>
      <c r="S8" s="71">
        <v>0</v>
      </c>
      <c r="T8" s="71">
        <v>0</v>
      </c>
      <c r="U8" s="71">
        <v>13.4</v>
      </c>
      <c r="V8" s="71">
        <v>4.3</v>
      </c>
      <c r="W8" s="71">
        <v>0</v>
      </c>
      <c r="X8" t="s">
        <v>444</v>
      </c>
      <c r="Y8">
        <v>138</v>
      </c>
      <c r="Z8">
        <v>39.9</v>
      </c>
      <c r="AA8" t="s">
        <v>443</v>
      </c>
      <c r="AB8">
        <v>141</v>
      </c>
      <c r="AC8">
        <v>44.5</v>
      </c>
      <c r="AD8" t="s">
        <v>442</v>
      </c>
      <c r="AE8">
        <v>142</v>
      </c>
      <c r="AF8">
        <v>40.4</v>
      </c>
      <c r="AG8" t="s">
        <v>441</v>
      </c>
      <c r="AH8">
        <v>142</v>
      </c>
      <c r="AI8">
        <v>43</v>
      </c>
      <c r="AJ8" t="s">
        <v>440</v>
      </c>
      <c r="AK8">
        <v>141</v>
      </c>
      <c r="AL8">
        <v>41</v>
      </c>
      <c r="AM8" t="s">
        <v>439</v>
      </c>
      <c r="AN8">
        <v>141</v>
      </c>
      <c r="AO8">
        <v>39.9</v>
      </c>
      <c r="AP8" t="s">
        <v>438</v>
      </c>
      <c r="AQ8">
        <v>142</v>
      </c>
      <c r="AR8">
        <v>42.1</v>
      </c>
    </row>
    <row r="9" spans="1:55">
      <c r="A9" s="1" t="s">
        <v>37</v>
      </c>
      <c r="B9" s="50">
        <v>41929</v>
      </c>
      <c r="C9" s="50">
        <v>41929</v>
      </c>
      <c r="D9" s="50">
        <v>41929</v>
      </c>
      <c r="E9">
        <v>1</v>
      </c>
      <c r="F9" s="71">
        <v>0</v>
      </c>
      <c r="G9" s="50" t="s">
        <v>437</v>
      </c>
      <c r="H9" s="71" t="s">
        <v>436</v>
      </c>
      <c r="J9" s="71">
        <v>45</v>
      </c>
      <c r="L9" s="71" t="s">
        <v>435</v>
      </c>
      <c r="M9" s="71">
        <v>76</v>
      </c>
      <c r="N9" s="71">
        <v>0</v>
      </c>
      <c r="O9" s="71">
        <v>0</v>
      </c>
      <c r="P9" s="71">
        <v>1</v>
      </c>
      <c r="Q9" s="71">
        <v>0</v>
      </c>
      <c r="R9" s="71">
        <v>0</v>
      </c>
      <c r="S9" s="71">
        <v>1</v>
      </c>
      <c r="T9" s="71">
        <v>0</v>
      </c>
      <c r="U9" s="71">
        <v>13.6</v>
      </c>
      <c r="V9" s="71">
        <v>4.3600000000000003</v>
      </c>
      <c r="W9" s="71">
        <v>0</v>
      </c>
      <c r="X9" t="s">
        <v>434</v>
      </c>
      <c r="Y9">
        <v>138</v>
      </c>
      <c r="Z9">
        <v>40</v>
      </c>
      <c r="AA9" t="s">
        <v>433</v>
      </c>
      <c r="AB9">
        <v>140</v>
      </c>
      <c r="AC9">
        <v>41</v>
      </c>
      <c r="AD9" t="s">
        <v>432</v>
      </c>
      <c r="AE9">
        <v>140</v>
      </c>
      <c r="AF9">
        <v>40.4</v>
      </c>
      <c r="AG9" t="s">
        <v>431</v>
      </c>
      <c r="AH9">
        <v>140</v>
      </c>
      <c r="AI9">
        <v>40</v>
      </c>
      <c r="AJ9" t="s">
        <v>430</v>
      </c>
      <c r="AK9">
        <v>140</v>
      </c>
      <c r="AL9">
        <v>39.6</v>
      </c>
      <c r="AM9" t="s">
        <v>429</v>
      </c>
      <c r="AN9">
        <v>138</v>
      </c>
      <c r="AO9">
        <v>38.6</v>
      </c>
      <c r="AP9" t="s">
        <v>428</v>
      </c>
      <c r="AQ9">
        <v>141</v>
      </c>
      <c r="AR9">
        <v>40.799999999999997</v>
      </c>
    </row>
    <row r="10" spans="1:55">
      <c r="A10" s="1" t="s">
        <v>38</v>
      </c>
      <c r="B10" s="50">
        <v>41932</v>
      </c>
      <c r="C10" s="50">
        <v>41932</v>
      </c>
      <c r="D10" s="50">
        <v>41934</v>
      </c>
      <c r="E10">
        <v>1</v>
      </c>
      <c r="F10" s="71">
        <v>0</v>
      </c>
      <c r="G10" t="s">
        <v>427</v>
      </c>
      <c r="H10" s="71" t="s">
        <v>66</v>
      </c>
      <c r="I10">
        <v>11</v>
      </c>
      <c r="J10" s="71">
        <v>50</v>
      </c>
      <c r="L10" s="71" t="s">
        <v>426</v>
      </c>
      <c r="M10" s="71">
        <v>50</v>
      </c>
      <c r="N10" s="71">
        <v>0</v>
      </c>
      <c r="O10" s="71">
        <v>0</v>
      </c>
      <c r="P10" s="71">
        <v>0</v>
      </c>
      <c r="Q10" s="71">
        <v>0</v>
      </c>
      <c r="R10" s="71">
        <v>0</v>
      </c>
      <c r="S10" s="71">
        <v>1</v>
      </c>
      <c r="T10" s="71">
        <v>1</v>
      </c>
      <c r="U10" s="71">
        <v>15.3</v>
      </c>
      <c r="V10" s="71">
        <v>4.92</v>
      </c>
      <c r="W10" s="71">
        <v>0</v>
      </c>
      <c r="X10" t="s">
        <v>425</v>
      </c>
      <c r="Y10">
        <v>142</v>
      </c>
      <c r="Z10">
        <v>46</v>
      </c>
      <c r="AA10" t="s">
        <v>424</v>
      </c>
      <c r="AB10">
        <v>143</v>
      </c>
      <c r="AC10">
        <v>43.5</v>
      </c>
      <c r="AD10" t="s">
        <v>423</v>
      </c>
      <c r="AE10">
        <v>142</v>
      </c>
      <c r="AF10">
        <v>44.6</v>
      </c>
      <c r="AG10" t="s">
        <v>422</v>
      </c>
      <c r="AH10">
        <v>142</v>
      </c>
      <c r="AI10">
        <v>42.1</v>
      </c>
    </row>
    <row r="11" spans="1:55">
      <c r="A11" s="1" t="s">
        <v>39</v>
      </c>
      <c r="B11" s="50">
        <v>41924</v>
      </c>
      <c r="C11" s="50">
        <v>41924</v>
      </c>
      <c r="D11" s="50">
        <v>41928</v>
      </c>
      <c r="E11">
        <v>1</v>
      </c>
      <c r="F11" s="71">
        <v>0</v>
      </c>
      <c r="G11" t="s">
        <v>421</v>
      </c>
      <c r="H11" s="71" t="s">
        <v>420</v>
      </c>
      <c r="I11">
        <v>11</v>
      </c>
      <c r="J11" s="71">
        <v>47.5</v>
      </c>
      <c r="L11" s="71" t="s">
        <v>335</v>
      </c>
      <c r="M11" s="71">
        <v>60</v>
      </c>
      <c r="N11" s="71">
        <v>0</v>
      </c>
      <c r="O11" s="71">
        <v>1</v>
      </c>
      <c r="P11" s="71">
        <v>0</v>
      </c>
      <c r="Q11" s="71">
        <v>0</v>
      </c>
      <c r="R11" s="71">
        <v>0</v>
      </c>
      <c r="S11" s="71">
        <v>0</v>
      </c>
      <c r="T11" s="71">
        <v>0</v>
      </c>
      <c r="U11" s="71">
        <v>12.5</v>
      </c>
      <c r="V11" s="71">
        <v>4.41</v>
      </c>
      <c r="W11" s="71">
        <v>0</v>
      </c>
      <c r="X11" t="s">
        <v>419</v>
      </c>
      <c r="Y11">
        <v>138</v>
      </c>
      <c r="Z11">
        <v>36.6</v>
      </c>
      <c r="AA11" t="s">
        <v>418</v>
      </c>
      <c r="AB11">
        <v>139</v>
      </c>
      <c r="AC11">
        <v>38.6</v>
      </c>
      <c r="AD11" t="s">
        <v>417</v>
      </c>
      <c r="AE11">
        <v>139</v>
      </c>
      <c r="AF11">
        <v>37</v>
      </c>
      <c r="AG11" t="s">
        <v>416</v>
      </c>
      <c r="AH11">
        <v>139</v>
      </c>
      <c r="AI11">
        <v>38.6</v>
      </c>
      <c r="AJ11" t="s">
        <v>415</v>
      </c>
      <c r="AK11">
        <v>140</v>
      </c>
      <c r="AL11">
        <v>36</v>
      </c>
      <c r="AM11" t="s">
        <v>414</v>
      </c>
      <c r="AN11">
        <v>136</v>
      </c>
      <c r="AO11">
        <v>40.5</v>
      </c>
      <c r="AP11" t="s">
        <v>413</v>
      </c>
      <c r="AQ11">
        <v>141</v>
      </c>
      <c r="AR11">
        <v>40</v>
      </c>
    </row>
    <row r="12" spans="1:55">
      <c r="A12" s="1" t="s">
        <v>40</v>
      </c>
      <c r="B12" s="50">
        <v>41908</v>
      </c>
      <c r="C12" s="50">
        <v>41908</v>
      </c>
      <c r="D12" s="50">
        <v>41909</v>
      </c>
      <c r="E12">
        <v>1</v>
      </c>
      <c r="F12" s="71">
        <v>0</v>
      </c>
      <c r="G12" t="s">
        <v>412</v>
      </c>
      <c r="H12" s="71" t="s">
        <v>411</v>
      </c>
      <c r="I12">
        <v>10</v>
      </c>
      <c r="J12" s="71">
        <v>45</v>
      </c>
      <c r="L12" s="71" t="s">
        <v>410</v>
      </c>
      <c r="M12" s="71">
        <v>79</v>
      </c>
      <c r="N12" s="71">
        <v>0</v>
      </c>
      <c r="O12" s="71">
        <v>0</v>
      </c>
      <c r="P12" s="71">
        <v>1</v>
      </c>
      <c r="Q12" s="71">
        <v>0</v>
      </c>
      <c r="R12" s="71">
        <v>0</v>
      </c>
      <c r="S12" s="71">
        <v>0</v>
      </c>
      <c r="T12" s="71">
        <v>0</v>
      </c>
      <c r="U12" s="71">
        <v>12.2</v>
      </c>
      <c r="V12" s="71">
        <v>3.72</v>
      </c>
      <c r="W12" s="71">
        <v>0</v>
      </c>
      <c r="X12" t="s">
        <v>409</v>
      </c>
      <c r="Y12">
        <v>139</v>
      </c>
      <c r="Z12">
        <v>36.5</v>
      </c>
      <c r="AA12" t="s">
        <v>408</v>
      </c>
      <c r="AB12">
        <v>141</v>
      </c>
      <c r="AC12">
        <v>34</v>
      </c>
      <c r="AD12" t="s">
        <v>407</v>
      </c>
      <c r="AE12">
        <v>140</v>
      </c>
      <c r="AF12">
        <v>34</v>
      </c>
      <c r="AG12" t="s">
        <v>502</v>
      </c>
      <c r="AH12">
        <v>137</v>
      </c>
      <c r="AI12">
        <v>30.7</v>
      </c>
      <c r="AJ12" t="s">
        <v>406</v>
      </c>
      <c r="AK12">
        <v>138</v>
      </c>
      <c r="AL12">
        <v>29</v>
      </c>
      <c r="AM12" t="s">
        <v>405</v>
      </c>
      <c r="AN12">
        <v>135</v>
      </c>
      <c r="AO12">
        <v>31.5</v>
      </c>
      <c r="AP12" t="s">
        <v>404</v>
      </c>
      <c r="AQ12">
        <v>138</v>
      </c>
      <c r="AR12">
        <v>31.7</v>
      </c>
      <c r="AS12" t="s">
        <v>403</v>
      </c>
      <c r="AT12">
        <v>136</v>
      </c>
      <c r="AU12">
        <v>30</v>
      </c>
      <c r="AV12" t="s">
        <v>402</v>
      </c>
      <c r="AW12">
        <v>136</v>
      </c>
      <c r="AX12">
        <v>28.8</v>
      </c>
      <c r="AY12" t="s">
        <v>401</v>
      </c>
      <c r="AZ12">
        <v>134</v>
      </c>
      <c r="BA12">
        <v>24.9</v>
      </c>
    </row>
    <row r="13" spans="1:55">
      <c r="A13" s="1" t="s">
        <v>41</v>
      </c>
      <c r="B13" s="50">
        <v>41914</v>
      </c>
      <c r="C13" s="50">
        <v>41917</v>
      </c>
      <c r="D13" s="50">
        <v>41917</v>
      </c>
      <c r="E13">
        <v>2</v>
      </c>
      <c r="F13" s="71">
        <v>0</v>
      </c>
      <c r="G13" t="s">
        <v>400</v>
      </c>
      <c r="H13" s="71" t="s">
        <v>158</v>
      </c>
      <c r="J13" s="71">
        <v>52.5</v>
      </c>
      <c r="L13" s="71" t="s">
        <v>399</v>
      </c>
      <c r="M13" s="71">
        <v>64</v>
      </c>
      <c r="N13" s="71">
        <v>0</v>
      </c>
      <c r="O13" s="71">
        <v>1</v>
      </c>
      <c r="P13" s="71">
        <v>0</v>
      </c>
      <c r="Q13" s="71">
        <v>0</v>
      </c>
      <c r="R13" s="71">
        <v>0</v>
      </c>
      <c r="S13" s="71">
        <v>1</v>
      </c>
      <c r="T13" s="71">
        <v>0</v>
      </c>
      <c r="U13" s="71">
        <v>13.5</v>
      </c>
      <c r="V13" s="71">
        <v>4.3899999999999997</v>
      </c>
      <c r="W13" s="71">
        <v>1</v>
      </c>
      <c r="X13" t="s">
        <v>398</v>
      </c>
      <c r="Y13">
        <v>134</v>
      </c>
      <c r="Z13">
        <v>40</v>
      </c>
      <c r="AA13" t="s">
        <v>397</v>
      </c>
      <c r="AB13">
        <v>141</v>
      </c>
      <c r="AC13">
        <v>43</v>
      </c>
      <c r="AD13" t="s">
        <v>503</v>
      </c>
      <c r="AE13">
        <v>143</v>
      </c>
      <c r="AF13">
        <v>43.9</v>
      </c>
      <c r="AG13" t="s">
        <v>396</v>
      </c>
      <c r="AH13">
        <v>142</v>
      </c>
      <c r="AI13">
        <v>46</v>
      </c>
    </row>
    <row r="14" spans="1:55">
      <c r="A14" s="1" t="s">
        <v>42</v>
      </c>
      <c r="B14" s="50">
        <v>41908</v>
      </c>
      <c r="C14" s="50">
        <v>41908</v>
      </c>
      <c r="D14" s="50">
        <v>41912</v>
      </c>
      <c r="E14">
        <v>2</v>
      </c>
      <c r="F14" s="71">
        <v>0</v>
      </c>
      <c r="G14" t="s">
        <v>395</v>
      </c>
      <c r="H14" s="71" t="s">
        <v>158</v>
      </c>
      <c r="I14">
        <v>12</v>
      </c>
      <c r="J14" s="71">
        <v>60</v>
      </c>
      <c r="L14" s="71" t="s">
        <v>67</v>
      </c>
      <c r="M14" s="71">
        <v>82</v>
      </c>
      <c r="N14" s="71">
        <v>1</v>
      </c>
      <c r="O14" s="71">
        <v>0</v>
      </c>
      <c r="P14" s="71">
        <v>1</v>
      </c>
      <c r="Q14" s="71">
        <v>0</v>
      </c>
      <c r="R14" s="71">
        <v>0</v>
      </c>
      <c r="S14" s="71">
        <v>1</v>
      </c>
      <c r="T14" s="71">
        <v>0</v>
      </c>
      <c r="U14" s="71">
        <v>18.5</v>
      </c>
      <c r="V14" s="71">
        <v>7.01</v>
      </c>
      <c r="W14" s="71">
        <v>1</v>
      </c>
      <c r="X14" t="s">
        <v>394</v>
      </c>
      <c r="Y14">
        <v>139</v>
      </c>
      <c r="Z14">
        <v>56.6</v>
      </c>
      <c r="AA14" t="s">
        <v>393</v>
      </c>
      <c r="AB14">
        <v>140</v>
      </c>
      <c r="AC14">
        <v>50.8</v>
      </c>
      <c r="AD14" t="s">
        <v>392</v>
      </c>
      <c r="AE14">
        <v>139</v>
      </c>
      <c r="AF14">
        <v>50.1</v>
      </c>
    </row>
    <row r="15" spans="1:55">
      <c r="A15" s="1" t="s">
        <v>43</v>
      </c>
      <c r="B15" s="50">
        <v>41650</v>
      </c>
      <c r="C15" s="50">
        <v>41650</v>
      </c>
      <c r="D15" s="50">
        <v>41650</v>
      </c>
      <c r="E15">
        <v>1</v>
      </c>
      <c r="F15" s="71">
        <v>0</v>
      </c>
      <c r="G15" t="s">
        <v>391</v>
      </c>
      <c r="H15" s="71" t="s">
        <v>66</v>
      </c>
      <c r="J15" s="71">
        <v>45</v>
      </c>
      <c r="L15" s="71" t="s">
        <v>390</v>
      </c>
      <c r="M15" s="71">
        <v>75</v>
      </c>
      <c r="N15" s="71">
        <v>0</v>
      </c>
      <c r="O15" s="71">
        <v>1</v>
      </c>
      <c r="P15" s="71">
        <v>0</v>
      </c>
      <c r="Q15" s="71">
        <v>0</v>
      </c>
      <c r="R15" s="71">
        <v>0</v>
      </c>
      <c r="S15" s="71">
        <v>1</v>
      </c>
      <c r="T15" s="71">
        <v>0</v>
      </c>
      <c r="U15" s="71">
        <v>14.4</v>
      </c>
      <c r="V15" s="71">
        <v>4.8099999999999996</v>
      </c>
      <c r="W15" s="71">
        <v>0</v>
      </c>
      <c r="X15" t="s">
        <v>389</v>
      </c>
      <c r="Y15">
        <v>140</v>
      </c>
      <c r="Z15">
        <v>42.5</v>
      </c>
      <c r="AA15" t="s">
        <v>388</v>
      </c>
      <c r="AB15">
        <v>140</v>
      </c>
      <c r="AC15">
        <v>41.9</v>
      </c>
      <c r="AD15" t="s">
        <v>387</v>
      </c>
      <c r="AE15">
        <v>140</v>
      </c>
      <c r="AF15">
        <v>37.200000000000003</v>
      </c>
      <c r="AG15" t="s">
        <v>386</v>
      </c>
      <c r="AH15">
        <v>139</v>
      </c>
      <c r="AI15">
        <v>37</v>
      </c>
      <c r="AJ15" t="s">
        <v>385</v>
      </c>
      <c r="AK15">
        <v>142</v>
      </c>
      <c r="AL15">
        <v>36.4</v>
      </c>
      <c r="AM15" t="s">
        <v>384</v>
      </c>
      <c r="AN15">
        <v>139</v>
      </c>
      <c r="AO15">
        <v>35.799999999999997</v>
      </c>
      <c r="AP15" t="s">
        <v>383</v>
      </c>
      <c r="AQ15">
        <v>140</v>
      </c>
      <c r="AR15">
        <v>34.5</v>
      </c>
      <c r="AS15" t="s">
        <v>382</v>
      </c>
      <c r="AT15">
        <v>140</v>
      </c>
      <c r="AU15">
        <v>33.9</v>
      </c>
      <c r="AV15" t="s">
        <v>381</v>
      </c>
      <c r="AW15">
        <v>139</v>
      </c>
      <c r="AX15">
        <v>36.5</v>
      </c>
    </row>
    <row r="16" spans="1:55">
      <c r="A16" s="1" t="s">
        <v>44</v>
      </c>
      <c r="B16" s="50">
        <v>41907</v>
      </c>
      <c r="C16" s="50">
        <v>41907</v>
      </c>
      <c r="D16" s="50">
        <v>41907</v>
      </c>
      <c r="E16">
        <v>2</v>
      </c>
      <c r="F16" s="71">
        <v>0</v>
      </c>
      <c r="G16" t="s">
        <v>380</v>
      </c>
      <c r="H16" s="71" t="s">
        <v>158</v>
      </c>
      <c r="I16">
        <v>12</v>
      </c>
      <c r="J16" s="71">
        <v>50</v>
      </c>
      <c r="L16" s="71" t="s">
        <v>370</v>
      </c>
      <c r="M16" s="71">
        <v>70</v>
      </c>
      <c r="N16" s="71">
        <v>1</v>
      </c>
      <c r="O16" s="71">
        <v>1</v>
      </c>
      <c r="P16" s="71">
        <v>0</v>
      </c>
      <c r="Q16" s="71">
        <v>0</v>
      </c>
      <c r="R16" s="71">
        <v>0</v>
      </c>
      <c r="S16" s="71">
        <v>1</v>
      </c>
      <c r="T16" s="71">
        <v>0</v>
      </c>
      <c r="U16" s="71">
        <v>8.1</v>
      </c>
      <c r="V16" s="71">
        <v>2.67</v>
      </c>
      <c r="W16" s="71">
        <v>0</v>
      </c>
      <c r="X16" t="s">
        <v>379</v>
      </c>
      <c r="Y16">
        <v>137</v>
      </c>
      <c r="Z16">
        <v>25.2</v>
      </c>
      <c r="AA16" t="s">
        <v>378</v>
      </c>
      <c r="AB16">
        <v>141</v>
      </c>
      <c r="AC16">
        <v>24.7</v>
      </c>
      <c r="AD16" t="s">
        <v>377</v>
      </c>
      <c r="AE16">
        <v>144</v>
      </c>
      <c r="AF16">
        <v>24.7</v>
      </c>
      <c r="AG16" t="s">
        <v>376</v>
      </c>
      <c r="AH16">
        <v>142</v>
      </c>
      <c r="AI16">
        <v>24.9</v>
      </c>
      <c r="AJ16" t="s">
        <v>375</v>
      </c>
      <c r="AK16">
        <v>142</v>
      </c>
      <c r="AL16">
        <v>23.5</v>
      </c>
      <c r="AM16" t="s">
        <v>374</v>
      </c>
      <c r="AN16">
        <v>140</v>
      </c>
      <c r="AO16">
        <v>23</v>
      </c>
      <c r="AP16" t="s">
        <v>373</v>
      </c>
      <c r="AQ16">
        <v>138</v>
      </c>
      <c r="AR16">
        <v>23</v>
      </c>
    </row>
    <row r="17" spans="1:55">
      <c r="A17" s="1" t="s">
        <v>45</v>
      </c>
      <c r="B17" s="50">
        <v>41931</v>
      </c>
      <c r="C17" s="50">
        <v>41931</v>
      </c>
      <c r="D17" s="50">
        <v>41931</v>
      </c>
      <c r="E17">
        <v>1</v>
      </c>
      <c r="F17" s="71">
        <v>0</v>
      </c>
      <c r="G17" t="s">
        <v>372</v>
      </c>
      <c r="H17" s="71" t="s">
        <v>371</v>
      </c>
      <c r="J17" s="71">
        <v>52.5</v>
      </c>
      <c r="L17" s="71" t="s">
        <v>370</v>
      </c>
      <c r="M17" s="71">
        <v>68</v>
      </c>
      <c r="N17" s="71">
        <v>0</v>
      </c>
      <c r="O17" s="71">
        <v>1</v>
      </c>
      <c r="P17" s="71">
        <v>0</v>
      </c>
      <c r="Q17" s="71">
        <v>0</v>
      </c>
      <c r="R17" s="71">
        <v>0</v>
      </c>
      <c r="S17" s="71">
        <v>0</v>
      </c>
      <c r="T17" s="71">
        <v>0</v>
      </c>
      <c r="U17" s="71">
        <v>13.4</v>
      </c>
      <c r="V17" s="71">
        <v>4.21</v>
      </c>
      <c r="W17" s="71">
        <v>0</v>
      </c>
      <c r="X17" t="s">
        <v>369</v>
      </c>
      <c r="Y17">
        <v>143</v>
      </c>
      <c r="Z17">
        <v>39.799999999999997</v>
      </c>
      <c r="AA17" t="s">
        <v>368</v>
      </c>
      <c r="AB17">
        <v>145</v>
      </c>
      <c r="AC17">
        <v>40.5</v>
      </c>
      <c r="AD17" t="s">
        <v>367</v>
      </c>
      <c r="AE17">
        <v>143</v>
      </c>
      <c r="AF17">
        <v>39.299999999999997</v>
      </c>
      <c r="AG17" t="s">
        <v>366</v>
      </c>
      <c r="AH17">
        <v>141</v>
      </c>
      <c r="AI17">
        <v>40.799999999999997</v>
      </c>
      <c r="AJ17" t="s">
        <v>365</v>
      </c>
      <c r="AK17">
        <v>140</v>
      </c>
      <c r="AL17">
        <v>39.9</v>
      </c>
      <c r="AM17" t="s">
        <v>364</v>
      </c>
      <c r="AN17">
        <v>139</v>
      </c>
      <c r="AO17">
        <v>39.6</v>
      </c>
      <c r="AP17" t="s">
        <v>363</v>
      </c>
      <c r="AQ17">
        <v>140</v>
      </c>
      <c r="AR17">
        <v>39.299999999999997</v>
      </c>
      <c r="AS17" t="s">
        <v>362</v>
      </c>
      <c r="AT17">
        <v>144</v>
      </c>
      <c r="AU17">
        <v>39.4</v>
      </c>
      <c r="AV17" t="s">
        <v>361</v>
      </c>
      <c r="AW17">
        <v>139</v>
      </c>
      <c r="AX17">
        <v>39.4</v>
      </c>
      <c r="AY17" t="s">
        <v>360</v>
      </c>
      <c r="AZ17">
        <v>139</v>
      </c>
      <c r="BA17">
        <v>36.700000000000003</v>
      </c>
    </row>
    <row r="18" spans="1:55">
      <c r="A18" s="1" t="s">
        <v>46</v>
      </c>
      <c r="B18" s="50">
        <v>41925</v>
      </c>
      <c r="C18" s="50">
        <v>41925</v>
      </c>
      <c r="D18" s="50">
        <v>41929</v>
      </c>
      <c r="E18">
        <v>2</v>
      </c>
      <c r="F18" s="71">
        <v>0</v>
      </c>
      <c r="G18" t="s">
        <v>359</v>
      </c>
      <c r="H18" s="71" t="s">
        <v>158</v>
      </c>
      <c r="I18">
        <v>12</v>
      </c>
      <c r="J18" s="71">
        <v>55</v>
      </c>
      <c r="L18" s="71" t="s">
        <v>358</v>
      </c>
      <c r="M18" s="71">
        <v>69</v>
      </c>
      <c r="N18" s="71">
        <v>1</v>
      </c>
      <c r="O18" s="71">
        <v>0</v>
      </c>
      <c r="P18" s="71">
        <v>1</v>
      </c>
      <c r="Q18" s="71">
        <v>1</v>
      </c>
      <c r="R18" s="71">
        <v>0</v>
      </c>
      <c r="S18" s="71">
        <v>1</v>
      </c>
      <c r="T18" s="71">
        <v>1</v>
      </c>
      <c r="U18" s="71">
        <v>11.7</v>
      </c>
      <c r="V18" s="71">
        <v>4.1900000000000004</v>
      </c>
      <c r="W18" s="71" t="s">
        <v>357</v>
      </c>
      <c r="X18" t="s">
        <v>356</v>
      </c>
      <c r="Y18">
        <v>145</v>
      </c>
      <c r="Z18">
        <v>33.4</v>
      </c>
      <c r="AA18" t="s">
        <v>355</v>
      </c>
      <c r="AB18">
        <v>147</v>
      </c>
      <c r="AC18">
        <v>35.700000000000003</v>
      </c>
      <c r="AD18" t="s">
        <v>354</v>
      </c>
      <c r="AE18">
        <v>145</v>
      </c>
      <c r="AF18">
        <v>36</v>
      </c>
      <c r="AG18" t="s">
        <v>353</v>
      </c>
      <c r="AH18">
        <v>146</v>
      </c>
      <c r="AI18">
        <v>35.1</v>
      </c>
      <c r="AJ18" t="s">
        <v>352</v>
      </c>
      <c r="AK18">
        <v>145</v>
      </c>
      <c r="AL18">
        <v>37.9</v>
      </c>
    </row>
    <row r="19" spans="1:55">
      <c r="A19" s="1" t="s">
        <v>47</v>
      </c>
      <c r="B19" s="50">
        <v>41972</v>
      </c>
      <c r="C19" s="50">
        <v>41973</v>
      </c>
      <c r="D19" s="50">
        <v>41973</v>
      </c>
      <c r="E19">
        <v>1</v>
      </c>
      <c r="F19" s="71">
        <v>0</v>
      </c>
      <c r="G19" s="50" t="s">
        <v>351</v>
      </c>
      <c r="H19" s="71" t="s">
        <v>113</v>
      </c>
      <c r="I19">
        <v>11</v>
      </c>
      <c r="J19" s="71">
        <v>55</v>
      </c>
      <c r="L19" s="71" t="s">
        <v>350</v>
      </c>
      <c r="M19" s="71">
        <v>72</v>
      </c>
      <c r="N19" s="71">
        <v>0</v>
      </c>
      <c r="O19" s="71">
        <v>1</v>
      </c>
      <c r="P19" s="71">
        <v>0</v>
      </c>
      <c r="Q19" s="71">
        <v>1</v>
      </c>
      <c r="R19" s="71">
        <v>0</v>
      </c>
      <c r="S19" s="71">
        <v>1</v>
      </c>
      <c r="T19" s="71">
        <v>0</v>
      </c>
      <c r="U19" s="71">
        <v>13.2</v>
      </c>
      <c r="V19" s="71">
        <v>4.4400000000000004</v>
      </c>
      <c r="W19" s="71">
        <v>0</v>
      </c>
      <c r="X19" t="s">
        <v>349</v>
      </c>
      <c r="Y19">
        <v>138</v>
      </c>
      <c r="Z19">
        <v>38.700000000000003</v>
      </c>
      <c r="AA19" t="s">
        <v>348</v>
      </c>
      <c r="AB19">
        <v>143</v>
      </c>
      <c r="AC19">
        <v>38.6</v>
      </c>
      <c r="AD19" t="s">
        <v>347</v>
      </c>
      <c r="AE19">
        <v>142</v>
      </c>
      <c r="AF19">
        <v>38.799999999999997</v>
      </c>
      <c r="AG19" t="s">
        <v>346</v>
      </c>
      <c r="AH19">
        <v>140</v>
      </c>
      <c r="AI19">
        <v>41</v>
      </c>
      <c r="AJ19" t="s">
        <v>345</v>
      </c>
      <c r="AK19">
        <v>142</v>
      </c>
      <c r="AL19">
        <v>40.4</v>
      </c>
      <c r="AM19" t="s">
        <v>344</v>
      </c>
      <c r="AN19">
        <v>139</v>
      </c>
      <c r="AO19">
        <v>43.9</v>
      </c>
      <c r="AP19" t="s">
        <v>343</v>
      </c>
      <c r="AQ19">
        <v>139</v>
      </c>
      <c r="AR19">
        <v>42.6</v>
      </c>
    </row>
    <row r="20" spans="1:55">
      <c r="A20" s="1" t="s">
        <v>48</v>
      </c>
      <c r="B20" s="50">
        <v>41970</v>
      </c>
      <c r="C20" s="50">
        <v>41974</v>
      </c>
      <c r="D20" s="50">
        <v>41974</v>
      </c>
      <c r="E20">
        <v>1</v>
      </c>
      <c r="F20" s="71">
        <v>0</v>
      </c>
      <c r="G20" s="62" t="s">
        <v>342</v>
      </c>
      <c r="H20" s="71" t="s">
        <v>341</v>
      </c>
      <c r="I20">
        <v>10</v>
      </c>
      <c r="J20" s="71">
        <v>55</v>
      </c>
      <c r="L20" s="71" t="s">
        <v>255</v>
      </c>
      <c r="M20" s="71">
        <v>80</v>
      </c>
      <c r="N20" s="71">
        <v>0</v>
      </c>
      <c r="O20" s="71">
        <v>0</v>
      </c>
      <c r="P20" s="71">
        <v>0</v>
      </c>
      <c r="Q20" s="71">
        <v>0</v>
      </c>
      <c r="R20" s="71">
        <v>0</v>
      </c>
      <c r="S20" s="71">
        <v>1</v>
      </c>
      <c r="T20" s="71">
        <v>0</v>
      </c>
      <c r="U20" s="71">
        <v>15.5</v>
      </c>
      <c r="V20" s="71">
        <v>4.84</v>
      </c>
      <c r="W20" s="71">
        <v>1</v>
      </c>
      <c r="X20" t="s">
        <v>340</v>
      </c>
      <c r="Y20">
        <v>143</v>
      </c>
      <c r="Z20">
        <v>32.1</v>
      </c>
      <c r="AA20" t="s">
        <v>339</v>
      </c>
      <c r="AB20">
        <v>141</v>
      </c>
      <c r="AC20">
        <v>43.1</v>
      </c>
      <c r="AD20" t="s">
        <v>338</v>
      </c>
      <c r="AE20">
        <v>141</v>
      </c>
      <c r="AF20">
        <v>45.2</v>
      </c>
      <c r="AG20" t="s">
        <v>337</v>
      </c>
      <c r="AH20">
        <v>141</v>
      </c>
      <c r="AI20">
        <v>46.7</v>
      </c>
    </row>
    <row r="21" spans="1:55">
      <c r="A21" s="1" t="s">
        <v>49</v>
      </c>
      <c r="B21" s="50">
        <v>41962</v>
      </c>
      <c r="C21" s="50">
        <v>41962</v>
      </c>
      <c r="D21" s="50">
        <v>41962</v>
      </c>
      <c r="E21">
        <v>2</v>
      </c>
      <c r="F21" s="71">
        <v>0</v>
      </c>
      <c r="G21" t="s">
        <v>336</v>
      </c>
      <c r="H21" s="71" t="s">
        <v>159</v>
      </c>
      <c r="I21">
        <v>12</v>
      </c>
      <c r="J21" s="71">
        <v>60</v>
      </c>
      <c r="L21" s="71" t="s">
        <v>335</v>
      </c>
      <c r="M21" s="71">
        <v>53</v>
      </c>
      <c r="N21" s="71">
        <v>0</v>
      </c>
      <c r="O21" s="71">
        <v>0</v>
      </c>
      <c r="P21" s="71">
        <v>0</v>
      </c>
      <c r="Q21" s="71">
        <v>0</v>
      </c>
      <c r="R21" s="71">
        <v>0</v>
      </c>
      <c r="S21" s="71">
        <v>1</v>
      </c>
      <c r="T21" s="71">
        <v>0</v>
      </c>
      <c r="U21" s="71">
        <v>12.7</v>
      </c>
      <c r="V21" s="71">
        <v>5.0599999999999996</v>
      </c>
      <c r="W21" s="71">
        <v>0</v>
      </c>
      <c r="X21" t="s">
        <v>334</v>
      </c>
      <c r="Y21">
        <v>144</v>
      </c>
      <c r="Z21">
        <v>39</v>
      </c>
      <c r="AA21" t="s">
        <v>333</v>
      </c>
      <c r="AB21">
        <v>145</v>
      </c>
      <c r="AC21">
        <v>39.200000000000003</v>
      </c>
      <c r="AD21" t="s">
        <v>332</v>
      </c>
      <c r="AE21">
        <v>143</v>
      </c>
      <c r="AF21">
        <v>39</v>
      </c>
      <c r="AG21" t="s">
        <v>331</v>
      </c>
      <c r="AH21">
        <v>144</v>
      </c>
      <c r="AI21">
        <v>39.5</v>
      </c>
      <c r="AJ21" t="s">
        <v>330</v>
      </c>
      <c r="AK21">
        <v>144</v>
      </c>
      <c r="AL21">
        <v>39.799999999999997</v>
      </c>
      <c r="AM21" t="s">
        <v>329</v>
      </c>
      <c r="AN21">
        <v>145</v>
      </c>
      <c r="AO21">
        <v>45.8</v>
      </c>
    </row>
    <row r="22" spans="1:55">
      <c r="A22" s="1" t="s">
        <v>50</v>
      </c>
      <c r="B22" s="50">
        <v>41966</v>
      </c>
      <c r="C22" s="50">
        <v>41966</v>
      </c>
      <c r="D22" s="50">
        <v>41966</v>
      </c>
      <c r="E22">
        <v>2</v>
      </c>
      <c r="F22" s="71">
        <v>0</v>
      </c>
      <c r="G22" t="s">
        <v>328</v>
      </c>
      <c r="H22" s="71" t="s">
        <v>159</v>
      </c>
      <c r="J22" s="71">
        <v>42.5</v>
      </c>
      <c r="L22" s="71" t="s">
        <v>327</v>
      </c>
      <c r="M22" s="71">
        <v>77</v>
      </c>
      <c r="N22" s="71">
        <v>1</v>
      </c>
      <c r="O22" s="71">
        <v>0</v>
      </c>
      <c r="P22" s="71">
        <v>0</v>
      </c>
      <c r="Q22" s="71">
        <v>0</v>
      </c>
      <c r="R22" s="71">
        <v>0</v>
      </c>
      <c r="S22" s="71">
        <v>1</v>
      </c>
      <c r="T22" s="71">
        <v>0</v>
      </c>
      <c r="U22" s="71">
        <v>14.9</v>
      </c>
      <c r="V22" s="71">
        <v>4.97</v>
      </c>
      <c r="W22" s="71">
        <v>0</v>
      </c>
      <c r="X22" t="s">
        <v>326</v>
      </c>
      <c r="Y22">
        <v>139</v>
      </c>
      <c r="Z22">
        <v>43.9</v>
      </c>
      <c r="AA22" t="s">
        <v>325</v>
      </c>
      <c r="AB22">
        <v>143</v>
      </c>
      <c r="AC22">
        <v>44.1</v>
      </c>
      <c r="AD22" t="s">
        <v>324</v>
      </c>
      <c r="AE22">
        <v>146</v>
      </c>
      <c r="AF22">
        <v>43.5</v>
      </c>
      <c r="AG22" t="s">
        <v>323</v>
      </c>
      <c r="AH22">
        <v>145</v>
      </c>
      <c r="AI22">
        <v>46.4</v>
      </c>
      <c r="AJ22" t="s">
        <v>322</v>
      </c>
      <c r="AK22">
        <v>144</v>
      </c>
      <c r="AL22">
        <v>47</v>
      </c>
    </row>
    <row r="23" spans="1:55" ht="15.75">
      <c r="A23" s="71" t="s">
        <v>696</v>
      </c>
      <c r="B23" s="55" t="s">
        <v>313</v>
      </c>
      <c r="C23" s="55" t="s">
        <v>312</v>
      </c>
      <c r="D23" s="51" t="s">
        <v>311</v>
      </c>
      <c r="E23" s="51" t="s">
        <v>310</v>
      </c>
      <c r="F23" s="175" t="s">
        <v>308</v>
      </c>
      <c r="G23" s="51" t="s">
        <v>495</v>
      </c>
      <c r="H23" s="175" t="s">
        <v>307</v>
      </c>
      <c r="I23" s="51" t="s">
        <v>304</v>
      </c>
      <c r="J23" s="175" t="s">
        <v>303</v>
      </c>
      <c r="K23" s="51" t="s">
        <v>494</v>
      </c>
      <c r="L23" s="178" t="s">
        <v>493</v>
      </c>
      <c r="M23" s="178" t="s">
        <v>305</v>
      </c>
      <c r="N23" s="175" t="s">
        <v>299</v>
      </c>
      <c r="O23" s="175" t="s">
        <v>298</v>
      </c>
      <c r="P23" s="175" t="s">
        <v>297</v>
      </c>
      <c r="Q23" s="175" t="s">
        <v>296</v>
      </c>
      <c r="R23" s="175" t="s">
        <v>295</v>
      </c>
      <c r="S23" s="175" t="s">
        <v>294</v>
      </c>
      <c r="T23" s="175" t="s">
        <v>492</v>
      </c>
      <c r="U23" s="178" t="s">
        <v>292</v>
      </c>
      <c r="V23" s="175" t="s">
        <v>491</v>
      </c>
      <c r="W23" s="178" t="s">
        <v>290</v>
      </c>
      <c r="X23" s="52" t="s">
        <v>289</v>
      </c>
      <c r="Y23" s="52" t="s">
        <v>277</v>
      </c>
      <c r="Z23" s="51" t="s">
        <v>279</v>
      </c>
      <c r="AA23" s="51" t="s">
        <v>288</v>
      </c>
      <c r="AB23" s="51" t="s">
        <v>277</v>
      </c>
      <c r="AC23" s="51" t="s">
        <v>279</v>
      </c>
      <c r="AD23" s="51" t="s">
        <v>287</v>
      </c>
      <c r="AE23" s="51" t="s">
        <v>277</v>
      </c>
      <c r="AF23" s="51" t="s">
        <v>279</v>
      </c>
      <c r="AG23" s="51" t="s">
        <v>286</v>
      </c>
      <c r="AH23" s="51" t="s">
        <v>277</v>
      </c>
      <c r="AI23" s="51" t="s">
        <v>279</v>
      </c>
      <c r="AJ23" s="51" t="s">
        <v>285</v>
      </c>
      <c r="AK23" s="51" t="s">
        <v>277</v>
      </c>
      <c r="AL23" s="51" t="s">
        <v>279</v>
      </c>
      <c r="AM23" s="51" t="s">
        <v>284</v>
      </c>
      <c r="AN23" s="51" t="s">
        <v>277</v>
      </c>
      <c r="AO23" s="51" t="s">
        <v>279</v>
      </c>
      <c r="AP23" s="51" t="s">
        <v>283</v>
      </c>
      <c r="AQ23" s="51" t="s">
        <v>277</v>
      </c>
      <c r="AR23" s="51" t="s">
        <v>279</v>
      </c>
      <c r="AS23" s="51" t="s">
        <v>282</v>
      </c>
      <c r="AT23" s="51" t="s">
        <v>277</v>
      </c>
      <c r="AU23" s="51" t="s">
        <v>279</v>
      </c>
      <c r="AV23" s="51" t="s">
        <v>281</v>
      </c>
      <c r="AW23" s="51" t="s">
        <v>277</v>
      </c>
      <c r="AX23" s="51" t="s">
        <v>279</v>
      </c>
      <c r="AY23" s="51" t="s">
        <v>280</v>
      </c>
      <c r="AZ23" s="51" t="s">
        <v>277</v>
      </c>
      <c r="BA23" s="51" t="s">
        <v>279</v>
      </c>
      <c r="BB23" s="51" t="s">
        <v>278</v>
      </c>
      <c r="BC23" s="51" t="s">
        <v>277</v>
      </c>
    </row>
    <row r="24" spans="1:55">
      <c r="A24" s="1" t="s">
        <v>831</v>
      </c>
      <c r="B24" s="50">
        <v>42047</v>
      </c>
      <c r="C24" s="50">
        <v>42047</v>
      </c>
      <c r="D24" s="50">
        <v>42047</v>
      </c>
      <c r="E24">
        <v>1</v>
      </c>
      <c r="F24" s="71">
        <v>0</v>
      </c>
      <c r="G24" s="50">
        <v>42048</v>
      </c>
      <c r="H24" s="71" t="s">
        <v>113</v>
      </c>
      <c r="J24" s="71">
        <v>52.5</v>
      </c>
      <c r="L24" s="71" t="s">
        <v>717</v>
      </c>
      <c r="M24" s="71">
        <v>78</v>
      </c>
      <c r="N24" s="71">
        <v>0</v>
      </c>
      <c r="O24" s="71">
        <v>1</v>
      </c>
      <c r="P24" s="71">
        <v>0</v>
      </c>
      <c r="Q24" s="71">
        <v>0</v>
      </c>
      <c r="R24" s="71">
        <v>0</v>
      </c>
      <c r="S24" s="71">
        <v>0</v>
      </c>
      <c r="T24" s="71">
        <v>0</v>
      </c>
      <c r="U24" s="71">
        <v>15.7</v>
      </c>
      <c r="V24" s="71">
        <v>4.8099999999999996</v>
      </c>
      <c r="W24" s="71">
        <v>0</v>
      </c>
      <c r="X24" t="s">
        <v>718</v>
      </c>
      <c r="Y24">
        <v>137</v>
      </c>
      <c r="Z24">
        <v>46.5</v>
      </c>
      <c r="AA24" t="s">
        <v>719</v>
      </c>
      <c r="AB24">
        <v>142</v>
      </c>
      <c r="AC24">
        <v>47.3</v>
      </c>
      <c r="AD24" t="s">
        <v>720</v>
      </c>
      <c r="AE24">
        <v>144</v>
      </c>
      <c r="AF24">
        <v>15.3</v>
      </c>
      <c r="AG24" t="s">
        <v>721</v>
      </c>
      <c r="AH24">
        <v>143</v>
      </c>
      <c r="AI24">
        <v>43.9</v>
      </c>
      <c r="AJ24" t="s">
        <v>722</v>
      </c>
      <c r="AK24">
        <v>145</v>
      </c>
      <c r="AL24">
        <v>46.9</v>
      </c>
    </row>
    <row r="25" spans="1:55">
      <c r="A25" s="1" t="s">
        <v>832</v>
      </c>
      <c r="B25" s="50">
        <v>42045</v>
      </c>
      <c r="C25" s="50">
        <v>42045</v>
      </c>
      <c r="D25" s="50">
        <v>42045</v>
      </c>
      <c r="E25">
        <v>1</v>
      </c>
      <c r="F25" s="71">
        <v>0</v>
      </c>
      <c r="G25" s="50">
        <v>42045</v>
      </c>
      <c r="H25" s="71" t="s">
        <v>66</v>
      </c>
      <c r="J25" s="71">
        <v>45</v>
      </c>
      <c r="L25" s="71" t="s">
        <v>723</v>
      </c>
      <c r="M25" s="71">
        <v>78</v>
      </c>
      <c r="N25" s="71">
        <v>0</v>
      </c>
      <c r="O25" s="71">
        <v>1</v>
      </c>
      <c r="P25" s="71">
        <v>0</v>
      </c>
      <c r="Q25" s="71">
        <v>1</v>
      </c>
      <c r="R25" s="71">
        <v>0</v>
      </c>
      <c r="S25" s="71">
        <v>0</v>
      </c>
      <c r="T25" s="71">
        <v>0</v>
      </c>
      <c r="U25" s="71">
        <v>16.600000000000001</v>
      </c>
      <c r="V25" s="71">
        <v>5.3</v>
      </c>
      <c r="W25" s="71">
        <v>0</v>
      </c>
      <c r="X25" t="s">
        <v>724</v>
      </c>
      <c r="Y25">
        <v>137</v>
      </c>
      <c r="Z25">
        <v>47.8</v>
      </c>
      <c r="AA25" t="s">
        <v>725</v>
      </c>
      <c r="AB25">
        <v>139</v>
      </c>
      <c r="AC25">
        <v>43.4</v>
      </c>
      <c r="AD25" t="s">
        <v>726</v>
      </c>
      <c r="AE25">
        <v>140</v>
      </c>
      <c r="AF25">
        <v>45.9</v>
      </c>
      <c r="AG25" t="s">
        <v>727</v>
      </c>
      <c r="AH25">
        <v>142</v>
      </c>
      <c r="AI25">
        <v>43.2</v>
      </c>
      <c r="AJ25" t="s">
        <v>728</v>
      </c>
      <c r="AK25">
        <v>139</v>
      </c>
      <c r="AL25">
        <v>45.6</v>
      </c>
      <c r="AM25" t="s">
        <v>729</v>
      </c>
      <c r="AN25">
        <v>142</v>
      </c>
      <c r="AO25">
        <v>43.7</v>
      </c>
      <c r="AP25" t="s">
        <v>730</v>
      </c>
      <c r="AS25" t="s">
        <v>731</v>
      </c>
    </row>
    <row r="26" spans="1:55">
      <c r="A26" s="1" t="s">
        <v>833</v>
      </c>
      <c r="B26" s="50">
        <v>42038</v>
      </c>
      <c r="C26" s="50">
        <v>42038</v>
      </c>
      <c r="D26" s="50">
        <v>42041</v>
      </c>
      <c r="E26">
        <v>2</v>
      </c>
      <c r="F26" s="71">
        <v>0</v>
      </c>
      <c r="G26" s="50">
        <v>42041</v>
      </c>
      <c r="H26" s="71"/>
      <c r="J26" s="71">
        <v>52.5</v>
      </c>
      <c r="L26" s="71" t="s">
        <v>732</v>
      </c>
      <c r="M26" s="71">
        <v>78</v>
      </c>
      <c r="N26" s="71">
        <v>0</v>
      </c>
      <c r="O26" s="71">
        <v>0</v>
      </c>
      <c r="P26" s="71">
        <v>0</v>
      </c>
      <c r="Q26" s="71">
        <v>0</v>
      </c>
      <c r="R26" s="71">
        <v>0</v>
      </c>
      <c r="S26" s="71">
        <v>0</v>
      </c>
      <c r="T26" s="71">
        <v>0</v>
      </c>
      <c r="U26" s="71">
        <v>13.4</v>
      </c>
      <c r="V26" s="71">
        <v>4.8099999999999996</v>
      </c>
      <c r="W26" s="71">
        <v>0</v>
      </c>
      <c r="X26" t="s">
        <v>733</v>
      </c>
      <c r="Y26">
        <v>140</v>
      </c>
      <c r="Z26">
        <v>39.6</v>
      </c>
      <c r="AA26" t="s">
        <v>734</v>
      </c>
      <c r="AB26">
        <v>143</v>
      </c>
      <c r="AC26">
        <v>36.700000000000003</v>
      </c>
      <c r="AD26" t="s">
        <v>735</v>
      </c>
      <c r="AE26">
        <v>141</v>
      </c>
      <c r="AF26">
        <v>33.700000000000003</v>
      </c>
      <c r="AG26" t="s">
        <v>736</v>
      </c>
      <c r="AH26">
        <v>145</v>
      </c>
      <c r="AI26">
        <v>33.9</v>
      </c>
    </row>
    <row r="27" spans="1:55">
      <c r="A27" s="1" t="s">
        <v>834</v>
      </c>
      <c r="B27" s="50">
        <v>42046</v>
      </c>
      <c r="C27" s="50">
        <v>42046</v>
      </c>
      <c r="D27" s="50">
        <v>42046</v>
      </c>
      <c r="E27">
        <v>1</v>
      </c>
      <c r="F27" s="71">
        <v>0</v>
      </c>
      <c r="G27" s="50" t="s">
        <v>737</v>
      </c>
      <c r="H27" s="71" t="s">
        <v>66</v>
      </c>
      <c r="I27">
        <v>11</v>
      </c>
      <c r="J27" s="71">
        <v>55</v>
      </c>
      <c r="L27" s="71" t="s">
        <v>738</v>
      </c>
      <c r="M27" s="71">
        <v>54</v>
      </c>
      <c r="N27" s="71">
        <v>0</v>
      </c>
      <c r="O27" s="71">
        <v>1</v>
      </c>
      <c r="P27" s="71">
        <v>0</v>
      </c>
      <c r="Q27" s="71">
        <v>0</v>
      </c>
      <c r="R27" s="71">
        <v>0</v>
      </c>
      <c r="S27" s="71">
        <v>1</v>
      </c>
      <c r="T27" s="71">
        <v>1</v>
      </c>
      <c r="U27" s="71">
        <v>11.4</v>
      </c>
      <c r="V27" s="71">
        <v>4.04</v>
      </c>
      <c r="W27" s="71" t="s">
        <v>739</v>
      </c>
      <c r="X27" t="s">
        <v>740</v>
      </c>
      <c r="Y27">
        <v>141</v>
      </c>
      <c r="Z27">
        <v>34.1</v>
      </c>
      <c r="AA27" t="s">
        <v>741</v>
      </c>
      <c r="AB27">
        <v>141</v>
      </c>
      <c r="AC27">
        <v>33.5</v>
      </c>
      <c r="AD27" t="s">
        <v>742</v>
      </c>
      <c r="AE27">
        <v>142</v>
      </c>
      <c r="AF27">
        <v>37.5</v>
      </c>
      <c r="AG27" t="s">
        <v>743</v>
      </c>
      <c r="AH27">
        <v>145</v>
      </c>
      <c r="AI27">
        <v>36.1</v>
      </c>
      <c r="AJ27" t="s">
        <v>744</v>
      </c>
      <c r="AK27">
        <v>144</v>
      </c>
      <c r="AL27">
        <v>35.5</v>
      </c>
    </row>
    <row r="28" spans="1:55">
      <c r="A28" s="1" t="s">
        <v>835</v>
      </c>
      <c r="B28" s="50">
        <v>41932</v>
      </c>
      <c r="C28" s="50">
        <v>41932</v>
      </c>
      <c r="D28" s="50">
        <v>41934</v>
      </c>
      <c r="E28">
        <v>1</v>
      </c>
      <c r="F28" s="71">
        <v>0</v>
      </c>
      <c r="G28" t="s">
        <v>427</v>
      </c>
      <c r="H28" s="71" t="s">
        <v>66</v>
      </c>
      <c r="I28">
        <v>11</v>
      </c>
      <c r="J28" s="71">
        <v>50</v>
      </c>
      <c r="L28" s="71" t="s">
        <v>426</v>
      </c>
      <c r="M28" s="71">
        <v>50</v>
      </c>
      <c r="N28" s="71">
        <v>0</v>
      </c>
      <c r="O28" s="71">
        <v>0</v>
      </c>
      <c r="P28" s="71">
        <v>0</v>
      </c>
      <c r="Q28" s="71">
        <v>0</v>
      </c>
      <c r="R28" s="71">
        <v>0</v>
      </c>
      <c r="S28" s="71">
        <v>1</v>
      </c>
      <c r="T28" s="71">
        <v>1</v>
      </c>
      <c r="U28" s="71">
        <v>15.3</v>
      </c>
      <c r="V28" s="71">
        <v>4.92</v>
      </c>
      <c r="W28" s="71">
        <v>0</v>
      </c>
      <c r="X28" t="s">
        <v>425</v>
      </c>
      <c r="Y28">
        <v>142</v>
      </c>
      <c r="Z28">
        <v>46</v>
      </c>
      <c r="AA28" t="s">
        <v>424</v>
      </c>
      <c r="AB28">
        <v>143</v>
      </c>
      <c r="AC28">
        <v>43.5</v>
      </c>
      <c r="AD28" t="s">
        <v>423</v>
      </c>
      <c r="AE28">
        <v>142</v>
      </c>
      <c r="AF28">
        <v>44.6</v>
      </c>
      <c r="AG28" t="s">
        <v>422</v>
      </c>
      <c r="AH28">
        <v>142</v>
      </c>
      <c r="AI28">
        <v>42.1</v>
      </c>
    </row>
    <row r="29" spans="1:55">
      <c r="A29" s="1" t="s">
        <v>836</v>
      </c>
      <c r="B29" s="50">
        <v>42062</v>
      </c>
      <c r="C29" s="50">
        <v>42062</v>
      </c>
      <c r="D29" s="50">
        <v>42062</v>
      </c>
      <c r="E29">
        <v>1</v>
      </c>
      <c r="F29" s="71">
        <v>0</v>
      </c>
      <c r="G29" t="s">
        <v>745</v>
      </c>
      <c r="H29" s="71" t="s">
        <v>746</v>
      </c>
      <c r="J29" s="71">
        <v>50</v>
      </c>
      <c r="L29" s="71" t="s">
        <v>747</v>
      </c>
      <c r="M29" s="71">
        <v>65</v>
      </c>
      <c r="N29" s="71">
        <v>0</v>
      </c>
      <c r="O29" s="71">
        <v>0</v>
      </c>
      <c r="P29" s="71">
        <v>0</v>
      </c>
      <c r="Q29" s="71">
        <v>0</v>
      </c>
      <c r="R29" s="71">
        <v>0</v>
      </c>
      <c r="S29" s="71">
        <v>0</v>
      </c>
      <c r="T29" s="71">
        <v>0</v>
      </c>
      <c r="U29" s="71">
        <v>13.4</v>
      </c>
      <c r="V29" s="71">
        <v>4.3</v>
      </c>
      <c r="W29" s="71">
        <v>0</v>
      </c>
      <c r="X29" t="s">
        <v>851</v>
      </c>
      <c r="Y29">
        <v>141</v>
      </c>
      <c r="Z29">
        <v>40.6</v>
      </c>
      <c r="AA29" t="s">
        <v>748</v>
      </c>
      <c r="AB29">
        <v>135</v>
      </c>
      <c r="AC29">
        <v>41.4</v>
      </c>
      <c r="AD29" t="s">
        <v>749</v>
      </c>
      <c r="AE29">
        <v>139</v>
      </c>
      <c r="AF29">
        <v>39.4</v>
      </c>
      <c r="AG29" t="s">
        <v>750</v>
      </c>
      <c r="AH29">
        <v>140</v>
      </c>
      <c r="AI29">
        <v>36.799999999999997</v>
      </c>
      <c r="AJ29" t="s">
        <v>751</v>
      </c>
      <c r="AK29">
        <v>143</v>
      </c>
      <c r="AL29">
        <v>36.1</v>
      </c>
      <c r="AM29" t="s">
        <v>752</v>
      </c>
      <c r="AO29">
        <v>36.200000000000003</v>
      </c>
    </row>
    <row r="30" spans="1:55">
      <c r="A30" s="1" t="s">
        <v>837</v>
      </c>
      <c r="B30" s="50">
        <v>42097</v>
      </c>
      <c r="C30" s="50">
        <v>42097</v>
      </c>
      <c r="D30" s="50">
        <v>42097</v>
      </c>
      <c r="E30">
        <v>1</v>
      </c>
      <c r="F30" s="71">
        <v>0</v>
      </c>
      <c r="G30" s="50" t="s">
        <v>753</v>
      </c>
      <c r="H30" s="71" t="s">
        <v>754</v>
      </c>
      <c r="I30">
        <v>9</v>
      </c>
      <c r="J30" s="71">
        <v>50</v>
      </c>
      <c r="L30" s="71" t="s">
        <v>755</v>
      </c>
      <c r="M30" s="71">
        <v>64</v>
      </c>
      <c r="N30" s="71">
        <v>1</v>
      </c>
      <c r="O30" s="71">
        <v>0</v>
      </c>
      <c r="P30" s="71">
        <v>1</v>
      </c>
      <c r="Q30" s="71">
        <v>0</v>
      </c>
      <c r="R30" s="71">
        <v>0</v>
      </c>
      <c r="S30" s="71">
        <v>1</v>
      </c>
      <c r="T30" s="71">
        <v>1</v>
      </c>
      <c r="U30" s="71">
        <v>12.8</v>
      </c>
      <c r="V30" s="71">
        <v>3.95</v>
      </c>
      <c r="W30" s="71">
        <v>0</v>
      </c>
      <c r="X30" t="s">
        <v>756</v>
      </c>
      <c r="Y30">
        <v>139</v>
      </c>
      <c r="Z30">
        <v>38.200000000000003</v>
      </c>
      <c r="AA30" t="s">
        <v>757</v>
      </c>
      <c r="AB30">
        <v>142</v>
      </c>
      <c r="AC30">
        <v>36.700000000000003</v>
      </c>
      <c r="AD30" t="s">
        <v>758</v>
      </c>
      <c r="AE30">
        <v>140</v>
      </c>
      <c r="AF30">
        <v>38.4</v>
      </c>
      <c r="AG30" t="s">
        <v>759</v>
      </c>
      <c r="AH30">
        <v>137</v>
      </c>
      <c r="AI30">
        <v>41.3</v>
      </c>
      <c r="AJ30" t="s">
        <v>760</v>
      </c>
      <c r="AK30">
        <v>140</v>
      </c>
      <c r="AL30">
        <v>36.700000000000003</v>
      </c>
      <c r="AM30" t="s">
        <v>761</v>
      </c>
      <c r="AN30">
        <v>144</v>
      </c>
      <c r="AO30">
        <v>38.1</v>
      </c>
      <c r="AP30" t="s">
        <v>762</v>
      </c>
      <c r="AQ30">
        <v>139</v>
      </c>
      <c r="AR30">
        <v>38.1</v>
      </c>
      <c r="AS30" t="s">
        <v>763</v>
      </c>
      <c r="AT30">
        <v>141</v>
      </c>
      <c r="AU30">
        <v>37.299999999999997</v>
      </c>
    </row>
    <row r="31" spans="1:55">
      <c r="A31" s="1" t="s">
        <v>838</v>
      </c>
      <c r="B31" s="50">
        <v>42061</v>
      </c>
      <c r="C31" s="50">
        <v>42061</v>
      </c>
      <c r="D31" s="50">
        <v>42061</v>
      </c>
      <c r="E31">
        <v>1</v>
      </c>
      <c r="F31" s="71">
        <v>0</v>
      </c>
      <c r="G31" t="s">
        <v>764</v>
      </c>
      <c r="H31" s="71" t="s">
        <v>765</v>
      </c>
      <c r="J31" s="71">
        <v>44</v>
      </c>
      <c r="L31" s="71" t="s">
        <v>766</v>
      </c>
      <c r="M31" s="71">
        <v>54</v>
      </c>
      <c r="N31" s="71">
        <v>0</v>
      </c>
      <c r="O31" s="71">
        <v>1</v>
      </c>
      <c r="P31" s="71">
        <v>0</v>
      </c>
      <c r="Q31" s="71">
        <v>1</v>
      </c>
      <c r="R31" s="71">
        <v>0</v>
      </c>
      <c r="S31" s="71">
        <v>1</v>
      </c>
      <c r="T31" s="71">
        <v>0</v>
      </c>
      <c r="U31" s="71">
        <v>15.1</v>
      </c>
      <c r="V31" s="71">
        <v>4.9000000000000004</v>
      </c>
      <c r="W31" s="71">
        <v>0</v>
      </c>
      <c r="X31" t="s">
        <v>767</v>
      </c>
      <c r="Y31">
        <v>137</v>
      </c>
      <c r="Z31">
        <v>44.8</v>
      </c>
      <c r="AA31" t="s">
        <v>768</v>
      </c>
      <c r="AB31">
        <v>140</v>
      </c>
      <c r="AC31">
        <v>44.1</v>
      </c>
      <c r="AD31" t="s">
        <v>769</v>
      </c>
      <c r="AE31">
        <v>142</v>
      </c>
      <c r="AF31">
        <v>44.7</v>
      </c>
      <c r="AG31" t="s">
        <v>770</v>
      </c>
      <c r="AH31">
        <v>139</v>
      </c>
      <c r="AI31">
        <v>43.2</v>
      </c>
      <c r="AJ31" t="s">
        <v>771</v>
      </c>
      <c r="AK31">
        <v>140</v>
      </c>
      <c r="AL31">
        <v>41.6</v>
      </c>
      <c r="AM31" t="s">
        <v>772</v>
      </c>
      <c r="AN31">
        <v>140</v>
      </c>
      <c r="AO31">
        <v>41.1</v>
      </c>
      <c r="AP31" t="s">
        <v>773</v>
      </c>
      <c r="AQ31">
        <v>142</v>
      </c>
      <c r="AR31">
        <v>40.200000000000003</v>
      </c>
      <c r="AS31" t="s">
        <v>774</v>
      </c>
      <c r="AT31">
        <v>142</v>
      </c>
      <c r="AU31">
        <v>44.8</v>
      </c>
    </row>
    <row r="32" spans="1:55">
      <c r="A32" s="1" t="s">
        <v>839</v>
      </c>
      <c r="B32" s="50">
        <v>42065</v>
      </c>
      <c r="C32" s="50">
        <v>42065</v>
      </c>
      <c r="D32" s="50">
        <v>42067</v>
      </c>
      <c r="E32">
        <v>1</v>
      </c>
      <c r="F32" s="71">
        <v>0</v>
      </c>
      <c r="G32" t="s">
        <v>775</v>
      </c>
      <c r="H32" s="71" t="s">
        <v>229</v>
      </c>
      <c r="I32">
        <v>10</v>
      </c>
      <c r="J32" s="71">
        <v>35</v>
      </c>
      <c r="L32" s="71" t="s">
        <v>635</v>
      </c>
      <c r="M32" s="71">
        <v>81</v>
      </c>
      <c r="N32" s="71">
        <v>1</v>
      </c>
      <c r="O32" s="71">
        <v>1</v>
      </c>
      <c r="P32" s="71">
        <v>0</v>
      </c>
      <c r="Q32" s="71">
        <v>0</v>
      </c>
      <c r="R32" s="71">
        <v>0</v>
      </c>
      <c r="S32" s="71">
        <v>1</v>
      </c>
      <c r="T32" s="71">
        <v>0</v>
      </c>
      <c r="U32" s="71">
        <v>12.1</v>
      </c>
      <c r="V32" s="71">
        <v>4.2699999999999996</v>
      </c>
      <c r="W32" s="71">
        <v>0</v>
      </c>
      <c r="X32" t="s">
        <v>776</v>
      </c>
      <c r="Y32">
        <v>141</v>
      </c>
      <c r="Z32">
        <v>36.9</v>
      </c>
      <c r="AA32" t="s">
        <v>777</v>
      </c>
      <c r="AB32">
        <v>143</v>
      </c>
      <c r="AC32">
        <v>37.1</v>
      </c>
      <c r="AD32" t="s">
        <v>778</v>
      </c>
      <c r="AE32">
        <v>142</v>
      </c>
      <c r="AF32">
        <v>38.700000000000003</v>
      </c>
      <c r="AG32" t="s">
        <v>778</v>
      </c>
      <c r="AH32">
        <v>142</v>
      </c>
      <c r="AI32">
        <v>38.700000000000003</v>
      </c>
      <c r="AJ32" t="s">
        <v>779</v>
      </c>
      <c r="AK32">
        <v>144</v>
      </c>
      <c r="AL32">
        <v>37.200000000000003</v>
      </c>
      <c r="AM32" t="s">
        <v>780</v>
      </c>
      <c r="AN32">
        <v>139</v>
      </c>
      <c r="AO32">
        <v>35.5</v>
      </c>
      <c r="AP32" t="s">
        <v>781</v>
      </c>
      <c r="AQ32">
        <v>140</v>
      </c>
      <c r="AR32">
        <v>41.6</v>
      </c>
      <c r="AS32" t="s">
        <v>782</v>
      </c>
      <c r="AT32">
        <v>137</v>
      </c>
      <c r="AU32">
        <v>35.200000000000003</v>
      </c>
    </row>
    <row r="33" spans="1:47">
      <c r="A33" s="1" t="s">
        <v>840</v>
      </c>
      <c r="B33" s="50">
        <v>41925</v>
      </c>
      <c r="C33" s="50">
        <v>41925</v>
      </c>
      <c r="D33" s="50">
        <v>41929</v>
      </c>
      <c r="E33">
        <v>2</v>
      </c>
      <c r="F33" s="71">
        <v>0</v>
      </c>
      <c r="G33" t="s">
        <v>359</v>
      </c>
      <c r="H33" s="71" t="s">
        <v>158</v>
      </c>
      <c r="I33">
        <v>12</v>
      </c>
      <c r="J33" s="71">
        <v>55</v>
      </c>
      <c r="L33" s="71" t="s">
        <v>358</v>
      </c>
      <c r="M33" s="71">
        <v>69</v>
      </c>
      <c r="N33" s="71">
        <v>1</v>
      </c>
      <c r="O33" s="71">
        <v>0</v>
      </c>
      <c r="P33" s="71">
        <v>1</v>
      </c>
      <c r="Q33" s="71">
        <v>1</v>
      </c>
      <c r="R33" s="71">
        <v>0</v>
      </c>
      <c r="S33" s="71">
        <v>1</v>
      </c>
      <c r="T33" s="71">
        <v>1</v>
      </c>
      <c r="U33" s="71">
        <v>11.7</v>
      </c>
      <c r="V33" s="71">
        <v>4.1900000000000004</v>
      </c>
      <c r="W33" s="71" t="s">
        <v>357</v>
      </c>
      <c r="X33" t="s">
        <v>356</v>
      </c>
      <c r="Y33">
        <v>145</v>
      </c>
      <c r="Z33">
        <v>33.4</v>
      </c>
      <c r="AA33" t="s">
        <v>355</v>
      </c>
      <c r="AB33">
        <v>147</v>
      </c>
      <c r="AC33">
        <v>35.700000000000003</v>
      </c>
      <c r="AD33" t="s">
        <v>354</v>
      </c>
      <c r="AE33">
        <v>145</v>
      </c>
      <c r="AF33">
        <v>36</v>
      </c>
      <c r="AG33" t="s">
        <v>353</v>
      </c>
      <c r="AH33">
        <v>146</v>
      </c>
      <c r="AI33">
        <v>35.1</v>
      </c>
      <c r="AJ33" t="s">
        <v>352</v>
      </c>
      <c r="AK33">
        <v>145</v>
      </c>
      <c r="AL33">
        <v>37.9</v>
      </c>
    </row>
    <row r="34" spans="1:47">
      <c r="A34" s="1" t="s">
        <v>841</v>
      </c>
      <c r="B34" s="50" t="s">
        <v>783</v>
      </c>
      <c r="C34" s="50">
        <v>42069</v>
      </c>
      <c r="D34" s="50">
        <v>42069</v>
      </c>
      <c r="E34">
        <v>1</v>
      </c>
      <c r="F34" s="71">
        <v>0</v>
      </c>
      <c r="G34" t="s">
        <v>784</v>
      </c>
      <c r="H34" s="71" t="s">
        <v>113</v>
      </c>
      <c r="J34" s="71">
        <v>50</v>
      </c>
      <c r="L34" s="71" t="s">
        <v>785</v>
      </c>
      <c r="M34" s="71">
        <v>56</v>
      </c>
      <c r="N34" s="71">
        <v>0</v>
      </c>
      <c r="O34" s="71">
        <v>0</v>
      </c>
      <c r="P34" s="71">
        <v>0</v>
      </c>
      <c r="Q34" s="71">
        <v>0</v>
      </c>
      <c r="R34" s="71">
        <v>0</v>
      </c>
      <c r="S34" s="71">
        <v>0</v>
      </c>
      <c r="T34" s="71">
        <v>0</v>
      </c>
      <c r="U34" s="71">
        <v>12.2</v>
      </c>
      <c r="V34" s="71">
        <v>4.96</v>
      </c>
      <c r="W34" s="71">
        <v>0</v>
      </c>
      <c r="X34" t="s">
        <v>786</v>
      </c>
      <c r="Y34">
        <v>140</v>
      </c>
      <c r="Z34">
        <v>41.6</v>
      </c>
      <c r="AA34" t="s">
        <v>787</v>
      </c>
      <c r="AB34">
        <v>142</v>
      </c>
      <c r="AC34">
        <v>41.3</v>
      </c>
      <c r="AD34" t="s">
        <v>788</v>
      </c>
      <c r="AE34">
        <v>139</v>
      </c>
      <c r="AF34">
        <v>41.3</v>
      </c>
      <c r="AG34" t="s">
        <v>789</v>
      </c>
      <c r="AH34">
        <v>141</v>
      </c>
      <c r="AI34">
        <v>40.299999999999997</v>
      </c>
      <c r="AJ34" t="s">
        <v>790</v>
      </c>
      <c r="AK34">
        <v>141</v>
      </c>
      <c r="AL34">
        <v>39.6</v>
      </c>
      <c r="AM34" t="s">
        <v>791</v>
      </c>
      <c r="AN34">
        <v>141</v>
      </c>
      <c r="AP34" t="s">
        <v>792</v>
      </c>
      <c r="AQ34">
        <v>141</v>
      </c>
      <c r="AR34">
        <v>41.6</v>
      </c>
    </row>
    <row r="35" spans="1:47">
      <c r="A35" s="1" t="s">
        <v>842</v>
      </c>
      <c r="B35" s="50">
        <v>42098</v>
      </c>
      <c r="C35" s="50">
        <v>42098</v>
      </c>
      <c r="D35" s="50">
        <v>42103</v>
      </c>
      <c r="E35">
        <v>1</v>
      </c>
      <c r="F35" s="71">
        <v>0</v>
      </c>
      <c r="G35" t="s">
        <v>793</v>
      </c>
      <c r="H35" s="71" t="s">
        <v>686</v>
      </c>
      <c r="I35">
        <v>11</v>
      </c>
      <c r="J35" s="71">
        <v>53</v>
      </c>
      <c r="L35" s="71" t="s">
        <v>794</v>
      </c>
      <c r="M35" s="71">
        <v>68</v>
      </c>
      <c r="N35" s="71">
        <v>0</v>
      </c>
      <c r="O35" s="71">
        <v>0</v>
      </c>
      <c r="P35" s="71">
        <v>0</v>
      </c>
      <c r="Q35" s="71">
        <v>0</v>
      </c>
      <c r="R35" s="71">
        <v>0</v>
      </c>
      <c r="S35" s="71">
        <v>1</v>
      </c>
      <c r="T35" s="71">
        <v>0</v>
      </c>
      <c r="U35" s="71">
        <v>10.6</v>
      </c>
      <c r="V35" s="71">
        <v>4.8899999999999997</v>
      </c>
      <c r="W35" s="71">
        <v>0</v>
      </c>
      <c r="X35" t="s">
        <v>795</v>
      </c>
      <c r="Y35">
        <v>139</v>
      </c>
      <c r="Z35">
        <v>34.200000000000003</v>
      </c>
      <c r="AA35" t="s">
        <v>796</v>
      </c>
      <c r="AB35">
        <v>143</v>
      </c>
      <c r="AC35">
        <v>34.9</v>
      </c>
      <c r="AD35" t="s">
        <v>797</v>
      </c>
      <c r="AE35">
        <v>141</v>
      </c>
      <c r="AF35">
        <v>33.1</v>
      </c>
      <c r="AG35" t="s">
        <v>798</v>
      </c>
      <c r="AH35">
        <v>144</v>
      </c>
      <c r="AI35">
        <v>33.5</v>
      </c>
      <c r="AJ35" t="s">
        <v>799</v>
      </c>
      <c r="AK35">
        <v>140</v>
      </c>
      <c r="AL35">
        <v>32.4</v>
      </c>
      <c r="AM35" t="s">
        <v>800</v>
      </c>
      <c r="AN35">
        <v>141</v>
      </c>
      <c r="AO35">
        <v>33.6</v>
      </c>
      <c r="AP35" t="s">
        <v>801</v>
      </c>
      <c r="AQ35">
        <v>143</v>
      </c>
      <c r="AR35">
        <v>32.9</v>
      </c>
    </row>
    <row r="36" spans="1:47">
      <c r="A36" s="1" t="s">
        <v>843</v>
      </c>
      <c r="B36" s="50">
        <v>41907</v>
      </c>
      <c r="C36" s="50">
        <v>41907</v>
      </c>
      <c r="D36" s="50">
        <v>41907</v>
      </c>
      <c r="E36">
        <v>2</v>
      </c>
      <c r="F36" s="71">
        <v>0</v>
      </c>
      <c r="G36" t="s">
        <v>380</v>
      </c>
      <c r="H36" s="71" t="s">
        <v>158</v>
      </c>
      <c r="I36">
        <v>12</v>
      </c>
      <c r="J36" s="71">
        <v>50</v>
      </c>
      <c r="L36" s="71" t="s">
        <v>370</v>
      </c>
      <c r="M36" s="71">
        <v>70</v>
      </c>
      <c r="N36" s="71">
        <v>1</v>
      </c>
      <c r="O36" s="71">
        <v>1</v>
      </c>
      <c r="P36" s="71">
        <v>0</v>
      </c>
      <c r="Q36" s="71">
        <v>0</v>
      </c>
      <c r="R36" s="71">
        <v>0</v>
      </c>
      <c r="S36" s="71">
        <v>1</v>
      </c>
      <c r="T36" s="71">
        <v>0</v>
      </c>
      <c r="U36" s="71">
        <v>8.1</v>
      </c>
      <c r="V36" s="71">
        <v>2.67</v>
      </c>
      <c r="W36" s="71">
        <v>0</v>
      </c>
      <c r="X36" t="s">
        <v>379</v>
      </c>
      <c r="Y36">
        <v>137</v>
      </c>
      <c r="Z36">
        <v>25.2</v>
      </c>
      <c r="AA36" t="s">
        <v>378</v>
      </c>
      <c r="AB36">
        <v>141</v>
      </c>
      <c r="AC36">
        <v>24.7</v>
      </c>
      <c r="AD36" t="s">
        <v>377</v>
      </c>
      <c r="AE36">
        <v>144</v>
      </c>
      <c r="AF36">
        <v>24.7</v>
      </c>
      <c r="AG36" t="s">
        <v>376</v>
      </c>
      <c r="AH36">
        <v>142</v>
      </c>
      <c r="AI36">
        <v>24.9</v>
      </c>
      <c r="AJ36" t="s">
        <v>375</v>
      </c>
      <c r="AK36">
        <v>142</v>
      </c>
      <c r="AL36">
        <v>23.5</v>
      </c>
      <c r="AM36" t="s">
        <v>374</v>
      </c>
      <c r="AN36">
        <v>140</v>
      </c>
      <c r="AO36">
        <v>23</v>
      </c>
      <c r="AP36" t="s">
        <v>373</v>
      </c>
      <c r="AQ36">
        <v>138</v>
      </c>
      <c r="AR36">
        <v>23</v>
      </c>
    </row>
    <row r="37" spans="1:47">
      <c r="A37" s="1" t="s">
        <v>844</v>
      </c>
      <c r="B37" s="50">
        <v>42098</v>
      </c>
      <c r="C37" s="50">
        <v>42098</v>
      </c>
      <c r="D37" s="50">
        <v>42098</v>
      </c>
      <c r="E37">
        <v>1</v>
      </c>
      <c r="F37" s="71">
        <v>0</v>
      </c>
      <c r="G37" s="50" t="s">
        <v>802</v>
      </c>
      <c r="H37" s="71" t="s">
        <v>113</v>
      </c>
      <c r="J37" s="71">
        <v>52.5</v>
      </c>
      <c r="L37" s="71" t="s">
        <v>803</v>
      </c>
      <c r="M37" s="71">
        <v>70</v>
      </c>
      <c r="N37" s="71">
        <v>0</v>
      </c>
      <c r="O37" s="71">
        <v>0</v>
      </c>
      <c r="P37" s="71">
        <v>0</v>
      </c>
      <c r="Q37" s="71">
        <v>1</v>
      </c>
      <c r="R37" s="71">
        <v>0</v>
      </c>
      <c r="S37" s="71">
        <v>0</v>
      </c>
      <c r="T37" s="71">
        <v>0</v>
      </c>
      <c r="U37" s="71">
        <v>16.399999999999999</v>
      </c>
      <c r="V37" s="71">
        <v>5.08</v>
      </c>
      <c r="W37" s="71">
        <v>0</v>
      </c>
      <c r="X37" t="s">
        <v>804</v>
      </c>
      <c r="Y37">
        <v>139</v>
      </c>
      <c r="Z37">
        <v>49.3</v>
      </c>
      <c r="AA37" t="s">
        <v>805</v>
      </c>
      <c r="AB37">
        <v>141</v>
      </c>
      <c r="AC37">
        <v>45.3</v>
      </c>
      <c r="AD37" t="s">
        <v>806</v>
      </c>
      <c r="AE37">
        <v>145</v>
      </c>
      <c r="AF37">
        <v>46.4</v>
      </c>
      <c r="AG37" t="s">
        <v>807</v>
      </c>
      <c r="AH37">
        <v>143</v>
      </c>
      <c r="AI37">
        <v>45</v>
      </c>
      <c r="AJ37" t="s">
        <v>808</v>
      </c>
      <c r="AK37">
        <v>140</v>
      </c>
      <c r="AL37">
        <v>43.7</v>
      </c>
      <c r="AM37" t="s">
        <v>809</v>
      </c>
      <c r="AN37">
        <v>144</v>
      </c>
      <c r="AO37">
        <v>48.2</v>
      </c>
      <c r="AP37" t="s">
        <v>810</v>
      </c>
      <c r="AQ37">
        <v>143</v>
      </c>
      <c r="AR37">
        <v>46.3</v>
      </c>
      <c r="AS37" t="s">
        <v>811</v>
      </c>
      <c r="AT37">
        <v>143</v>
      </c>
      <c r="AU37">
        <v>42.2</v>
      </c>
    </row>
    <row r="38" spans="1:47">
      <c r="A38" s="1" t="s">
        <v>845</v>
      </c>
      <c r="B38" t="s">
        <v>471</v>
      </c>
      <c r="C38" s="50">
        <v>41922</v>
      </c>
      <c r="D38" s="50">
        <v>41922</v>
      </c>
      <c r="E38">
        <v>1</v>
      </c>
      <c r="F38" s="71">
        <v>0</v>
      </c>
      <c r="G38" t="s">
        <v>470</v>
      </c>
      <c r="H38" s="71" t="s">
        <v>113</v>
      </c>
      <c r="I38">
        <v>11</v>
      </c>
      <c r="J38" s="71">
        <v>55</v>
      </c>
      <c r="L38" s="71" t="s">
        <v>469</v>
      </c>
      <c r="M38" s="71">
        <v>88</v>
      </c>
      <c r="N38" s="71">
        <v>0</v>
      </c>
      <c r="O38" s="71">
        <v>1</v>
      </c>
      <c r="P38" s="71">
        <v>0</v>
      </c>
      <c r="Q38" s="71">
        <v>0</v>
      </c>
      <c r="R38" s="71">
        <v>0</v>
      </c>
      <c r="S38" s="71">
        <v>1</v>
      </c>
      <c r="T38" s="71">
        <v>0</v>
      </c>
      <c r="U38" s="71">
        <v>13.8</v>
      </c>
      <c r="V38" s="71">
        <v>4.2699999999999996</v>
      </c>
      <c r="W38" s="71">
        <v>0</v>
      </c>
      <c r="X38" t="s">
        <v>468</v>
      </c>
      <c r="Y38">
        <v>141</v>
      </c>
      <c r="Z38">
        <v>41</v>
      </c>
      <c r="AA38" t="s">
        <v>467</v>
      </c>
      <c r="AB38">
        <v>139</v>
      </c>
      <c r="AC38">
        <v>41.4</v>
      </c>
      <c r="AD38" t="s">
        <v>466</v>
      </c>
      <c r="AE38">
        <v>139</v>
      </c>
      <c r="AF38">
        <v>41.5</v>
      </c>
      <c r="AG38" t="s">
        <v>465</v>
      </c>
      <c r="AH38">
        <v>143</v>
      </c>
      <c r="AI38">
        <v>40.1</v>
      </c>
      <c r="AJ38" t="s">
        <v>464</v>
      </c>
      <c r="AK38">
        <v>140</v>
      </c>
      <c r="AL38">
        <v>37.799999999999997</v>
      </c>
      <c r="AM38" t="s">
        <v>463</v>
      </c>
      <c r="AN38">
        <v>138</v>
      </c>
      <c r="AO38">
        <v>39.5</v>
      </c>
      <c r="AP38" t="s">
        <v>462</v>
      </c>
      <c r="AQ38">
        <v>142</v>
      </c>
      <c r="AR38">
        <v>39.5</v>
      </c>
    </row>
    <row r="39" spans="1:47">
      <c r="A39" s="1" t="s">
        <v>846</v>
      </c>
      <c r="B39" s="50" t="s">
        <v>569</v>
      </c>
      <c r="C39" s="50">
        <v>42058</v>
      </c>
      <c r="D39" s="50">
        <v>42058</v>
      </c>
      <c r="E39">
        <v>1</v>
      </c>
      <c r="F39" s="71">
        <v>0</v>
      </c>
      <c r="G39" t="s">
        <v>570</v>
      </c>
      <c r="H39" s="71" t="s">
        <v>446</v>
      </c>
      <c r="J39" s="71">
        <v>50</v>
      </c>
      <c r="L39" s="71" t="s">
        <v>571</v>
      </c>
      <c r="M39" s="71">
        <v>75</v>
      </c>
      <c r="N39" s="71"/>
      <c r="O39" s="71">
        <v>0</v>
      </c>
      <c r="P39" s="71">
        <v>1</v>
      </c>
      <c r="Q39" s="71">
        <v>0</v>
      </c>
      <c r="R39" s="71">
        <v>0</v>
      </c>
      <c r="S39" s="71">
        <v>1</v>
      </c>
      <c r="T39" s="71">
        <v>0</v>
      </c>
      <c r="U39" s="71">
        <v>15.6</v>
      </c>
      <c r="V39" s="71">
        <v>4.9400000000000004</v>
      </c>
      <c r="W39" s="71">
        <v>0</v>
      </c>
      <c r="X39" t="s">
        <v>572</v>
      </c>
      <c r="Y39">
        <v>135</v>
      </c>
      <c r="Z39">
        <v>45</v>
      </c>
      <c r="AA39" t="s">
        <v>573</v>
      </c>
      <c r="AB39">
        <v>136</v>
      </c>
      <c r="AC39">
        <v>44</v>
      </c>
      <c r="AD39" t="s">
        <v>574</v>
      </c>
      <c r="AE39">
        <v>138</v>
      </c>
      <c r="AF39">
        <v>41.5</v>
      </c>
      <c r="AG39" t="s">
        <v>575</v>
      </c>
      <c r="AH39">
        <v>140</v>
      </c>
      <c r="AI39">
        <v>38.1</v>
      </c>
      <c r="AJ39" t="s">
        <v>576</v>
      </c>
      <c r="AK39">
        <v>144</v>
      </c>
      <c r="AL39">
        <v>40.6</v>
      </c>
    </row>
    <row r="40" spans="1:47">
      <c r="A40" s="1" t="s">
        <v>847</v>
      </c>
      <c r="B40" s="50">
        <v>42070</v>
      </c>
      <c r="C40" s="50">
        <v>42070</v>
      </c>
      <c r="D40" s="50">
        <v>42070</v>
      </c>
      <c r="E40">
        <v>1</v>
      </c>
      <c r="F40" s="71">
        <v>0</v>
      </c>
      <c r="G40" t="s">
        <v>812</v>
      </c>
      <c r="H40" s="71" t="s">
        <v>66</v>
      </c>
      <c r="J40" s="71">
        <v>47.5</v>
      </c>
      <c r="L40" s="71" t="s">
        <v>646</v>
      </c>
      <c r="M40" s="71">
        <v>62</v>
      </c>
      <c r="N40" s="71">
        <v>0</v>
      </c>
      <c r="O40" s="71">
        <v>1</v>
      </c>
      <c r="P40" s="71">
        <v>0</v>
      </c>
      <c r="Q40" s="71">
        <v>0</v>
      </c>
      <c r="R40" s="71">
        <v>0</v>
      </c>
      <c r="S40" s="71">
        <v>0</v>
      </c>
      <c r="T40" s="71">
        <v>0</v>
      </c>
      <c r="U40" s="71">
        <v>12.9</v>
      </c>
      <c r="V40" s="71">
        <v>4.45</v>
      </c>
      <c r="W40" s="71">
        <v>0</v>
      </c>
      <c r="X40" t="s">
        <v>813</v>
      </c>
      <c r="Y40">
        <v>139</v>
      </c>
      <c r="Z40">
        <v>38.700000000000003</v>
      </c>
      <c r="AA40" t="s">
        <v>814</v>
      </c>
      <c r="AB40">
        <v>143</v>
      </c>
      <c r="AC40">
        <v>39.4</v>
      </c>
      <c r="AD40" t="s">
        <v>815</v>
      </c>
      <c r="AE40">
        <v>141</v>
      </c>
      <c r="AF40">
        <v>38.6</v>
      </c>
      <c r="AG40" t="s">
        <v>816</v>
      </c>
      <c r="AH40">
        <v>144</v>
      </c>
      <c r="AI40">
        <v>36.5</v>
      </c>
      <c r="AJ40" t="s">
        <v>817</v>
      </c>
      <c r="AK40">
        <v>143</v>
      </c>
      <c r="AL40">
        <v>38.700000000000003</v>
      </c>
    </row>
    <row r="41" spans="1:47">
      <c r="A41" s="1" t="s">
        <v>848</v>
      </c>
      <c r="B41" s="50">
        <v>42086</v>
      </c>
      <c r="C41" s="50">
        <v>42086</v>
      </c>
      <c r="D41" s="50">
        <v>42086</v>
      </c>
      <c r="E41">
        <v>1</v>
      </c>
      <c r="F41" s="71">
        <v>0</v>
      </c>
      <c r="G41" s="62">
        <v>42086.75</v>
      </c>
      <c r="H41" s="71" t="s">
        <v>818</v>
      </c>
      <c r="J41" s="71">
        <v>55</v>
      </c>
      <c r="L41" s="71" t="s">
        <v>819</v>
      </c>
      <c r="M41" s="71">
        <v>83</v>
      </c>
      <c r="N41" s="71">
        <v>0</v>
      </c>
      <c r="O41" s="71">
        <v>1</v>
      </c>
      <c r="P41" s="71">
        <v>0</v>
      </c>
      <c r="Q41" s="71">
        <v>1</v>
      </c>
      <c r="R41" s="71">
        <v>0</v>
      </c>
      <c r="S41" s="71">
        <v>1</v>
      </c>
      <c r="T41" s="71">
        <v>0</v>
      </c>
      <c r="U41" s="71">
        <v>13.7</v>
      </c>
      <c r="V41" s="71">
        <v>4.43</v>
      </c>
      <c r="W41" s="71">
        <v>0</v>
      </c>
      <c r="X41" t="s">
        <v>820</v>
      </c>
      <c r="Y41">
        <v>137</v>
      </c>
      <c r="Z41">
        <v>41.6</v>
      </c>
      <c r="AA41" t="s">
        <v>821</v>
      </c>
      <c r="AB41">
        <v>140</v>
      </c>
      <c r="AC41">
        <v>41.8</v>
      </c>
      <c r="AD41" t="s">
        <v>822</v>
      </c>
      <c r="AE41">
        <v>141</v>
      </c>
      <c r="AF41">
        <v>10.4</v>
      </c>
      <c r="AG41" t="s">
        <v>823</v>
      </c>
      <c r="AH41">
        <v>142</v>
      </c>
      <c r="AI41">
        <v>39.700000000000003</v>
      </c>
    </row>
    <row r="42" spans="1:47">
      <c r="A42" s="1" t="s">
        <v>849</v>
      </c>
      <c r="B42" s="50">
        <v>42041</v>
      </c>
      <c r="C42" s="50">
        <v>42041</v>
      </c>
      <c r="D42" s="50">
        <v>42042</v>
      </c>
      <c r="E42">
        <v>1</v>
      </c>
      <c r="F42" s="71">
        <v>0</v>
      </c>
      <c r="G42" t="s">
        <v>824</v>
      </c>
      <c r="H42" s="71" t="s">
        <v>229</v>
      </c>
      <c r="I42">
        <v>10</v>
      </c>
      <c r="J42" s="71">
        <v>55</v>
      </c>
      <c r="L42" s="71" t="s">
        <v>825</v>
      </c>
      <c r="M42" s="71">
        <v>67</v>
      </c>
      <c r="N42" s="71">
        <v>0</v>
      </c>
      <c r="O42" s="71">
        <v>0</v>
      </c>
      <c r="P42" s="71">
        <v>0</v>
      </c>
      <c r="Q42" s="71">
        <v>1</v>
      </c>
      <c r="R42" s="71">
        <v>0</v>
      </c>
      <c r="S42" s="71">
        <v>0</v>
      </c>
      <c r="T42" s="71">
        <v>0</v>
      </c>
      <c r="U42" s="71">
        <v>16.8</v>
      </c>
      <c r="V42" s="71">
        <v>4.74</v>
      </c>
      <c r="W42" s="71">
        <v>0</v>
      </c>
      <c r="X42" t="s">
        <v>826</v>
      </c>
      <c r="Y42">
        <v>140</v>
      </c>
      <c r="Z42">
        <v>48.5</v>
      </c>
      <c r="AA42" t="s">
        <v>827</v>
      </c>
      <c r="AB42">
        <v>138</v>
      </c>
      <c r="AC42">
        <v>43.6</v>
      </c>
      <c r="AD42" t="s">
        <v>828</v>
      </c>
      <c r="AE42">
        <v>141</v>
      </c>
      <c r="AF42">
        <v>43.7</v>
      </c>
      <c r="AG42" t="s">
        <v>829</v>
      </c>
      <c r="AH42">
        <v>143</v>
      </c>
      <c r="AI42">
        <v>42.5</v>
      </c>
      <c r="AJ42" t="s">
        <v>830</v>
      </c>
      <c r="AK42">
        <v>141</v>
      </c>
      <c r="AL42">
        <v>40.5</v>
      </c>
    </row>
    <row r="43" spans="1:47">
      <c r="A43" s="1" t="s">
        <v>850</v>
      </c>
      <c r="B43" s="50">
        <v>41966</v>
      </c>
      <c r="C43" s="50">
        <v>41966</v>
      </c>
      <c r="D43" s="50">
        <v>41966</v>
      </c>
      <c r="E43">
        <v>2</v>
      </c>
      <c r="F43" s="71">
        <v>0</v>
      </c>
      <c r="G43" t="s">
        <v>328</v>
      </c>
      <c r="H43" s="71" t="s">
        <v>159</v>
      </c>
      <c r="J43" s="71">
        <v>42.5</v>
      </c>
      <c r="L43" s="71" t="s">
        <v>327</v>
      </c>
      <c r="M43" s="71">
        <v>77</v>
      </c>
      <c r="N43" s="71">
        <v>1</v>
      </c>
      <c r="O43" s="71">
        <v>0</v>
      </c>
      <c r="P43" s="71">
        <v>0</v>
      </c>
      <c r="Q43" s="71">
        <v>0</v>
      </c>
      <c r="R43" s="71">
        <v>0</v>
      </c>
      <c r="S43" s="71">
        <v>1</v>
      </c>
      <c r="T43" s="71">
        <v>0</v>
      </c>
      <c r="U43" s="71">
        <v>14.9</v>
      </c>
      <c r="V43" s="71">
        <v>4.97</v>
      </c>
      <c r="W43" s="71">
        <v>0</v>
      </c>
      <c r="X43" t="s">
        <v>326</v>
      </c>
      <c r="Y43">
        <v>139</v>
      </c>
      <c r="Z43">
        <v>43.9</v>
      </c>
      <c r="AA43" t="s">
        <v>325</v>
      </c>
      <c r="AB43">
        <v>143</v>
      </c>
      <c r="AC43">
        <v>44.1</v>
      </c>
      <c r="AD43" t="s">
        <v>324</v>
      </c>
      <c r="AE43">
        <v>146</v>
      </c>
      <c r="AF43">
        <v>43.5</v>
      </c>
      <c r="AG43" t="s">
        <v>323</v>
      </c>
      <c r="AH43">
        <v>145</v>
      </c>
      <c r="AI43">
        <v>46.4</v>
      </c>
      <c r="AJ43" t="s">
        <v>322</v>
      </c>
      <c r="AK43">
        <v>144</v>
      </c>
      <c r="AL43">
        <v>47</v>
      </c>
    </row>
  </sheetData>
  <mergeCells count="1">
    <mergeCell ref="B1:E1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43"/>
  <sheetViews>
    <sheetView workbookViewId="0">
      <selection activeCell="G4" sqref="G4"/>
    </sheetView>
  </sheetViews>
  <sheetFormatPr defaultColWidth="11.5703125" defaultRowHeight="15"/>
  <sheetData>
    <row r="1" spans="1:55" ht="36">
      <c r="A1" s="61" t="s">
        <v>321</v>
      </c>
      <c r="B1" s="191" t="s">
        <v>320</v>
      </c>
      <c r="C1" s="191"/>
      <c r="D1" s="191"/>
      <c r="E1" s="191"/>
      <c r="F1" s="59" t="s">
        <v>319</v>
      </c>
      <c r="G1" s="58"/>
      <c r="H1" s="58" t="s">
        <v>318</v>
      </c>
      <c r="I1" s="58"/>
      <c r="J1" s="58"/>
      <c r="K1" s="58"/>
      <c r="L1" s="58"/>
      <c r="M1" s="58"/>
      <c r="N1" s="59" t="s">
        <v>317</v>
      </c>
      <c r="O1" s="51"/>
      <c r="P1" s="51"/>
      <c r="Q1" s="51"/>
      <c r="R1" s="51"/>
      <c r="S1" s="58"/>
      <c r="T1" s="51"/>
      <c r="U1" s="57" t="s">
        <v>316</v>
      </c>
      <c r="V1" s="57"/>
      <c r="W1" s="53" t="s">
        <v>496</v>
      </c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6"/>
      <c r="AN1" s="51"/>
      <c r="AO1" s="51"/>
      <c r="AP1" s="51"/>
      <c r="AQ1" s="51"/>
      <c r="AR1" s="51"/>
      <c r="AS1" s="51"/>
      <c r="AT1" s="56"/>
      <c r="AU1" s="56"/>
      <c r="AV1" s="56"/>
      <c r="AW1" s="56"/>
      <c r="AX1" s="56"/>
      <c r="AY1" s="56"/>
      <c r="AZ1" s="56"/>
      <c r="BA1" s="56"/>
      <c r="BB1" s="56"/>
      <c r="BC1" s="56"/>
    </row>
    <row r="2" spans="1:55" ht="15.75">
      <c r="A2" s="51" t="s">
        <v>314</v>
      </c>
      <c r="B2" s="55" t="s">
        <v>313</v>
      </c>
      <c r="C2" s="55" t="s">
        <v>312</v>
      </c>
      <c r="D2" s="51" t="s">
        <v>311</v>
      </c>
      <c r="E2" s="51" t="s">
        <v>310</v>
      </c>
      <c r="F2" s="51" t="s">
        <v>308</v>
      </c>
      <c r="G2" s="51" t="s">
        <v>495</v>
      </c>
      <c r="H2" s="51" t="s">
        <v>307</v>
      </c>
      <c r="I2" s="51" t="s">
        <v>304</v>
      </c>
      <c r="J2" s="51" t="s">
        <v>303</v>
      </c>
      <c r="K2" s="51" t="s">
        <v>494</v>
      </c>
      <c r="L2" s="53" t="s">
        <v>493</v>
      </c>
      <c r="M2" s="53" t="s">
        <v>305</v>
      </c>
      <c r="N2" s="51" t="s">
        <v>299</v>
      </c>
      <c r="O2" s="51" t="s">
        <v>298</v>
      </c>
      <c r="P2" s="51" t="s">
        <v>297</v>
      </c>
      <c r="Q2" s="51" t="s">
        <v>296</v>
      </c>
      <c r="R2" s="51" t="s">
        <v>295</v>
      </c>
      <c r="S2" s="51" t="s">
        <v>294</v>
      </c>
      <c r="T2" s="51" t="s">
        <v>492</v>
      </c>
      <c r="U2" s="53" t="s">
        <v>292</v>
      </c>
      <c r="V2" s="51" t="s">
        <v>491</v>
      </c>
      <c r="W2" s="53" t="s">
        <v>290</v>
      </c>
      <c r="X2" s="52" t="s">
        <v>289</v>
      </c>
      <c r="Y2" s="52" t="s">
        <v>277</v>
      </c>
      <c r="Z2" s="51" t="s">
        <v>279</v>
      </c>
      <c r="AA2" s="51" t="s">
        <v>288</v>
      </c>
      <c r="AB2" s="51" t="s">
        <v>277</v>
      </c>
      <c r="AC2" s="51" t="s">
        <v>279</v>
      </c>
      <c r="AD2" s="51" t="s">
        <v>287</v>
      </c>
      <c r="AE2" s="51" t="s">
        <v>277</v>
      </c>
      <c r="AF2" s="51" t="s">
        <v>279</v>
      </c>
      <c r="AG2" s="51" t="s">
        <v>286</v>
      </c>
      <c r="AH2" s="51" t="s">
        <v>277</v>
      </c>
      <c r="AI2" s="51" t="s">
        <v>279</v>
      </c>
      <c r="AJ2" s="51" t="s">
        <v>285</v>
      </c>
      <c r="AK2" s="51" t="s">
        <v>277</v>
      </c>
      <c r="AL2" s="51" t="s">
        <v>279</v>
      </c>
      <c r="AM2" s="51" t="s">
        <v>284</v>
      </c>
      <c r="AN2" s="51" t="s">
        <v>277</v>
      </c>
      <c r="AO2" s="51" t="s">
        <v>279</v>
      </c>
      <c r="AP2" s="51" t="s">
        <v>283</v>
      </c>
      <c r="AQ2" s="51" t="s">
        <v>277</v>
      </c>
      <c r="AR2" s="51" t="s">
        <v>279</v>
      </c>
      <c r="AS2" s="51" t="s">
        <v>282</v>
      </c>
      <c r="AT2" s="51" t="s">
        <v>277</v>
      </c>
      <c r="AU2" s="51" t="s">
        <v>279</v>
      </c>
      <c r="AV2" s="51" t="s">
        <v>281</v>
      </c>
      <c r="AW2" s="51" t="s">
        <v>277</v>
      </c>
      <c r="AX2" s="51" t="s">
        <v>279</v>
      </c>
      <c r="AY2" s="51" t="s">
        <v>280</v>
      </c>
      <c r="AZ2" s="51" t="s">
        <v>277</v>
      </c>
      <c r="BA2" s="51" t="s">
        <v>279</v>
      </c>
      <c r="BB2" s="51" t="s">
        <v>278</v>
      </c>
      <c r="BC2" s="51" t="s">
        <v>277</v>
      </c>
    </row>
    <row r="3" spans="1:55" s="156" customFormat="1">
      <c r="A3" s="155" t="s">
        <v>31</v>
      </c>
      <c r="B3" s="157">
        <v>41915</v>
      </c>
      <c r="C3" s="157">
        <v>41915</v>
      </c>
      <c r="D3" s="157">
        <v>41915</v>
      </c>
      <c r="E3" s="156">
        <v>1</v>
      </c>
      <c r="F3" s="156">
        <v>0</v>
      </c>
      <c r="G3" s="157">
        <v>41915</v>
      </c>
      <c r="H3" s="156" t="s">
        <v>66</v>
      </c>
      <c r="I3" s="156">
        <v>13</v>
      </c>
      <c r="J3" s="156">
        <v>55</v>
      </c>
      <c r="L3" s="156" t="s">
        <v>490</v>
      </c>
      <c r="M3" s="156">
        <v>56</v>
      </c>
      <c r="N3" s="156">
        <v>1</v>
      </c>
      <c r="O3" s="156">
        <v>1</v>
      </c>
      <c r="P3" s="156">
        <v>0</v>
      </c>
      <c r="Q3" s="156">
        <v>0</v>
      </c>
      <c r="R3" s="156">
        <v>0</v>
      </c>
      <c r="S3" s="156">
        <v>1</v>
      </c>
      <c r="T3" s="156">
        <v>0</v>
      </c>
      <c r="U3" s="156">
        <v>12.2</v>
      </c>
      <c r="V3" s="156">
        <v>3.85</v>
      </c>
      <c r="W3" s="159" t="s">
        <v>254</v>
      </c>
      <c r="X3" s="156" t="s">
        <v>489</v>
      </c>
      <c r="Y3" s="156">
        <v>141</v>
      </c>
      <c r="Z3" s="156">
        <v>34.700000000000003</v>
      </c>
      <c r="AA3" s="156" t="s">
        <v>488</v>
      </c>
      <c r="AB3" s="156">
        <v>139</v>
      </c>
      <c r="AC3" s="156">
        <v>33.5</v>
      </c>
      <c r="AD3" s="156" t="s">
        <v>487</v>
      </c>
      <c r="AE3" s="156">
        <v>136</v>
      </c>
      <c r="AF3" s="156">
        <v>29.2</v>
      </c>
      <c r="AG3" s="156" t="s">
        <v>486</v>
      </c>
      <c r="AH3" s="156">
        <v>145</v>
      </c>
      <c r="AI3" s="156">
        <v>27.6</v>
      </c>
      <c r="AJ3" s="156" t="s">
        <v>485</v>
      </c>
      <c r="AL3" s="156">
        <v>26.1</v>
      </c>
      <c r="AM3" s="156" t="s">
        <v>484</v>
      </c>
      <c r="AN3" s="156">
        <v>140</v>
      </c>
      <c r="AO3" s="156">
        <v>26</v>
      </c>
      <c r="AP3" s="156" t="s">
        <v>483</v>
      </c>
      <c r="AQ3" s="156">
        <v>140</v>
      </c>
      <c r="AR3" s="156">
        <v>25.3</v>
      </c>
      <c r="AS3" s="156" t="s">
        <v>482</v>
      </c>
      <c r="AT3" s="156">
        <v>142</v>
      </c>
      <c r="AU3" s="156">
        <v>26.5</v>
      </c>
    </row>
    <row r="4" spans="1:55">
      <c r="A4" s="1" t="s">
        <v>32</v>
      </c>
      <c r="B4" s="50">
        <v>41923</v>
      </c>
      <c r="C4" s="50">
        <v>41923</v>
      </c>
      <c r="D4" s="50">
        <v>41923</v>
      </c>
      <c r="E4">
        <v>1</v>
      </c>
      <c r="F4">
        <v>0</v>
      </c>
      <c r="G4" s="50">
        <v>41924</v>
      </c>
      <c r="H4" t="s">
        <v>113</v>
      </c>
      <c r="J4">
        <v>40</v>
      </c>
      <c r="L4" t="s">
        <v>481</v>
      </c>
      <c r="M4">
        <v>60</v>
      </c>
      <c r="N4">
        <v>0</v>
      </c>
      <c r="O4">
        <v>1</v>
      </c>
      <c r="P4">
        <v>0</v>
      </c>
      <c r="Q4">
        <v>0</v>
      </c>
      <c r="R4">
        <v>0</v>
      </c>
      <c r="S4">
        <v>1</v>
      </c>
      <c r="T4">
        <v>1</v>
      </c>
      <c r="U4">
        <v>15.2</v>
      </c>
      <c r="V4">
        <v>4.9400000000000004</v>
      </c>
      <c r="W4" t="s">
        <v>254</v>
      </c>
      <c r="X4" t="s">
        <v>480</v>
      </c>
      <c r="Y4">
        <v>141</v>
      </c>
      <c r="Z4">
        <v>45.7</v>
      </c>
      <c r="AA4" t="s">
        <v>479</v>
      </c>
      <c r="AB4">
        <v>139</v>
      </c>
      <c r="AC4">
        <v>45.8</v>
      </c>
      <c r="AD4" t="s">
        <v>478</v>
      </c>
      <c r="AE4">
        <v>139</v>
      </c>
      <c r="AF4">
        <v>45</v>
      </c>
      <c r="AG4" t="s">
        <v>477</v>
      </c>
      <c r="AH4">
        <v>143</v>
      </c>
      <c r="AI4">
        <v>47.1</v>
      </c>
      <c r="AJ4" t="s">
        <v>476</v>
      </c>
      <c r="AK4">
        <v>141</v>
      </c>
      <c r="AL4">
        <v>46.7</v>
      </c>
      <c r="AM4" t="s">
        <v>475</v>
      </c>
      <c r="AN4">
        <v>141</v>
      </c>
      <c r="AP4" t="s">
        <v>474</v>
      </c>
      <c r="AQ4" t="s">
        <v>473</v>
      </c>
      <c r="AS4" t="s">
        <v>472</v>
      </c>
      <c r="AT4">
        <v>144</v>
      </c>
    </row>
    <row r="5" spans="1:55">
      <c r="A5" s="1" t="s">
        <v>33</v>
      </c>
      <c r="B5" t="s">
        <v>471</v>
      </c>
      <c r="C5" s="50">
        <v>41922</v>
      </c>
      <c r="D5" s="50">
        <v>41922</v>
      </c>
      <c r="E5">
        <v>1</v>
      </c>
      <c r="F5">
        <v>0</v>
      </c>
      <c r="G5" t="s">
        <v>470</v>
      </c>
      <c r="H5" t="s">
        <v>113</v>
      </c>
      <c r="I5">
        <v>11</v>
      </c>
      <c r="J5">
        <v>55</v>
      </c>
      <c r="L5" t="s">
        <v>469</v>
      </c>
      <c r="M5">
        <v>88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13.8</v>
      </c>
      <c r="V5">
        <v>4.2699999999999996</v>
      </c>
      <c r="W5">
        <v>0</v>
      </c>
      <c r="X5" t="s">
        <v>468</v>
      </c>
      <c r="Y5">
        <v>141</v>
      </c>
      <c r="Z5">
        <v>41</v>
      </c>
      <c r="AA5" t="s">
        <v>467</v>
      </c>
      <c r="AB5">
        <v>139</v>
      </c>
      <c r="AC5">
        <v>41.4</v>
      </c>
      <c r="AD5" t="s">
        <v>466</v>
      </c>
      <c r="AE5">
        <v>139</v>
      </c>
      <c r="AF5">
        <v>41.5</v>
      </c>
      <c r="AG5" t="s">
        <v>465</v>
      </c>
      <c r="AH5">
        <v>143</v>
      </c>
      <c r="AI5">
        <v>40.1</v>
      </c>
      <c r="AJ5" t="s">
        <v>464</v>
      </c>
      <c r="AK5">
        <v>140</v>
      </c>
      <c r="AL5">
        <v>37.799999999999997</v>
      </c>
      <c r="AM5" t="s">
        <v>463</v>
      </c>
      <c r="AN5">
        <v>138</v>
      </c>
      <c r="AO5">
        <v>39.5</v>
      </c>
      <c r="AP5" t="s">
        <v>462</v>
      </c>
      <c r="AQ5">
        <v>142</v>
      </c>
      <c r="AR5">
        <v>39.5</v>
      </c>
    </row>
    <row r="6" spans="1:55">
      <c r="A6" s="1" t="s">
        <v>34</v>
      </c>
      <c r="B6" s="50">
        <v>41721</v>
      </c>
      <c r="C6" s="50">
        <v>41725</v>
      </c>
      <c r="D6" s="50">
        <v>41725</v>
      </c>
      <c r="E6">
        <v>1</v>
      </c>
      <c r="F6">
        <v>0</v>
      </c>
      <c r="G6" t="s">
        <v>461</v>
      </c>
      <c r="H6" t="s">
        <v>66</v>
      </c>
      <c r="I6">
        <v>12</v>
      </c>
      <c r="J6">
        <v>50</v>
      </c>
      <c r="L6" t="s">
        <v>187</v>
      </c>
      <c r="M6">
        <v>69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14.7</v>
      </c>
      <c r="V6">
        <v>4.46</v>
      </c>
      <c r="W6">
        <v>0</v>
      </c>
      <c r="X6" t="s">
        <v>460</v>
      </c>
      <c r="Y6">
        <v>138</v>
      </c>
      <c r="Z6">
        <v>43.9</v>
      </c>
      <c r="AA6" t="s">
        <v>459</v>
      </c>
      <c r="AB6">
        <v>139</v>
      </c>
      <c r="AC6">
        <v>42</v>
      </c>
      <c r="AD6" t="s">
        <v>458</v>
      </c>
      <c r="AE6">
        <v>140</v>
      </c>
      <c r="AF6">
        <v>43.9</v>
      </c>
    </row>
    <row r="7" spans="1:55">
      <c r="A7" s="1" t="s">
        <v>35</v>
      </c>
      <c r="B7" s="50">
        <v>41899</v>
      </c>
      <c r="C7" s="50">
        <v>41899</v>
      </c>
      <c r="D7" s="50">
        <v>41899</v>
      </c>
      <c r="E7">
        <v>1</v>
      </c>
      <c r="F7">
        <v>0</v>
      </c>
      <c r="G7" s="50" t="s">
        <v>457</v>
      </c>
      <c r="H7" t="s">
        <v>456</v>
      </c>
      <c r="J7">
        <v>50</v>
      </c>
      <c r="L7" t="s">
        <v>390</v>
      </c>
      <c r="M7">
        <v>78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13.9</v>
      </c>
      <c r="V7">
        <v>4.74</v>
      </c>
      <c r="W7">
        <v>0</v>
      </c>
      <c r="X7" t="s">
        <v>455</v>
      </c>
      <c r="Y7">
        <v>147</v>
      </c>
      <c r="Z7">
        <v>41.8</v>
      </c>
      <c r="AA7" t="s">
        <v>454</v>
      </c>
      <c r="AB7">
        <v>143</v>
      </c>
      <c r="AC7">
        <v>43.1</v>
      </c>
      <c r="AD7" t="s">
        <v>453</v>
      </c>
      <c r="AE7">
        <v>145</v>
      </c>
      <c r="AF7">
        <v>38.4</v>
      </c>
      <c r="AG7" t="s">
        <v>452</v>
      </c>
      <c r="AH7">
        <v>139</v>
      </c>
      <c r="AI7">
        <v>38.1</v>
      </c>
      <c r="AJ7" t="s">
        <v>451</v>
      </c>
      <c r="AK7">
        <v>145</v>
      </c>
      <c r="AL7">
        <v>37.5</v>
      </c>
      <c r="AM7" t="s">
        <v>450</v>
      </c>
      <c r="AN7">
        <v>141</v>
      </c>
      <c r="AO7">
        <v>39.9</v>
      </c>
      <c r="AP7" t="s">
        <v>449</v>
      </c>
      <c r="AQ7">
        <v>144</v>
      </c>
      <c r="AR7">
        <v>42</v>
      </c>
      <c r="AS7" t="s">
        <v>448</v>
      </c>
      <c r="AT7">
        <v>142</v>
      </c>
      <c r="AU7">
        <v>40.4</v>
      </c>
    </row>
    <row r="8" spans="1:55">
      <c r="A8" s="1" t="s">
        <v>36</v>
      </c>
      <c r="B8" s="50">
        <v>41929</v>
      </c>
      <c r="C8" s="50">
        <v>41929</v>
      </c>
      <c r="D8" s="50">
        <v>41929</v>
      </c>
      <c r="E8">
        <v>1</v>
      </c>
      <c r="F8">
        <v>0</v>
      </c>
      <c r="G8" s="50" t="s">
        <v>447</v>
      </c>
      <c r="H8" t="s">
        <v>446</v>
      </c>
      <c r="I8">
        <v>10</v>
      </c>
      <c r="J8">
        <v>50</v>
      </c>
      <c r="L8" t="s">
        <v>445</v>
      </c>
      <c r="M8">
        <v>56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13.4</v>
      </c>
      <c r="V8">
        <v>4.3</v>
      </c>
      <c r="W8">
        <v>0</v>
      </c>
      <c r="X8" t="s">
        <v>444</v>
      </c>
      <c r="Y8">
        <v>138</v>
      </c>
      <c r="Z8">
        <v>39.9</v>
      </c>
      <c r="AA8" t="s">
        <v>443</v>
      </c>
      <c r="AB8">
        <v>141</v>
      </c>
      <c r="AC8">
        <v>44.5</v>
      </c>
      <c r="AD8" t="s">
        <v>442</v>
      </c>
      <c r="AE8">
        <v>142</v>
      </c>
      <c r="AF8">
        <v>40.4</v>
      </c>
      <c r="AG8" t="s">
        <v>441</v>
      </c>
      <c r="AH8">
        <v>142</v>
      </c>
      <c r="AI8">
        <v>43</v>
      </c>
      <c r="AJ8" t="s">
        <v>440</v>
      </c>
      <c r="AK8">
        <v>141</v>
      </c>
      <c r="AL8">
        <v>41</v>
      </c>
      <c r="AM8" t="s">
        <v>439</v>
      </c>
      <c r="AN8">
        <v>141</v>
      </c>
      <c r="AO8">
        <v>39.9</v>
      </c>
      <c r="AP8" t="s">
        <v>438</v>
      </c>
      <c r="AQ8">
        <v>142</v>
      </c>
      <c r="AR8">
        <v>42.1</v>
      </c>
    </row>
    <row r="9" spans="1:55">
      <c r="A9" s="1" t="s">
        <v>37</v>
      </c>
      <c r="B9" s="50">
        <v>41929</v>
      </c>
      <c r="C9" s="50">
        <v>41929</v>
      </c>
      <c r="D9" s="50">
        <v>41929</v>
      </c>
      <c r="E9">
        <v>1</v>
      </c>
      <c r="F9">
        <v>0</v>
      </c>
      <c r="G9" s="50" t="s">
        <v>437</v>
      </c>
      <c r="H9" t="s">
        <v>436</v>
      </c>
      <c r="J9">
        <v>45</v>
      </c>
      <c r="L9" t="s">
        <v>435</v>
      </c>
      <c r="M9">
        <v>76</v>
      </c>
      <c r="N9">
        <v>0</v>
      </c>
      <c r="O9">
        <v>0</v>
      </c>
      <c r="P9">
        <v>1</v>
      </c>
      <c r="Q9">
        <v>0</v>
      </c>
      <c r="R9">
        <v>0</v>
      </c>
      <c r="S9">
        <v>1</v>
      </c>
      <c r="T9">
        <v>0</v>
      </c>
      <c r="U9">
        <v>13.6</v>
      </c>
      <c r="V9">
        <v>4.3600000000000003</v>
      </c>
      <c r="W9">
        <v>0</v>
      </c>
      <c r="X9" t="s">
        <v>434</v>
      </c>
      <c r="Y9">
        <v>138</v>
      </c>
      <c r="Z9">
        <v>40</v>
      </c>
      <c r="AA9" t="s">
        <v>433</v>
      </c>
      <c r="AB9">
        <v>140</v>
      </c>
      <c r="AC9">
        <v>41</v>
      </c>
      <c r="AD9" t="s">
        <v>432</v>
      </c>
      <c r="AE9">
        <v>140</v>
      </c>
      <c r="AF9">
        <v>40.4</v>
      </c>
      <c r="AG9" t="s">
        <v>431</v>
      </c>
      <c r="AH9">
        <v>140</v>
      </c>
      <c r="AI9">
        <v>40</v>
      </c>
      <c r="AJ9" t="s">
        <v>430</v>
      </c>
      <c r="AK9">
        <v>140</v>
      </c>
      <c r="AL9">
        <v>39.6</v>
      </c>
      <c r="AM9" t="s">
        <v>429</v>
      </c>
      <c r="AN9">
        <v>138</v>
      </c>
      <c r="AO9">
        <v>38.6</v>
      </c>
      <c r="AP9" t="s">
        <v>428</v>
      </c>
      <c r="AQ9">
        <v>141</v>
      </c>
      <c r="AR9">
        <v>40.799999999999997</v>
      </c>
    </row>
    <row r="10" spans="1:55">
      <c r="A10" s="1" t="s">
        <v>38</v>
      </c>
      <c r="B10" s="50">
        <v>41932</v>
      </c>
      <c r="C10" s="50">
        <v>41932</v>
      </c>
      <c r="D10" s="50">
        <v>41934</v>
      </c>
      <c r="E10">
        <v>1</v>
      </c>
      <c r="F10">
        <v>0</v>
      </c>
      <c r="G10" t="s">
        <v>427</v>
      </c>
      <c r="H10" t="s">
        <v>66</v>
      </c>
      <c r="I10">
        <v>11</v>
      </c>
      <c r="J10">
        <v>50</v>
      </c>
      <c r="L10" t="s">
        <v>426</v>
      </c>
      <c r="M10">
        <v>50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15.3</v>
      </c>
      <c r="V10">
        <v>4.92</v>
      </c>
      <c r="W10">
        <v>0</v>
      </c>
      <c r="X10" t="s">
        <v>425</v>
      </c>
      <c r="Y10">
        <v>142</v>
      </c>
      <c r="Z10">
        <v>46</v>
      </c>
      <c r="AA10" t="s">
        <v>424</v>
      </c>
      <c r="AB10">
        <v>143</v>
      </c>
      <c r="AC10">
        <v>43.5</v>
      </c>
      <c r="AD10" t="s">
        <v>423</v>
      </c>
      <c r="AE10">
        <v>142</v>
      </c>
      <c r="AF10">
        <v>44.6</v>
      </c>
      <c r="AG10" t="s">
        <v>422</v>
      </c>
      <c r="AH10">
        <v>142</v>
      </c>
      <c r="AI10">
        <v>42.1</v>
      </c>
    </row>
    <row r="11" spans="1:55">
      <c r="A11" s="1" t="s">
        <v>39</v>
      </c>
      <c r="B11" s="50">
        <v>41924</v>
      </c>
      <c r="C11" s="50">
        <v>41924</v>
      </c>
      <c r="D11" s="50">
        <v>41928</v>
      </c>
      <c r="E11">
        <v>1</v>
      </c>
      <c r="F11">
        <v>0</v>
      </c>
      <c r="G11" t="s">
        <v>421</v>
      </c>
      <c r="H11" t="s">
        <v>420</v>
      </c>
      <c r="I11">
        <v>11</v>
      </c>
      <c r="J11">
        <v>47.5</v>
      </c>
      <c r="L11" t="s">
        <v>335</v>
      </c>
      <c r="M11">
        <v>60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12.5</v>
      </c>
      <c r="V11">
        <v>4.41</v>
      </c>
      <c r="W11">
        <v>0</v>
      </c>
      <c r="X11" t="s">
        <v>419</v>
      </c>
      <c r="Y11">
        <v>138</v>
      </c>
      <c r="Z11">
        <v>36.6</v>
      </c>
      <c r="AA11" t="s">
        <v>418</v>
      </c>
      <c r="AB11">
        <v>139</v>
      </c>
      <c r="AC11">
        <v>38.6</v>
      </c>
      <c r="AD11" t="s">
        <v>417</v>
      </c>
      <c r="AE11">
        <v>139</v>
      </c>
      <c r="AF11">
        <v>37</v>
      </c>
      <c r="AG11" t="s">
        <v>416</v>
      </c>
      <c r="AH11">
        <v>139</v>
      </c>
      <c r="AI11">
        <v>38.6</v>
      </c>
      <c r="AJ11" t="s">
        <v>415</v>
      </c>
      <c r="AK11">
        <v>140</v>
      </c>
      <c r="AL11">
        <v>36</v>
      </c>
      <c r="AM11" t="s">
        <v>414</v>
      </c>
      <c r="AN11">
        <v>136</v>
      </c>
      <c r="AO11">
        <v>40.5</v>
      </c>
      <c r="AP11" t="s">
        <v>413</v>
      </c>
      <c r="AQ11">
        <v>141</v>
      </c>
      <c r="AR11">
        <v>40</v>
      </c>
    </row>
    <row r="12" spans="1:55">
      <c r="A12" s="1" t="s">
        <v>40</v>
      </c>
      <c r="B12" s="50">
        <v>41908</v>
      </c>
      <c r="C12" s="50">
        <v>41908</v>
      </c>
      <c r="D12" s="50">
        <v>41909</v>
      </c>
      <c r="E12">
        <v>1</v>
      </c>
      <c r="F12">
        <v>0</v>
      </c>
      <c r="G12" t="s">
        <v>412</v>
      </c>
      <c r="H12" t="s">
        <v>411</v>
      </c>
      <c r="I12">
        <v>10</v>
      </c>
      <c r="J12">
        <v>45</v>
      </c>
      <c r="L12" t="s">
        <v>410</v>
      </c>
      <c r="M12">
        <v>79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12.2</v>
      </c>
      <c r="V12">
        <v>3.72</v>
      </c>
      <c r="W12">
        <v>0</v>
      </c>
      <c r="X12" t="s">
        <v>409</v>
      </c>
      <c r="Y12">
        <v>139</v>
      </c>
      <c r="Z12">
        <v>36.5</v>
      </c>
      <c r="AA12" t="s">
        <v>408</v>
      </c>
      <c r="AB12">
        <v>141</v>
      </c>
      <c r="AC12">
        <v>34</v>
      </c>
      <c r="AD12" t="s">
        <v>407</v>
      </c>
      <c r="AE12">
        <v>140</v>
      </c>
      <c r="AF12">
        <v>34</v>
      </c>
      <c r="AG12" t="s">
        <v>502</v>
      </c>
      <c r="AH12">
        <v>137</v>
      </c>
      <c r="AI12">
        <v>30.7</v>
      </c>
      <c r="AJ12" t="s">
        <v>406</v>
      </c>
      <c r="AK12">
        <v>138</v>
      </c>
      <c r="AL12">
        <v>29</v>
      </c>
      <c r="AM12" t="s">
        <v>405</v>
      </c>
      <c r="AN12">
        <v>135</v>
      </c>
      <c r="AO12">
        <v>31.5</v>
      </c>
      <c r="AP12" t="s">
        <v>404</v>
      </c>
      <c r="AQ12">
        <v>138</v>
      </c>
      <c r="AR12">
        <v>31.7</v>
      </c>
      <c r="AS12" t="s">
        <v>403</v>
      </c>
      <c r="AT12">
        <v>136</v>
      </c>
      <c r="AU12">
        <v>30</v>
      </c>
      <c r="AV12" t="s">
        <v>402</v>
      </c>
      <c r="AW12">
        <v>136</v>
      </c>
      <c r="AX12">
        <v>28.8</v>
      </c>
      <c r="AY12" t="s">
        <v>401</v>
      </c>
      <c r="AZ12">
        <v>134</v>
      </c>
      <c r="BA12">
        <v>24.9</v>
      </c>
    </row>
    <row r="13" spans="1:55">
      <c r="A13" s="1" t="s">
        <v>41</v>
      </c>
      <c r="B13" s="50">
        <v>41914</v>
      </c>
      <c r="C13" s="50">
        <v>41917</v>
      </c>
      <c r="D13" s="50">
        <v>41917</v>
      </c>
      <c r="E13">
        <v>2</v>
      </c>
      <c r="F13">
        <v>0</v>
      </c>
      <c r="G13" t="s">
        <v>400</v>
      </c>
      <c r="H13" t="s">
        <v>158</v>
      </c>
      <c r="J13">
        <v>52.5</v>
      </c>
      <c r="L13" t="s">
        <v>399</v>
      </c>
      <c r="M13">
        <v>64</v>
      </c>
      <c r="N13">
        <v>0</v>
      </c>
      <c r="O13">
        <v>1</v>
      </c>
      <c r="P13">
        <v>0</v>
      </c>
      <c r="Q13">
        <v>0</v>
      </c>
      <c r="R13">
        <v>0</v>
      </c>
      <c r="S13">
        <v>1</v>
      </c>
      <c r="T13">
        <v>0</v>
      </c>
      <c r="U13">
        <v>13.5</v>
      </c>
      <c r="V13">
        <v>4.3899999999999997</v>
      </c>
      <c r="W13">
        <v>1</v>
      </c>
      <c r="X13" t="s">
        <v>398</v>
      </c>
      <c r="Y13">
        <v>134</v>
      </c>
      <c r="Z13">
        <v>40</v>
      </c>
      <c r="AA13" t="s">
        <v>397</v>
      </c>
      <c r="AB13">
        <v>141</v>
      </c>
      <c r="AC13">
        <v>43</v>
      </c>
      <c r="AD13" t="s">
        <v>503</v>
      </c>
      <c r="AE13">
        <v>143</v>
      </c>
      <c r="AF13">
        <v>43.9</v>
      </c>
      <c r="AG13" t="s">
        <v>396</v>
      </c>
      <c r="AH13">
        <v>142</v>
      </c>
      <c r="AI13">
        <v>46</v>
      </c>
    </row>
    <row r="14" spans="1:55">
      <c r="A14" s="1" t="s">
        <v>42</v>
      </c>
      <c r="B14" s="50">
        <v>41908</v>
      </c>
      <c r="C14" s="50">
        <v>41908</v>
      </c>
      <c r="D14" s="50">
        <v>41912</v>
      </c>
      <c r="E14">
        <v>2</v>
      </c>
      <c r="F14">
        <v>0</v>
      </c>
      <c r="G14" t="s">
        <v>395</v>
      </c>
      <c r="H14" t="s">
        <v>158</v>
      </c>
      <c r="I14">
        <v>12</v>
      </c>
      <c r="J14">
        <v>60</v>
      </c>
      <c r="L14" t="s">
        <v>67</v>
      </c>
      <c r="M14">
        <v>82</v>
      </c>
      <c r="N14">
        <v>1</v>
      </c>
      <c r="O14">
        <v>0</v>
      </c>
      <c r="P14">
        <v>1</v>
      </c>
      <c r="Q14">
        <v>0</v>
      </c>
      <c r="R14">
        <v>0</v>
      </c>
      <c r="S14">
        <v>1</v>
      </c>
      <c r="T14">
        <v>0</v>
      </c>
      <c r="U14">
        <v>18.5</v>
      </c>
      <c r="V14">
        <v>7.01</v>
      </c>
      <c r="W14">
        <v>1</v>
      </c>
      <c r="X14" t="s">
        <v>394</v>
      </c>
      <c r="Y14">
        <v>139</v>
      </c>
      <c r="Z14">
        <v>56.6</v>
      </c>
      <c r="AA14" t="s">
        <v>393</v>
      </c>
      <c r="AB14">
        <v>140</v>
      </c>
      <c r="AC14">
        <v>50.8</v>
      </c>
      <c r="AD14" t="s">
        <v>392</v>
      </c>
      <c r="AE14">
        <v>139</v>
      </c>
      <c r="AF14">
        <v>50.1</v>
      </c>
    </row>
    <row r="15" spans="1:55">
      <c r="A15" s="1" t="s">
        <v>43</v>
      </c>
      <c r="B15" s="50">
        <v>41650</v>
      </c>
      <c r="C15" s="50">
        <v>41650</v>
      </c>
      <c r="D15" s="50">
        <v>41650</v>
      </c>
      <c r="E15">
        <v>1</v>
      </c>
      <c r="F15">
        <v>0</v>
      </c>
      <c r="G15" t="s">
        <v>391</v>
      </c>
      <c r="H15" t="s">
        <v>66</v>
      </c>
      <c r="J15">
        <v>45</v>
      </c>
      <c r="L15" t="s">
        <v>390</v>
      </c>
      <c r="M15">
        <v>75</v>
      </c>
      <c r="N15">
        <v>0</v>
      </c>
      <c r="O15">
        <v>1</v>
      </c>
      <c r="P15">
        <v>0</v>
      </c>
      <c r="Q15">
        <v>0</v>
      </c>
      <c r="R15">
        <v>0</v>
      </c>
      <c r="S15">
        <v>1</v>
      </c>
      <c r="T15">
        <v>0</v>
      </c>
      <c r="U15">
        <v>14.4</v>
      </c>
      <c r="V15">
        <v>4.8099999999999996</v>
      </c>
      <c r="W15">
        <v>0</v>
      </c>
      <c r="X15" t="s">
        <v>389</v>
      </c>
      <c r="Y15">
        <v>140</v>
      </c>
      <c r="Z15">
        <v>42.5</v>
      </c>
      <c r="AA15" t="s">
        <v>388</v>
      </c>
      <c r="AB15">
        <v>140</v>
      </c>
      <c r="AC15">
        <v>41.9</v>
      </c>
      <c r="AD15" t="s">
        <v>387</v>
      </c>
      <c r="AE15">
        <v>140</v>
      </c>
      <c r="AF15">
        <v>37.200000000000003</v>
      </c>
      <c r="AG15" t="s">
        <v>386</v>
      </c>
      <c r="AH15">
        <v>139</v>
      </c>
      <c r="AI15">
        <v>37</v>
      </c>
      <c r="AJ15" t="s">
        <v>385</v>
      </c>
      <c r="AK15">
        <v>142</v>
      </c>
      <c r="AL15">
        <v>36.4</v>
      </c>
      <c r="AM15" t="s">
        <v>384</v>
      </c>
      <c r="AN15">
        <v>139</v>
      </c>
      <c r="AO15">
        <v>35.799999999999997</v>
      </c>
      <c r="AP15" t="s">
        <v>383</v>
      </c>
      <c r="AQ15">
        <v>140</v>
      </c>
      <c r="AR15">
        <v>34.5</v>
      </c>
      <c r="AS15" t="s">
        <v>382</v>
      </c>
      <c r="AT15">
        <v>140</v>
      </c>
      <c r="AU15">
        <v>33.9</v>
      </c>
      <c r="AV15" t="s">
        <v>381</v>
      </c>
      <c r="AW15">
        <v>139</v>
      </c>
      <c r="AX15">
        <v>36.5</v>
      </c>
    </row>
    <row r="16" spans="1:55">
      <c r="A16" s="1" t="s">
        <v>44</v>
      </c>
      <c r="B16" s="50">
        <v>41907</v>
      </c>
      <c r="C16" s="50">
        <v>41907</v>
      </c>
      <c r="D16" s="50">
        <v>41907</v>
      </c>
      <c r="E16">
        <v>2</v>
      </c>
      <c r="F16">
        <v>0</v>
      </c>
      <c r="G16" t="s">
        <v>380</v>
      </c>
      <c r="H16" t="s">
        <v>158</v>
      </c>
      <c r="I16">
        <v>12</v>
      </c>
      <c r="J16">
        <v>50</v>
      </c>
      <c r="L16" t="s">
        <v>370</v>
      </c>
      <c r="M16">
        <v>70</v>
      </c>
      <c r="N16">
        <v>1</v>
      </c>
      <c r="O16">
        <v>1</v>
      </c>
      <c r="P16">
        <v>0</v>
      </c>
      <c r="Q16">
        <v>0</v>
      </c>
      <c r="R16">
        <v>0</v>
      </c>
      <c r="S16">
        <v>1</v>
      </c>
      <c r="T16">
        <v>0</v>
      </c>
      <c r="U16">
        <v>8.1</v>
      </c>
      <c r="V16">
        <v>2.67</v>
      </c>
      <c r="W16">
        <v>0</v>
      </c>
      <c r="X16" t="s">
        <v>379</v>
      </c>
      <c r="Y16">
        <v>137</v>
      </c>
      <c r="Z16">
        <v>25.2</v>
      </c>
      <c r="AA16" t="s">
        <v>378</v>
      </c>
      <c r="AB16">
        <v>141</v>
      </c>
      <c r="AC16">
        <v>24.7</v>
      </c>
      <c r="AD16" t="s">
        <v>377</v>
      </c>
      <c r="AE16">
        <v>144</v>
      </c>
      <c r="AF16">
        <v>24.7</v>
      </c>
      <c r="AG16" t="s">
        <v>376</v>
      </c>
      <c r="AH16">
        <v>142</v>
      </c>
      <c r="AI16">
        <v>24.9</v>
      </c>
      <c r="AJ16" t="s">
        <v>375</v>
      </c>
      <c r="AK16">
        <v>142</v>
      </c>
      <c r="AL16">
        <v>23.5</v>
      </c>
      <c r="AM16" t="s">
        <v>374</v>
      </c>
      <c r="AN16">
        <v>140</v>
      </c>
      <c r="AO16">
        <v>23</v>
      </c>
      <c r="AP16" t="s">
        <v>373</v>
      </c>
      <c r="AQ16">
        <v>138</v>
      </c>
      <c r="AR16">
        <v>23</v>
      </c>
    </row>
    <row r="17" spans="1:55">
      <c r="A17" s="1" t="s">
        <v>45</v>
      </c>
      <c r="B17" s="50">
        <v>41931</v>
      </c>
      <c r="C17" s="50">
        <v>41931</v>
      </c>
      <c r="D17" s="50">
        <v>41931</v>
      </c>
      <c r="E17">
        <v>1</v>
      </c>
      <c r="F17">
        <v>0</v>
      </c>
      <c r="G17" t="s">
        <v>372</v>
      </c>
      <c r="H17" t="s">
        <v>371</v>
      </c>
      <c r="J17">
        <v>52.5</v>
      </c>
      <c r="L17" t="s">
        <v>370</v>
      </c>
      <c r="M17">
        <v>68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13.4</v>
      </c>
      <c r="V17">
        <v>4.21</v>
      </c>
      <c r="W17">
        <v>0</v>
      </c>
      <c r="X17" t="s">
        <v>369</v>
      </c>
      <c r="Y17">
        <v>143</v>
      </c>
      <c r="Z17">
        <v>39.799999999999997</v>
      </c>
      <c r="AA17" t="s">
        <v>368</v>
      </c>
      <c r="AB17">
        <v>145</v>
      </c>
      <c r="AC17">
        <v>40.5</v>
      </c>
      <c r="AD17" t="s">
        <v>367</v>
      </c>
      <c r="AE17">
        <v>143</v>
      </c>
      <c r="AF17">
        <v>39.299999999999997</v>
      </c>
      <c r="AG17" t="s">
        <v>366</v>
      </c>
      <c r="AH17">
        <v>141</v>
      </c>
      <c r="AI17">
        <v>40.799999999999997</v>
      </c>
      <c r="AJ17" t="s">
        <v>365</v>
      </c>
      <c r="AK17">
        <v>140</v>
      </c>
      <c r="AL17">
        <v>39.9</v>
      </c>
      <c r="AM17" t="s">
        <v>364</v>
      </c>
      <c r="AN17">
        <v>139</v>
      </c>
      <c r="AO17">
        <v>39.6</v>
      </c>
      <c r="AP17" t="s">
        <v>363</v>
      </c>
      <c r="AQ17">
        <v>140</v>
      </c>
      <c r="AR17">
        <v>39.299999999999997</v>
      </c>
      <c r="AS17" t="s">
        <v>362</v>
      </c>
      <c r="AT17">
        <v>144</v>
      </c>
      <c r="AU17">
        <v>39.4</v>
      </c>
      <c r="AV17" t="s">
        <v>361</v>
      </c>
      <c r="AW17">
        <v>139</v>
      </c>
      <c r="AX17">
        <v>39.4</v>
      </c>
      <c r="AY17" t="s">
        <v>360</v>
      </c>
      <c r="AZ17">
        <v>139</v>
      </c>
      <c r="BA17">
        <v>36.700000000000003</v>
      </c>
    </row>
    <row r="18" spans="1:55">
      <c r="A18" s="1" t="s">
        <v>46</v>
      </c>
      <c r="B18" s="50">
        <v>41925</v>
      </c>
      <c r="C18" s="50">
        <v>41925</v>
      </c>
      <c r="D18" s="50">
        <v>41929</v>
      </c>
      <c r="E18">
        <v>2</v>
      </c>
      <c r="F18">
        <v>0</v>
      </c>
      <c r="G18" t="s">
        <v>359</v>
      </c>
      <c r="H18" t="s">
        <v>158</v>
      </c>
      <c r="I18">
        <v>12</v>
      </c>
      <c r="J18">
        <v>55</v>
      </c>
      <c r="L18" t="s">
        <v>358</v>
      </c>
      <c r="M18">
        <v>69</v>
      </c>
      <c r="N18">
        <v>1</v>
      </c>
      <c r="O18">
        <v>0</v>
      </c>
      <c r="P18">
        <v>1</v>
      </c>
      <c r="Q18">
        <v>1</v>
      </c>
      <c r="R18">
        <v>0</v>
      </c>
      <c r="S18">
        <v>1</v>
      </c>
      <c r="T18">
        <v>1</v>
      </c>
      <c r="U18">
        <v>11.7</v>
      </c>
      <c r="V18">
        <v>4.1900000000000004</v>
      </c>
      <c r="W18" t="s">
        <v>357</v>
      </c>
      <c r="X18" t="s">
        <v>356</v>
      </c>
      <c r="Y18">
        <v>145</v>
      </c>
      <c r="Z18">
        <v>33.4</v>
      </c>
      <c r="AA18" t="s">
        <v>355</v>
      </c>
      <c r="AB18">
        <v>147</v>
      </c>
      <c r="AC18">
        <v>35.700000000000003</v>
      </c>
      <c r="AD18" t="s">
        <v>354</v>
      </c>
      <c r="AE18">
        <v>145</v>
      </c>
      <c r="AF18">
        <v>36</v>
      </c>
      <c r="AG18" t="s">
        <v>353</v>
      </c>
      <c r="AH18">
        <v>146</v>
      </c>
      <c r="AI18">
        <v>35.1</v>
      </c>
      <c r="AJ18" t="s">
        <v>352</v>
      </c>
      <c r="AK18">
        <v>145</v>
      </c>
      <c r="AL18">
        <v>37.9</v>
      </c>
    </row>
    <row r="19" spans="1:55">
      <c r="A19" s="1" t="s">
        <v>47</v>
      </c>
      <c r="B19" s="50">
        <v>41972</v>
      </c>
      <c r="C19" s="50">
        <v>41973</v>
      </c>
      <c r="D19" s="50">
        <v>41973</v>
      </c>
      <c r="E19">
        <v>1</v>
      </c>
      <c r="F19">
        <v>0</v>
      </c>
      <c r="G19" s="50" t="s">
        <v>351</v>
      </c>
      <c r="H19" t="s">
        <v>113</v>
      </c>
      <c r="I19">
        <v>11</v>
      </c>
      <c r="J19">
        <v>55</v>
      </c>
      <c r="L19" t="s">
        <v>350</v>
      </c>
      <c r="M19">
        <v>72</v>
      </c>
      <c r="N19">
        <v>0</v>
      </c>
      <c r="O19">
        <v>1</v>
      </c>
      <c r="P19">
        <v>0</v>
      </c>
      <c r="Q19">
        <v>1</v>
      </c>
      <c r="R19">
        <v>0</v>
      </c>
      <c r="S19">
        <v>1</v>
      </c>
      <c r="T19">
        <v>0</v>
      </c>
      <c r="U19">
        <v>13.2</v>
      </c>
      <c r="V19">
        <v>4.4400000000000004</v>
      </c>
      <c r="W19">
        <v>0</v>
      </c>
      <c r="X19" t="s">
        <v>349</v>
      </c>
      <c r="Y19">
        <v>138</v>
      </c>
      <c r="Z19">
        <v>38.700000000000003</v>
      </c>
      <c r="AA19" t="s">
        <v>348</v>
      </c>
      <c r="AB19">
        <v>143</v>
      </c>
      <c r="AC19">
        <v>38.6</v>
      </c>
      <c r="AD19" t="s">
        <v>347</v>
      </c>
      <c r="AE19">
        <v>142</v>
      </c>
      <c r="AF19">
        <v>38.799999999999997</v>
      </c>
      <c r="AG19" t="s">
        <v>346</v>
      </c>
      <c r="AH19">
        <v>140</v>
      </c>
      <c r="AI19">
        <v>41</v>
      </c>
      <c r="AJ19" t="s">
        <v>345</v>
      </c>
      <c r="AK19">
        <v>142</v>
      </c>
      <c r="AL19">
        <v>40.4</v>
      </c>
      <c r="AM19" t="s">
        <v>344</v>
      </c>
      <c r="AN19">
        <v>139</v>
      </c>
      <c r="AO19">
        <v>43.9</v>
      </c>
      <c r="AP19" t="s">
        <v>343</v>
      </c>
      <c r="AQ19">
        <v>139</v>
      </c>
      <c r="AR19">
        <v>42.6</v>
      </c>
    </row>
    <row r="20" spans="1:55">
      <c r="A20" s="1" t="s">
        <v>48</v>
      </c>
      <c r="B20" s="50">
        <v>41970</v>
      </c>
      <c r="C20" s="50">
        <v>41974</v>
      </c>
      <c r="D20" s="50">
        <v>41974</v>
      </c>
      <c r="E20">
        <v>1</v>
      </c>
      <c r="F20">
        <v>0</v>
      </c>
      <c r="G20" s="62" t="s">
        <v>342</v>
      </c>
      <c r="H20" t="s">
        <v>341</v>
      </c>
      <c r="I20">
        <v>10</v>
      </c>
      <c r="J20">
        <v>55</v>
      </c>
      <c r="L20" t="s">
        <v>255</v>
      </c>
      <c r="M20">
        <v>80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15.5</v>
      </c>
      <c r="V20">
        <v>4.84</v>
      </c>
      <c r="W20">
        <v>1</v>
      </c>
      <c r="X20" t="s">
        <v>340</v>
      </c>
      <c r="Y20">
        <v>143</v>
      </c>
      <c r="Z20">
        <v>32.1</v>
      </c>
      <c r="AA20" t="s">
        <v>339</v>
      </c>
      <c r="AB20">
        <v>141</v>
      </c>
      <c r="AC20">
        <v>43.1</v>
      </c>
      <c r="AD20" t="s">
        <v>338</v>
      </c>
      <c r="AE20">
        <v>141</v>
      </c>
      <c r="AF20">
        <v>45.2</v>
      </c>
      <c r="AG20" t="s">
        <v>337</v>
      </c>
      <c r="AH20">
        <v>141</v>
      </c>
      <c r="AI20">
        <v>46.7</v>
      </c>
    </row>
    <row r="21" spans="1:55">
      <c r="A21" s="1" t="s">
        <v>49</v>
      </c>
      <c r="B21" s="50">
        <v>41962</v>
      </c>
      <c r="C21" s="50">
        <v>41962</v>
      </c>
      <c r="D21" s="50">
        <v>41962</v>
      </c>
      <c r="E21">
        <v>2</v>
      </c>
      <c r="F21">
        <v>0</v>
      </c>
      <c r="G21" t="s">
        <v>336</v>
      </c>
      <c r="H21" t="s">
        <v>159</v>
      </c>
      <c r="I21">
        <v>12</v>
      </c>
      <c r="J21">
        <v>60</v>
      </c>
      <c r="L21" t="s">
        <v>335</v>
      </c>
      <c r="M21">
        <v>53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12.7</v>
      </c>
      <c r="V21">
        <v>5.0599999999999996</v>
      </c>
      <c r="W21">
        <v>0</v>
      </c>
      <c r="X21" t="s">
        <v>334</v>
      </c>
      <c r="Y21">
        <v>144</v>
      </c>
      <c r="Z21">
        <v>39</v>
      </c>
      <c r="AA21" t="s">
        <v>333</v>
      </c>
      <c r="AB21">
        <v>145</v>
      </c>
      <c r="AC21">
        <v>39.200000000000003</v>
      </c>
      <c r="AD21" t="s">
        <v>332</v>
      </c>
      <c r="AE21">
        <v>143</v>
      </c>
      <c r="AF21">
        <v>39</v>
      </c>
      <c r="AG21" t="s">
        <v>331</v>
      </c>
      <c r="AH21">
        <v>144</v>
      </c>
      <c r="AI21">
        <v>39.5</v>
      </c>
      <c r="AJ21" t="s">
        <v>330</v>
      </c>
      <c r="AK21">
        <v>144</v>
      </c>
      <c r="AL21">
        <v>39.799999999999997</v>
      </c>
      <c r="AM21" t="s">
        <v>329</v>
      </c>
      <c r="AN21">
        <v>145</v>
      </c>
      <c r="AO21">
        <v>45.8</v>
      </c>
    </row>
    <row r="22" spans="1:55">
      <c r="A22" s="1" t="s">
        <v>50</v>
      </c>
      <c r="B22" s="50">
        <v>41966</v>
      </c>
      <c r="C22" s="50">
        <v>41966</v>
      </c>
      <c r="D22" s="50">
        <v>41966</v>
      </c>
      <c r="E22">
        <v>2</v>
      </c>
      <c r="F22">
        <v>0</v>
      </c>
      <c r="G22" t="s">
        <v>328</v>
      </c>
      <c r="H22" t="s">
        <v>159</v>
      </c>
      <c r="J22">
        <v>42.5</v>
      </c>
      <c r="L22" t="s">
        <v>327</v>
      </c>
      <c r="M22">
        <v>77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14.9</v>
      </c>
      <c r="V22">
        <v>4.97</v>
      </c>
      <c r="W22">
        <v>0</v>
      </c>
      <c r="X22" t="s">
        <v>326</v>
      </c>
      <c r="Y22">
        <v>139</v>
      </c>
      <c r="Z22">
        <v>43.9</v>
      </c>
      <c r="AA22" t="s">
        <v>325</v>
      </c>
      <c r="AB22">
        <v>143</v>
      </c>
      <c r="AC22">
        <v>44.1</v>
      </c>
      <c r="AD22" t="s">
        <v>324</v>
      </c>
      <c r="AE22">
        <v>146</v>
      </c>
      <c r="AF22">
        <v>43.5</v>
      </c>
      <c r="AG22" t="s">
        <v>323</v>
      </c>
      <c r="AH22">
        <v>145</v>
      </c>
      <c r="AI22">
        <v>46.4</v>
      </c>
      <c r="AJ22" t="s">
        <v>322</v>
      </c>
      <c r="AK22">
        <v>144</v>
      </c>
      <c r="AL22">
        <v>47</v>
      </c>
    </row>
    <row r="23" spans="1:55" ht="15.75">
      <c r="A23" s="71" t="s">
        <v>696</v>
      </c>
      <c r="B23" s="55" t="s">
        <v>313</v>
      </c>
      <c r="C23" s="55" t="s">
        <v>312</v>
      </c>
      <c r="D23" s="51" t="s">
        <v>311</v>
      </c>
      <c r="E23" s="51" t="s">
        <v>310</v>
      </c>
      <c r="F23" s="51" t="s">
        <v>308</v>
      </c>
      <c r="G23" s="51" t="s">
        <v>495</v>
      </c>
      <c r="H23" s="51" t="s">
        <v>307</v>
      </c>
      <c r="I23" s="51" t="s">
        <v>304</v>
      </c>
      <c r="J23" s="51" t="s">
        <v>303</v>
      </c>
      <c r="K23" s="51" t="s">
        <v>494</v>
      </c>
      <c r="L23" s="53" t="s">
        <v>493</v>
      </c>
      <c r="M23" s="53" t="s">
        <v>305</v>
      </c>
      <c r="N23" s="51" t="s">
        <v>299</v>
      </c>
      <c r="O23" s="51" t="s">
        <v>298</v>
      </c>
      <c r="P23" s="51" t="s">
        <v>297</v>
      </c>
      <c r="Q23" s="51" t="s">
        <v>296</v>
      </c>
      <c r="R23" s="51" t="s">
        <v>295</v>
      </c>
      <c r="S23" s="51" t="s">
        <v>294</v>
      </c>
      <c r="T23" s="51" t="s">
        <v>492</v>
      </c>
      <c r="U23" s="53" t="s">
        <v>292</v>
      </c>
      <c r="V23" s="51" t="s">
        <v>491</v>
      </c>
      <c r="W23" s="53" t="s">
        <v>290</v>
      </c>
      <c r="X23" s="52" t="s">
        <v>289</v>
      </c>
      <c r="Y23" s="52" t="s">
        <v>277</v>
      </c>
      <c r="Z23" s="51" t="s">
        <v>279</v>
      </c>
      <c r="AA23" s="51" t="s">
        <v>288</v>
      </c>
      <c r="AB23" s="51" t="s">
        <v>277</v>
      </c>
      <c r="AC23" s="51" t="s">
        <v>279</v>
      </c>
      <c r="AD23" s="51" t="s">
        <v>287</v>
      </c>
      <c r="AE23" s="51" t="s">
        <v>277</v>
      </c>
      <c r="AF23" s="51" t="s">
        <v>279</v>
      </c>
      <c r="AG23" s="51" t="s">
        <v>286</v>
      </c>
      <c r="AH23" s="51" t="s">
        <v>277</v>
      </c>
      <c r="AI23" s="51" t="s">
        <v>279</v>
      </c>
      <c r="AJ23" s="51" t="s">
        <v>285</v>
      </c>
      <c r="AK23" s="51" t="s">
        <v>277</v>
      </c>
      <c r="AL23" s="51" t="s">
        <v>279</v>
      </c>
      <c r="AM23" s="51" t="s">
        <v>284</v>
      </c>
      <c r="AN23" s="51" t="s">
        <v>277</v>
      </c>
      <c r="AO23" s="51" t="s">
        <v>279</v>
      </c>
      <c r="AP23" s="51" t="s">
        <v>283</v>
      </c>
      <c r="AQ23" s="51" t="s">
        <v>277</v>
      </c>
      <c r="AR23" s="51" t="s">
        <v>279</v>
      </c>
      <c r="AS23" s="51" t="s">
        <v>282</v>
      </c>
      <c r="AT23" s="51" t="s">
        <v>277</v>
      </c>
      <c r="AU23" s="51" t="s">
        <v>279</v>
      </c>
      <c r="AV23" s="51" t="s">
        <v>281</v>
      </c>
      <c r="AW23" s="51" t="s">
        <v>277</v>
      </c>
      <c r="AX23" s="51" t="s">
        <v>279</v>
      </c>
      <c r="AY23" s="51" t="s">
        <v>280</v>
      </c>
      <c r="AZ23" s="51" t="s">
        <v>277</v>
      </c>
      <c r="BA23" s="51" t="s">
        <v>279</v>
      </c>
      <c r="BB23" s="51" t="s">
        <v>278</v>
      </c>
      <c r="BC23" s="51" t="s">
        <v>277</v>
      </c>
    </row>
    <row r="24" spans="1:55">
      <c r="A24" s="1" t="s">
        <v>831</v>
      </c>
      <c r="B24" s="50">
        <v>42047</v>
      </c>
      <c r="C24" s="50">
        <v>42047</v>
      </c>
      <c r="D24" s="50">
        <v>42047</v>
      </c>
      <c r="E24">
        <v>1</v>
      </c>
      <c r="F24">
        <v>0</v>
      </c>
      <c r="G24" s="50">
        <v>42048</v>
      </c>
      <c r="H24" t="s">
        <v>113</v>
      </c>
      <c r="J24">
        <v>52.5</v>
      </c>
      <c r="L24" t="s">
        <v>717</v>
      </c>
      <c r="M24">
        <v>78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15.7</v>
      </c>
      <c r="V24">
        <v>4.8099999999999996</v>
      </c>
      <c r="W24">
        <v>0</v>
      </c>
      <c r="X24" t="s">
        <v>718</v>
      </c>
      <c r="Y24">
        <v>137</v>
      </c>
      <c r="Z24">
        <v>46.5</v>
      </c>
      <c r="AA24" t="s">
        <v>719</v>
      </c>
      <c r="AB24">
        <v>142</v>
      </c>
      <c r="AC24">
        <v>47.3</v>
      </c>
      <c r="AD24" t="s">
        <v>720</v>
      </c>
      <c r="AE24">
        <v>144</v>
      </c>
      <c r="AF24">
        <v>15.3</v>
      </c>
      <c r="AG24" t="s">
        <v>721</v>
      </c>
      <c r="AH24">
        <v>143</v>
      </c>
      <c r="AI24">
        <v>43.9</v>
      </c>
      <c r="AJ24" t="s">
        <v>722</v>
      </c>
      <c r="AK24">
        <v>145</v>
      </c>
      <c r="AL24">
        <v>46.9</v>
      </c>
    </row>
    <row r="25" spans="1:55">
      <c r="A25" s="1" t="s">
        <v>832</v>
      </c>
      <c r="B25" s="50">
        <v>42045</v>
      </c>
      <c r="C25" s="50">
        <v>42045</v>
      </c>
      <c r="D25" s="50">
        <v>42045</v>
      </c>
      <c r="E25">
        <v>1</v>
      </c>
      <c r="F25">
        <v>0</v>
      </c>
      <c r="G25" s="50">
        <v>42045</v>
      </c>
      <c r="H25" t="s">
        <v>66</v>
      </c>
      <c r="J25">
        <v>45</v>
      </c>
      <c r="L25" t="s">
        <v>723</v>
      </c>
      <c r="M25">
        <v>78</v>
      </c>
      <c r="N25">
        <v>0</v>
      </c>
      <c r="O25">
        <v>1</v>
      </c>
      <c r="P25">
        <v>0</v>
      </c>
      <c r="Q25">
        <v>1</v>
      </c>
      <c r="R25">
        <v>0</v>
      </c>
      <c r="S25">
        <v>0</v>
      </c>
      <c r="T25">
        <v>0</v>
      </c>
      <c r="U25">
        <v>16.600000000000001</v>
      </c>
      <c r="V25">
        <v>5.3</v>
      </c>
      <c r="W25">
        <v>0</v>
      </c>
      <c r="X25" t="s">
        <v>724</v>
      </c>
      <c r="Y25">
        <v>137</v>
      </c>
      <c r="Z25">
        <v>47.8</v>
      </c>
      <c r="AA25" t="s">
        <v>725</v>
      </c>
      <c r="AB25">
        <v>139</v>
      </c>
      <c r="AC25">
        <v>43.4</v>
      </c>
      <c r="AD25" t="s">
        <v>726</v>
      </c>
      <c r="AE25">
        <v>140</v>
      </c>
      <c r="AF25">
        <v>45.9</v>
      </c>
      <c r="AG25" t="s">
        <v>727</v>
      </c>
      <c r="AH25">
        <v>142</v>
      </c>
      <c r="AI25">
        <v>43.2</v>
      </c>
      <c r="AJ25" t="s">
        <v>728</v>
      </c>
      <c r="AK25">
        <v>139</v>
      </c>
      <c r="AL25">
        <v>45.6</v>
      </c>
      <c r="AM25" t="s">
        <v>729</v>
      </c>
      <c r="AN25">
        <v>142</v>
      </c>
      <c r="AO25">
        <v>43.7</v>
      </c>
      <c r="AP25" t="s">
        <v>730</v>
      </c>
      <c r="AS25" t="s">
        <v>731</v>
      </c>
    </row>
    <row r="26" spans="1:55">
      <c r="A26" s="1" t="s">
        <v>833</v>
      </c>
      <c r="B26" s="50">
        <v>42038</v>
      </c>
      <c r="C26" s="50">
        <v>42038</v>
      </c>
      <c r="D26" s="50">
        <v>42041</v>
      </c>
      <c r="E26">
        <v>2</v>
      </c>
      <c r="F26">
        <v>0</v>
      </c>
      <c r="G26" s="50">
        <v>42041</v>
      </c>
      <c r="J26">
        <v>52.5</v>
      </c>
      <c r="L26" t="s">
        <v>732</v>
      </c>
      <c r="M26">
        <v>78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13.4</v>
      </c>
      <c r="V26">
        <v>4.8099999999999996</v>
      </c>
      <c r="W26">
        <v>0</v>
      </c>
      <c r="X26" t="s">
        <v>733</v>
      </c>
      <c r="Y26">
        <v>140</v>
      </c>
      <c r="Z26">
        <v>39.6</v>
      </c>
      <c r="AA26" t="s">
        <v>734</v>
      </c>
      <c r="AB26">
        <v>143</v>
      </c>
      <c r="AC26">
        <v>36.700000000000003</v>
      </c>
      <c r="AD26" t="s">
        <v>735</v>
      </c>
      <c r="AE26">
        <v>141</v>
      </c>
      <c r="AF26">
        <v>33.700000000000003</v>
      </c>
      <c r="AG26" t="s">
        <v>736</v>
      </c>
      <c r="AH26">
        <v>145</v>
      </c>
      <c r="AI26">
        <v>33.9</v>
      </c>
    </row>
    <row r="27" spans="1:55">
      <c r="A27" s="1" t="s">
        <v>834</v>
      </c>
      <c r="B27" s="50">
        <v>42046</v>
      </c>
      <c r="C27" s="50">
        <v>42046</v>
      </c>
      <c r="D27" s="50">
        <v>42046</v>
      </c>
      <c r="E27">
        <v>1</v>
      </c>
      <c r="F27">
        <v>0</v>
      </c>
      <c r="G27" s="50" t="s">
        <v>737</v>
      </c>
      <c r="H27" t="s">
        <v>66</v>
      </c>
      <c r="I27">
        <v>11</v>
      </c>
      <c r="J27">
        <v>55</v>
      </c>
      <c r="L27" t="s">
        <v>738</v>
      </c>
      <c r="M27">
        <v>54</v>
      </c>
      <c r="N27">
        <v>0</v>
      </c>
      <c r="O27">
        <v>1</v>
      </c>
      <c r="P27">
        <v>0</v>
      </c>
      <c r="Q27">
        <v>0</v>
      </c>
      <c r="R27">
        <v>0</v>
      </c>
      <c r="S27">
        <v>1</v>
      </c>
      <c r="T27">
        <v>1</v>
      </c>
      <c r="U27">
        <v>11.4</v>
      </c>
      <c r="V27">
        <v>4.04</v>
      </c>
      <c r="W27" t="s">
        <v>739</v>
      </c>
      <c r="X27" t="s">
        <v>740</v>
      </c>
      <c r="Y27">
        <v>141</v>
      </c>
      <c r="Z27">
        <v>34.1</v>
      </c>
      <c r="AA27" t="s">
        <v>741</v>
      </c>
      <c r="AB27">
        <v>141</v>
      </c>
      <c r="AC27">
        <v>33.5</v>
      </c>
      <c r="AD27" t="s">
        <v>742</v>
      </c>
      <c r="AE27">
        <v>142</v>
      </c>
      <c r="AF27">
        <v>37.5</v>
      </c>
      <c r="AG27" t="s">
        <v>743</v>
      </c>
      <c r="AH27">
        <v>145</v>
      </c>
      <c r="AI27">
        <v>36.1</v>
      </c>
      <c r="AJ27" t="s">
        <v>744</v>
      </c>
      <c r="AK27">
        <v>144</v>
      </c>
      <c r="AL27">
        <v>35.5</v>
      </c>
    </row>
    <row r="28" spans="1:55">
      <c r="A28" s="1" t="s">
        <v>835</v>
      </c>
      <c r="B28" s="50">
        <v>41932</v>
      </c>
      <c r="C28" s="50">
        <v>41932</v>
      </c>
      <c r="D28" s="50">
        <v>41934</v>
      </c>
      <c r="E28">
        <v>1</v>
      </c>
      <c r="F28">
        <v>0</v>
      </c>
      <c r="G28" t="s">
        <v>427</v>
      </c>
      <c r="H28" t="s">
        <v>66</v>
      </c>
      <c r="I28">
        <v>11</v>
      </c>
      <c r="J28">
        <v>50</v>
      </c>
      <c r="L28" t="s">
        <v>426</v>
      </c>
      <c r="M28">
        <v>50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1</v>
      </c>
      <c r="U28">
        <v>15.3</v>
      </c>
      <c r="V28">
        <v>4.92</v>
      </c>
      <c r="W28">
        <v>0</v>
      </c>
      <c r="X28" t="s">
        <v>425</v>
      </c>
      <c r="Y28">
        <v>142</v>
      </c>
      <c r="Z28">
        <v>46</v>
      </c>
      <c r="AA28" t="s">
        <v>424</v>
      </c>
      <c r="AB28">
        <v>143</v>
      </c>
      <c r="AC28">
        <v>43.5</v>
      </c>
      <c r="AD28" t="s">
        <v>423</v>
      </c>
      <c r="AE28">
        <v>142</v>
      </c>
      <c r="AF28">
        <v>44.6</v>
      </c>
      <c r="AG28" t="s">
        <v>422</v>
      </c>
      <c r="AH28">
        <v>142</v>
      </c>
      <c r="AI28">
        <v>42.1</v>
      </c>
    </row>
    <row r="29" spans="1:55">
      <c r="A29" s="1" t="s">
        <v>836</v>
      </c>
      <c r="B29" s="50">
        <v>42062</v>
      </c>
      <c r="C29" s="50">
        <v>42062</v>
      </c>
      <c r="D29" s="50">
        <v>42062</v>
      </c>
      <c r="E29">
        <v>1</v>
      </c>
      <c r="F29">
        <v>0</v>
      </c>
      <c r="G29" t="s">
        <v>745</v>
      </c>
      <c r="H29" t="s">
        <v>746</v>
      </c>
      <c r="J29">
        <v>50</v>
      </c>
      <c r="L29" t="s">
        <v>747</v>
      </c>
      <c r="M29">
        <v>65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13.4</v>
      </c>
      <c r="V29">
        <v>4.3</v>
      </c>
      <c r="W29">
        <v>0</v>
      </c>
      <c r="X29" t="s">
        <v>851</v>
      </c>
      <c r="Y29">
        <v>141</v>
      </c>
      <c r="Z29">
        <v>40.6</v>
      </c>
      <c r="AA29" t="s">
        <v>748</v>
      </c>
      <c r="AB29">
        <v>135</v>
      </c>
      <c r="AC29">
        <v>41.4</v>
      </c>
      <c r="AD29" t="s">
        <v>749</v>
      </c>
      <c r="AE29">
        <v>139</v>
      </c>
      <c r="AF29">
        <v>39.4</v>
      </c>
      <c r="AG29" t="s">
        <v>750</v>
      </c>
      <c r="AH29">
        <v>140</v>
      </c>
      <c r="AI29">
        <v>36.799999999999997</v>
      </c>
      <c r="AJ29" t="s">
        <v>751</v>
      </c>
      <c r="AK29">
        <v>143</v>
      </c>
      <c r="AL29">
        <v>36.1</v>
      </c>
      <c r="AM29" t="s">
        <v>752</v>
      </c>
      <c r="AO29">
        <v>36.200000000000003</v>
      </c>
    </row>
    <row r="30" spans="1:55">
      <c r="A30" s="1" t="s">
        <v>837</v>
      </c>
      <c r="B30" s="50">
        <v>42097</v>
      </c>
      <c r="C30" s="50">
        <v>42097</v>
      </c>
      <c r="D30" s="50">
        <v>42097</v>
      </c>
      <c r="E30">
        <v>1</v>
      </c>
      <c r="F30">
        <v>0</v>
      </c>
      <c r="G30" s="50" t="s">
        <v>753</v>
      </c>
      <c r="H30" t="s">
        <v>754</v>
      </c>
      <c r="I30">
        <v>9</v>
      </c>
      <c r="J30">
        <v>50</v>
      </c>
      <c r="L30" t="s">
        <v>755</v>
      </c>
      <c r="M30">
        <v>64</v>
      </c>
      <c r="N30">
        <v>1</v>
      </c>
      <c r="O30">
        <v>0</v>
      </c>
      <c r="P30">
        <v>1</v>
      </c>
      <c r="Q30">
        <v>0</v>
      </c>
      <c r="R30">
        <v>0</v>
      </c>
      <c r="S30">
        <v>1</v>
      </c>
      <c r="T30">
        <v>1</v>
      </c>
      <c r="U30">
        <v>12.8</v>
      </c>
      <c r="V30">
        <v>3.95</v>
      </c>
      <c r="W30">
        <v>0</v>
      </c>
      <c r="X30" t="s">
        <v>756</v>
      </c>
      <c r="Y30">
        <v>139</v>
      </c>
      <c r="Z30">
        <v>38.200000000000003</v>
      </c>
      <c r="AA30" t="s">
        <v>757</v>
      </c>
      <c r="AB30">
        <v>142</v>
      </c>
      <c r="AC30">
        <v>36.700000000000003</v>
      </c>
      <c r="AD30" t="s">
        <v>758</v>
      </c>
      <c r="AE30">
        <v>140</v>
      </c>
      <c r="AF30">
        <v>38.4</v>
      </c>
      <c r="AG30" t="s">
        <v>759</v>
      </c>
      <c r="AH30">
        <v>137</v>
      </c>
      <c r="AI30">
        <v>41.3</v>
      </c>
      <c r="AJ30" t="s">
        <v>760</v>
      </c>
      <c r="AK30">
        <v>140</v>
      </c>
      <c r="AL30">
        <v>36.700000000000003</v>
      </c>
      <c r="AM30" t="s">
        <v>761</v>
      </c>
      <c r="AN30">
        <v>144</v>
      </c>
      <c r="AO30">
        <v>38.1</v>
      </c>
      <c r="AP30" t="s">
        <v>762</v>
      </c>
      <c r="AQ30">
        <v>139</v>
      </c>
      <c r="AR30">
        <v>38.1</v>
      </c>
      <c r="AS30" t="s">
        <v>763</v>
      </c>
      <c r="AT30">
        <v>141</v>
      </c>
      <c r="AU30">
        <v>37.299999999999997</v>
      </c>
    </row>
    <row r="31" spans="1:55">
      <c r="A31" s="1" t="s">
        <v>838</v>
      </c>
      <c r="B31" s="50">
        <v>42061</v>
      </c>
      <c r="C31" s="50">
        <v>42061</v>
      </c>
      <c r="D31" s="50">
        <v>42061</v>
      </c>
      <c r="E31">
        <v>1</v>
      </c>
      <c r="F31">
        <v>0</v>
      </c>
      <c r="G31" t="s">
        <v>764</v>
      </c>
      <c r="H31" t="s">
        <v>765</v>
      </c>
      <c r="J31">
        <v>44</v>
      </c>
      <c r="L31" t="s">
        <v>766</v>
      </c>
      <c r="M31">
        <v>54</v>
      </c>
      <c r="N31">
        <v>0</v>
      </c>
      <c r="O31">
        <v>1</v>
      </c>
      <c r="P31">
        <v>0</v>
      </c>
      <c r="Q31">
        <v>1</v>
      </c>
      <c r="R31">
        <v>0</v>
      </c>
      <c r="S31">
        <v>1</v>
      </c>
      <c r="T31">
        <v>0</v>
      </c>
      <c r="U31">
        <v>15.1</v>
      </c>
      <c r="V31">
        <v>4.9000000000000004</v>
      </c>
      <c r="W31">
        <v>0</v>
      </c>
      <c r="X31" t="s">
        <v>767</v>
      </c>
      <c r="Y31">
        <v>137</v>
      </c>
      <c r="Z31">
        <v>44.8</v>
      </c>
      <c r="AA31" t="s">
        <v>768</v>
      </c>
      <c r="AB31">
        <v>140</v>
      </c>
      <c r="AC31">
        <v>44.1</v>
      </c>
      <c r="AD31" t="s">
        <v>769</v>
      </c>
      <c r="AE31">
        <v>142</v>
      </c>
      <c r="AF31">
        <v>44.7</v>
      </c>
      <c r="AG31" t="s">
        <v>770</v>
      </c>
      <c r="AH31">
        <v>139</v>
      </c>
      <c r="AI31">
        <v>43.2</v>
      </c>
      <c r="AJ31" t="s">
        <v>771</v>
      </c>
      <c r="AK31">
        <v>140</v>
      </c>
      <c r="AL31">
        <v>41.6</v>
      </c>
      <c r="AM31" t="s">
        <v>772</v>
      </c>
      <c r="AN31">
        <v>140</v>
      </c>
      <c r="AO31">
        <v>41.1</v>
      </c>
      <c r="AP31" t="s">
        <v>773</v>
      </c>
      <c r="AQ31">
        <v>142</v>
      </c>
      <c r="AR31">
        <v>40.200000000000003</v>
      </c>
      <c r="AS31" t="s">
        <v>774</v>
      </c>
      <c r="AT31">
        <v>142</v>
      </c>
      <c r="AU31">
        <v>44.8</v>
      </c>
    </row>
    <row r="32" spans="1:55">
      <c r="A32" s="1" t="s">
        <v>839</v>
      </c>
      <c r="B32" s="50">
        <v>42065</v>
      </c>
      <c r="C32" s="50">
        <v>42065</v>
      </c>
      <c r="D32" s="50">
        <v>42067</v>
      </c>
      <c r="E32">
        <v>1</v>
      </c>
      <c r="F32">
        <v>0</v>
      </c>
      <c r="G32" t="s">
        <v>775</v>
      </c>
      <c r="H32" t="s">
        <v>229</v>
      </c>
      <c r="I32">
        <v>10</v>
      </c>
      <c r="J32">
        <v>35</v>
      </c>
      <c r="L32" t="s">
        <v>635</v>
      </c>
      <c r="M32">
        <v>81</v>
      </c>
      <c r="N32">
        <v>1</v>
      </c>
      <c r="O32">
        <v>1</v>
      </c>
      <c r="P32">
        <v>0</v>
      </c>
      <c r="Q32">
        <v>0</v>
      </c>
      <c r="R32">
        <v>0</v>
      </c>
      <c r="S32">
        <v>1</v>
      </c>
      <c r="T32">
        <v>0</v>
      </c>
      <c r="U32">
        <v>12.1</v>
      </c>
      <c r="V32">
        <v>4.2699999999999996</v>
      </c>
      <c r="W32">
        <v>0</v>
      </c>
      <c r="X32" t="s">
        <v>776</v>
      </c>
      <c r="Y32">
        <v>141</v>
      </c>
      <c r="Z32">
        <v>36.9</v>
      </c>
      <c r="AA32" t="s">
        <v>777</v>
      </c>
      <c r="AB32">
        <v>143</v>
      </c>
      <c r="AC32">
        <v>37.1</v>
      </c>
      <c r="AD32" t="s">
        <v>778</v>
      </c>
      <c r="AE32">
        <v>142</v>
      </c>
      <c r="AF32">
        <v>38.700000000000003</v>
      </c>
      <c r="AG32" t="s">
        <v>778</v>
      </c>
      <c r="AH32">
        <v>142</v>
      </c>
      <c r="AI32">
        <v>38.700000000000003</v>
      </c>
      <c r="AJ32" t="s">
        <v>779</v>
      </c>
      <c r="AK32">
        <v>144</v>
      </c>
      <c r="AL32">
        <v>37.200000000000003</v>
      </c>
      <c r="AM32" t="s">
        <v>780</v>
      </c>
      <c r="AN32">
        <v>139</v>
      </c>
      <c r="AO32">
        <v>35.5</v>
      </c>
      <c r="AP32" t="s">
        <v>781</v>
      </c>
      <c r="AQ32">
        <v>140</v>
      </c>
      <c r="AR32">
        <v>41.6</v>
      </c>
      <c r="AS32" t="s">
        <v>782</v>
      </c>
      <c r="AT32">
        <v>137</v>
      </c>
      <c r="AU32">
        <v>35.200000000000003</v>
      </c>
    </row>
    <row r="33" spans="1:47">
      <c r="A33" s="1" t="s">
        <v>840</v>
      </c>
      <c r="B33" s="50">
        <v>41925</v>
      </c>
      <c r="C33" s="50">
        <v>41925</v>
      </c>
      <c r="D33" s="50">
        <v>41929</v>
      </c>
      <c r="E33">
        <v>2</v>
      </c>
      <c r="F33">
        <v>0</v>
      </c>
      <c r="G33" t="s">
        <v>359</v>
      </c>
      <c r="H33" t="s">
        <v>158</v>
      </c>
      <c r="I33">
        <v>12</v>
      </c>
      <c r="J33">
        <v>55</v>
      </c>
      <c r="L33" t="s">
        <v>358</v>
      </c>
      <c r="M33">
        <v>69</v>
      </c>
      <c r="N33">
        <v>1</v>
      </c>
      <c r="O33">
        <v>0</v>
      </c>
      <c r="P33">
        <v>1</v>
      </c>
      <c r="Q33">
        <v>1</v>
      </c>
      <c r="R33">
        <v>0</v>
      </c>
      <c r="S33">
        <v>1</v>
      </c>
      <c r="T33">
        <v>1</v>
      </c>
      <c r="U33">
        <v>11.7</v>
      </c>
      <c r="V33">
        <v>4.1900000000000004</v>
      </c>
      <c r="W33" t="s">
        <v>357</v>
      </c>
      <c r="X33" t="s">
        <v>356</v>
      </c>
      <c r="Y33">
        <v>145</v>
      </c>
      <c r="Z33">
        <v>33.4</v>
      </c>
      <c r="AA33" t="s">
        <v>355</v>
      </c>
      <c r="AB33">
        <v>147</v>
      </c>
      <c r="AC33">
        <v>35.700000000000003</v>
      </c>
      <c r="AD33" t="s">
        <v>354</v>
      </c>
      <c r="AE33">
        <v>145</v>
      </c>
      <c r="AF33">
        <v>36</v>
      </c>
      <c r="AG33" t="s">
        <v>353</v>
      </c>
      <c r="AH33">
        <v>146</v>
      </c>
      <c r="AI33">
        <v>35.1</v>
      </c>
      <c r="AJ33" t="s">
        <v>352</v>
      </c>
      <c r="AK33">
        <v>145</v>
      </c>
      <c r="AL33">
        <v>37.9</v>
      </c>
    </row>
    <row r="34" spans="1:47">
      <c r="A34" s="1" t="s">
        <v>841</v>
      </c>
      <c r="B34" s="50" t="s">
        <v>783</v>
      </c>
      <c r="C34" s="50">
        <v>42069</v>
      </c>
      <c r="D34" s="50">
        <v>42069</v>
      </c>
      <c r="E34">
        <v>1</v>
      </c>
      <c r="F34">
        <v>0</v>
      </c>
      <c r="G34" t="s">
        <v>784</v>
      </c>
      <c r="H34" t="s">
        <v>113</v>
      </c>
      <c r="J34">
        <v>50</v>
      </c>
      <c r="L34" t="s">
        <v>785</v>
      </c>
      <c r="M34">
        <v>56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12.2</v>
      </c>
      <c r="V34">
        <v>4.96</v>
      </c>
      <c r="W34">
        <v>0</v>
      </c>
      <c r="X34" t="s">
        <v>786</v>
      </c>
      <c r="Y34">
        <v>140</v>
      </c>
      <c r="Z34">
        <v>41.6</v>
      </c>
      <c r="AA34" t="s">
        <v>787</v>
      </c>
      <c r="AB34">
        <v>142</v>
      </c>
      <c r="AC34">
        <v>41.3</v>
      </c>
      <c r="AD34" t="s">
        <v>788</v>
      </c>
      <c r="AE34">
        <v>139</v>
      </c>
      <c r="AF34">
        <v>41.3</v>
      </c>
      <c r="AG34" t="s">
        <v>789</v>
      </c>
      <c r="AH34">
        <v>141</v>
      </c>
      <c r="AI34">
        <v>40.299999999999997</v>
      </c>
      <c r="AJ34" t="s">
        <v>790</v>
      </c>
      <c r="AK34">
        <v>141</v>
      </c>
      <c r="AL34">
        <v>39.6</v>
      </c>
      <c r="AM34" t="s">
        <v>791</v>
      </c>
      <c r="AN34">
        <v>141</v>
      </c>
      <c r="AP34" t="s">
        <v>792</v>
      </c>
      <c r="AQ34">
        <v>141</v>
      </c>
      <c r="AR34">
        <v>41.6</v>
      </c>
    </row>
    <row r="35" spans="1:47">
      <c r="A35" s="1" t="s">
        <v>842</v>
      </c>
      <c r="B35" s="50">
        <v>42098</v>
      </c>
      <c r="C35" s="50">
        <v>42098</v>
      </c>
      <c r="D35" s="50">
        <v>42103</v>
      </c>
      <c r="E35">
        <v>1</v>
      </c>
      <c r="F35">
        <v>0</v>
      </c>
      <c r="G35" t="s">
        <v>793</v>
      </c>
      <c r="H35" t="s">
        <v>686</v>
      </c>
      <c r="I35">
        <v>11</v>
      </c>
      <c r="J35">
        <v>53</v>
      </c>
      <c r="L35" t="s">
        <v>794</v>
      </c>
      <c r="M35">
        <v>68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10.6</v>
      </c>
      <c r="V35">
        <v>4.8899999999999997</v>
      </c>
      <c r="W35">
        <v>0</v>
      </c>
      <c r="X35" t="s">
        <v>795</v>
      </c>
      <c r="Y35">
        <v>139</v>
      </c>
      <c r="Z35">
        <v>34.200000000000003</v>
      </c>
      <c r="AA35" t="s">
        <v>796</v>
      </c>
      <c r="AB35">
        <v>143</v>
      </c>
      <c r="AC35">
        <v>34.9</v>
      </c>
      <c r="AD35" t="s">
        <v>797</v>
      </c>
      <c r="AE35">
        <v>141</v>
      </c>
      <c r="AF35">
        <v>33.1</v>
      </c>
      <c r="AG35" t="s">
        <v>798</v>
      </c>
      <c r="AH35">
        <v>144</v>
      </c>
      <c r="AI35">
        <v>33.5</v>
      </c>
      <c r="AJ35" t="s">
        <v>799</v>
      </c>
      <c r="AK35">
        <v>140</v>
      </c>
      <c r="AL35">
        <v>32.4</v>
      </c>
      <c r="AM35" t="s">
        <v>800</v>
      </c>
      <c r="AN35">
        <v>141</v>
      </c>
      <c r="AO35">
        <v>33.6</v>
      </c>
      <c r="AP35" t="s">
        <v>801</v>
      </c>
      <c r="AQ35">
        <v>143</v>
      </c>
      <c r="AR35">
        <v>32.9</v>
      </c>
    </row>
    <row r="36" spans="1:47">
      <c r="A36" s="1" t="s">
        <v>843</v>
      </c>
      <c r="B36" s="50">
        <v>41907</v>
      </c>
      <c r="C36" s="50">
        <v>41907</v>
      </c>
      <c r="D36" s="50">
        <v>41907</v>
      </c>
      <c r="E36">
        <v>2</v>
      </c>
      <c r="F36">
        <v>0</v>
      </c>
      <c r="G36" t="s">
        <v>380</v>
      </c>
      <c r="H36" t="s">
        <v>158</v>
      </c>
      <c r="I36">
        <v>12</v>
      </c>
      <c r="J36">
        <v>50</v>
      </c>
      <c r="L36" t="s">
        <v>370</v>
      </c>
      <c r="M36">
        <v>70</v>
      </c>
      <c r="N36">
        <v>1</v>
      </c>
      <c r="O36">
        <v>1</v>
      </c>
      <c r="P36">
        <v>0</v>
      </c>
      <c r="Q36">
        <v>0</v>
      </c>
      <c r="R36">
        <v>0</v>
      </c>
      <c r="S36">
        <v>1</v>
      </c>
      <c r="T36">
        <v>0</v>
      </c>
      <c r="U36">
        <v>8.1</v>
      </c>
      <c r="V36">
        <v>2.67</v>
      </c>
      <c r="W36">
        <v>0</v>
      </c>
      <c r="X36" t="s">
        <v>379</v>
      </c>
      <c r="Y36">
        <v>137</v>
      </c>
      <c r="Z36">
        <v>25.2</v>
      </c>
      <c r="AA36" t="s">
        <v>378</v>
      </c>
      <c r="AB36">
        <v>141</v>
      </c>
      <c r="AC36">
        <v>24.7</v>
      </c>
      <c r="AD36" t="s">
        <v>377</v>
      </c>
      <c r="AE36">
        <v>144</v>
      </c>
      <c r="AF36">
        <v>24.7</v>
      </c>
      <c r="AG36" t="s">
        <v>376</v>
      </c>
      <c r="AH36">
        <v>142</v>
      </c>
      <c r="AI36">
        <v>24.9</v>
      </c>
      <c r="AJ36" t="s">
        <v>375</v>
      </c>
      <c r="AK36">
        <v>142</v>
      </c>
      <c r="AL36">
        <v>23.5</v>
      </c>
      <c r="AM36" t="s">
        <v>374</v>
      </c>
      <c r="AN36">
        <v>140</v>
      </c>
      <c r="AO36">
        <v>23</v>
      </c>
      <c r="AP36" t="s">
        <v>373</v>
      </c>
      <c r="AQ36">
        <v>138</v>
      </c>
      <c r="AR36">
        <v>23</v>
      </c>
    </row>
    <row r="37" spans="1:47">
      <c r="A37" s="1" t="s">
        <v>844</v>
      </c>
      <c r="B37" s="50">
        <v>42098</v>
      </c>
      <c r="C37" s="50">
        <v>42098</v>
      </c>
      <c r="D37" s="50">
        <v>42098</v>
      </c>
      <c r="E37">
        <v>1</v>
      </c>
      <c r="F37">
        <v>0</v>
      </c>
      <c r="G37" s="50" t="s">
        <v>802</v>
      </c>
      <c r="H37" t="s">
        <v>113</v>
      </c>
      <c r="J37">
        <v>52.5</v>
      </c>
      <c r="L37" t="s">
        <v>803</v>
      </c>
      <c r="M37">
        <v>70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16.399999999999999</v>
      </c>
      <c r="V37">
        <v>5.08</v>
      </c>
      <c r="W37">
        <v>0</v>
      </c>
      <c r="X37" t="s">
        <v>804</v>
      </c>
      <c r="Y37">
        <v>139</v>
      </c>
      <c r="Z37">
        <v>49.3</v>
      </c>
      <c r="AA37" t="s">
        <v>805</v>
      </c>
      <c r="AB37">
        <v>141</v>
      </c>
      <c r="AC37">
        <v>45.3</v>
      </c>
      <c r="AD37" t="s">
        <v>806</v>
      </c>
      <c r="AE37">
        <v>145</v>
      </c>
      <c r="AF37">
        <v>46.4</v>
      </c>
      <c r="AG37" t="s">
        <v>807</v>
      </c>
      <c r="AH37">
        <v>143</v>
      </c>
      <c r="AI37">
        <v>45</v>
      </c>
      <c r="AJ37" t="s">
        <v>808</v>
      </c>
      <c r="AK37">
        <v>140</v>
      </c>
      <c r="AL37">
        <v>43.7</v>
      </c>
      <c r="AM37" t="s">
        <v>809</v>
      </c>
      <c r="AN37">
        <v>144</v>
      </c>
      <c r="AO37">
        <v>48.2</v>
      </c>
      <c r="AP37" t="s">
        <v>810</v>
      </c>
      <c r="AQ37">
        <v>143</v>
      </c>
      <c r="AR37">
        <v>46.3</v>
      </c>
      <c r="AS37" t="s">
        <v>811</v>
      </c>
      <c r="AT37">
        <v>143</v>
      </c>
      <c r="AU37">
        <v>42.2</v>
      </c>
    </row>
    <row r="38" spans="1:47">
      <c r="A38" s="1" t="s">
        <v>845</v>
      </c>
      <c r="B38" t="s">
        <v>471</v>
      </c>
      <c r="C38" s="50">
        <v>41922</v>
      </c>
      <c r="D38" s="50">
        <v>41922</v>
      </c>
      <c r="E38">
        <v>1</v>
      </c>
      <c r="F38">
        <v>0</v>
      </c>
      <c r="G38" t="s">
        <v>470</v>
      </c>
      <c r="H38" t="s">
        <v>113</v>
      </c>
      <c r="I38">
        <v>11</v>
      </c>
      <c r="J38">
        <v>55</v>
      </c>
      <c r="L38" t="s">
        <v>469</v>
      </c>
      <c r="M38">
        <v>88</v>
      </c>
      <c r="N38">
        <v>0</v>
      </c>
      <c r="O38">
        <v>1</v>
      </c>
      <c r="P38">
        <v>0</v>
      </c>
      <c r="Q38">
        <v>0</v>
      </c>
      <c r="R38">
        <v>0</v>
      </c>
      <c r="S38">
        <v>1</v>
      </c>
      <c r="T38">
        <v>0</v>
      </c>
      <c r="U38">
        <v>13.8</v>
      </c>
      <c r="V38">
        <v>4.2699999999999996</v>
      </c>
      <c r="W38">
        <v>0</v>
      </c>
      <c r="X38" t="s">
        <v>468</v>
      </c>
      <c r="Y38">
        <v>141</v>
      </c>
      <c r="Z38">
        <v>41</v>
      </c>
      <c r="AA38" t="s">
        <v>467</v>
      </c>
      <c r="AB38">
        <v>139</v>
      </c>
      <c r="AC38">
        <v>41.4</v>
      </c>
      <c r="AD38" t="s">
        <v>466</v>
      </c>
      <c r="AE38">
        <v>139</v>
      </c>
      <c r="AF38">
        <v>41.5</v>
      </c>
      <c r="AG38" t="s">
        <v>465</v>
      </c>
      <c r="AH38">
        <v>143</v>
      </c>
      <c r="AI38">
        <v>40.1</v>
      </c>
      <c r="AJ38" t="s">
        <v>464</v>
      </c>
      <c r="AK38">
        <v>140</v>
      </c>
      <c r="AL38">
        <v>37.799999999999997</v>
      </c>
      <c r="AM38" t="s">
        <v>463</v>
      </c>
      <c r="AN38">
        <v>138</v>
      </c>
      <c r="AO38">
        <v>39.5</v>
      </c>
      <c r="AP38" t="s">
        <v>462</v>
      </c>
      <c r="AQ38">
        <v>142</v>
      </c>
      <c r="AR38">
        <v>39.5</v>
      </c>
    </row>
    <row r="39" spans="1:47">
      <c r="A39" s="1" t="s">
        <v>846</v>
      </c>
      <c r="B39" s="50" t="s">
        <v>569</v>
      </c>
      <c r="C39" s="50">
        <v>42058</v>
      </c>
      <c r="D39" s="50">
        <v>42058</v>
      </c>
      <c r="E39">
        <v>1</v>
      </c>
      <c r="F39">
        <v>0</v>
      </c>
      <c r="G39" t="s">
        <v>570</v>
      </c>
      <c r="H39" t="s">
        <v>446</v>
      </c>
      <c r="J39">
        <v>50</v>
      </c>
      <c r="L39" t="s">
        <v>571</v>
      </c>
      <c r="M39">
        <v>75</v>
      </c>
      <c r="O39">
        <v>0</v>
      </c>
      <c r="P39">
        <v>1</v>
      </c>
      <c r="Q39">
        <v>0</v>
      </c>
      <c r="R39">
        <v>0</v>
      </c>
      <c r="S39">
        <v>1</v>
      </c>
      <c r="T39">
        <v>0</v>
      </c>
      <c r="U39">
        <v>15.6</v>
      </c>
      <c r="V39">
        <v>4.9400000000000004</v>
      </c>
      <c r="W39">
        <v>0</v>
      </c>
      <c r="X39" t="s">
        <v>572</v>
      </c>
      <c r="Y39">
        <v>135</v>
      </c>
      <c r="Z39">
        <v>45</v>
      </c>
      <c r="AA39" t="s">
        <v>573</v>
      </c>
      <c r="AB39">
        <v>136</v>
      </c>
      <c r="AC39">
        <v>44</v>
      </c>
      <c r="AD39" t="s">
        <v>574</v>
      </c>
      <c r="AE39">
        <v>138</v>
      </c>
      <c r="AF39">
        <v>41.5</v>
      </c>
      <c r="AG39" t="s">
        <v>575</v>
      </c>
      <c r="AH39">
        <v>140</v>
      </c>
      <c r="AI39">
        <v>38.1</v>
      </c>
      <c r="AJ39" t="s">
        <v>576</v>
      </c>
      <c r="AK39">
        <v>144</v>
      </c>
      <c r="AL39">
        <v>40.6</v>
      </c>
    </row>
    <row r="40" spans="1:47">
      <c r="A40" s="1" t="s">
        <v>847</v>
      </c>
      <c r="B40" s="50">
        <v>42070</v>
      </c>
      <c r="C40" s="50">
        <v>42070</v>
      </c>
      <c r="D40" s="50">
        <v>42070</v>
      </c>
      <c r="E40">
        <v>1</v>
      </c>
      <c r="F40">
        <v>0</v>
      </c>
      <c r="G40" t="s">
        <v>812</v>
      </c>
      <c r="H40" t="s">
        <v>66</v>
      </c>
      <c r="J40">
        <v>47.5</v>
      </c>
      <c r="L40" t="s">
        <v>646</v>
      </c>
      <c r="M40">
        <v>62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12.9</v>
      </c>
      <c r="V40">
        <v>4.45</v>
      </c>
      <c r="W40">
        <v>0</v>
      </c>
      <c r="X40" t="s">
        <v>813</v>
      </c>
      <c r="Y40">
        <v>139</v>
      </c>
      <c r="Z40">
        <v>38.700000000000003</v>
      </c>
      <c r="AA40" t="s">
        <v>814</v>
      </c>
      <c r="AB40">
        <v>143</v>
      </c>
      <c r="AC40">
        <v>39.4</v>
      </c>
      <c r="AD40" t="s">
        <v>815</v>
      </c>
      <c r="AE40">
        <v>141</v>
      </c>
      <c r="AF40">
        <v>38.6</v>
      </c>
      <c r="AG40" t="s">
        <v>816</v>
      </c>
      <c r="AH40">
        <v>144</v>
      </c>
      <c r="AI40">
        <v>36.5</v>
      </c>
      <c r="AJ40" t="s">
        <v>817</v>
      </c>
      <c r="AK40">
        <v>143</v>
      </c>
      <c r="AL40">
        <v>38.700000000000003</v>
      </c>
    </row>
    <row r="41" spans="1:47">
      <c r="A41" s="1" t="s">
        <v>848</v>
      </c>
      <c r="B41" s="50">
        <v>42086</v>
      </c>
      <c r="C41" s="50">
        <v>42086</v>
      </c>
      <c r="D41" s="50">
        <v>42086</v>
      </c>
      <c r="E41">
        <v>1</v>
      </c>
      <c r="F41">
        <v>0</v>
      </c>
      <c r="G41" s="62">
        <v>42086.75</v>
      </c>
      <c r="H41" t="s">
        <v>818</v>
      </c>
      <c r="J41">
        <v>55</v>
      </c>
      <c r="L41" t="s">
        <v>819</v>
      </c>
      <c r="M41">
        <v>83</v>
      </c>
      <c r="N41">
        <v>0</v>
      </c>
      <c r="O41">
        <v>1</v>
      </c>
      <c r="P41">
        <v>0</v>
      </c>
      <c r="Q41">
        <v>1</v>
      </c>
      <c r="R41">
        <v>0</v>
      </c>
      <c r="S41">
        <v>1</v>
      </c>
      <c r="T41">
        <v>0</v>
      </c>
      <c r="U41">
        <v>13.7</v>
      </c>
      <c r="V41">
        <v>4.43</v>
      </c>
      <c r="W41">
        <v>0</v>
      </c>
      <c r="X41" t="s">
        <v>820</v>
      </c>
      <c r="Y41">
        <v>137</v>
      </c>
      <c r="Z41">
        <v>41.6</v>
      </c>
      <c r="AA41" t="s">
        <v>821</v>
      </c>
      <c r="AB41">
        <v>140</v>
      </c>
      <c r="AC41">
        <v>41.8</v>
      </c>
      <c r="AD41" t="s">
        <v>822</v>
      </c>
      <c r="AE41">
        <v>141</v>
      </c>
      <c r="AF41">
        <v>10.4</v>
      </c>
      <c r="AG41" t="s">
        <v>823</v>
      </c>
      <c r="AH41">
        <v>142</v>
      </c>
      <c r="AI41">
        <v>39.700000000000003</v>
      </c>
    </row>
    <row r="42" spans="1:47">
      <c r="A42" s="1" t="s">
        <v>849</v>
      </c>
      <c r="B42" s="50">
        <v>42041</v>
      </c>
      <c r="C42" s="50">
        <v>42041</v>
      </c>
      <c r="D42" s="50">
        <v>42042</v>
      </c>
      <c r="E42">
        <v>1</v>
      </c>
      <c r="F42">
        <v>0</v>
      </c>
      <c r="G42" t="s">
        <v>824</v>
      </c>
      <c r="H42" t="s">
        <v>229</v>
      </c>
      <c r="I42">
        <v>10</v>
      </c>
      <c r="J42">
        <v>55</v>
      </c>
      <c r="L42" t="s">
        <v>825</v>
      </c>
      <c r="M42">
        <v>67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16.8</v>
      </c>
      <c r="V42">
        <v>4.74</v>
      </c>
      <c r="W42">
        <v>0</v>
      </c>
      <c r="X42" t="s">
        <v>826</v>
      </c>
      <c r="Y42">
        <v>140</v>
      </c>
      <c r="Z42">
        <v>48.5</v>
      </c>
      <c r="AA42" t="s">
        <v>827</v>
      </c>
      <c r="AB42">
        <v>138</v>
      </c>
      <c r="AC42">
        <v>43.6</v>
      </c>
      <c r="AD42" t="s">
        <v>828</v>
      </c>
      <c r="AE42">
        <v>141</v>
      </c>
      <c r="AF42">
        <v>43.7</v>
      </c>
      <c r="AG42" t="s">
        <v>829</v>
      </c>
      <c r="AH42">
        <v>143</v>
      </c>
      <c r="AI42">
        <v>42.5</v>
      </c>
      <c r="AJ42" t="s">
        <v>830</v>
      </c>
      <c r="AK42">
        <v>141</v>
      </c>
      <c r="AL42">
        <v>40.5</v>
      </c>
    </row>
    <row r="43" spans="1:47">
      <c r="A43" s="1" t="s">
        <v>850</v>
      </c>
      <c r="B43" s="50">
        <v>41966</v>
      </c>
      <c r="C43" s="50">
        <v>41966</v>
      </c>
      <c r="D43" s="50">
        <v>41966</v>
      </c>
      <c r="E43">
        <v>2</v>
      </c>
      <c r="F43">
        <v>0</v>
      </c>
      <c r="G43" t="s">
        <v>328</v>
      </c>
      <c r="H43" t="s">
        <v>159</v>
      </c>
      <c r="J43">
        <v>42.5</v>
      </c>
      <c r="L43" t="s">
        <v>327</v>
      </c>
      <c r="M43">
        <v>77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14.9</v>
      </c>
      <c r="V43">
        <v>4.97</v>
      </c>
      <c r="W43">
        <v>0</v>
      </c>
      <c r="X43" t="s">
        <v>326</v>
      </c>
      <c r="Y43">
        <v>139</v>
      </c>
      <c r="Z43">
        <v>43.9</v>
      </c>
      <c r="AA43" t="s">
        <v>325</v>
      </c>
      <c r="AB43">
        <v>143</v>
      </c>
      <c r="AC43">
        <v>44.1</v>
      </c>
      <c r="AD43" t="s">
        <v>324</v>
      </c>
      <c r="AE43">
        <v>146</v>
      </c>
      <c r="AF43">
        <v>43.5</v>
      </c>
      <c r="AG43" t="s">
        <v>323</v>
      </c>
      <c r="AH43">
        <v>145</v>
      </c>
      <c r="AI43">
        <v>46.4</v>
      </c>
      <c r="AJ43" t="s">
        <v>322</v>
      </c>
      <c r="AK43">
        <v>144</v>
      </c>
      <c r="AL43">
        <v>47</v>
      </c>
    </row>
  </sheetData>
  <mergeCells count="1">
    <mergeCell ref="B1:E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94"/>
  <sheetViews>
    <sheetView zoomScale="75" workbookViewId="0">
      <selection activeCell="A11" sqref="A11"/>
    </sheetView>
  </sheetViews>
  <sheetFormatPr defaultColWidth="8.7109375" defaultRowHeight="15"/>
  <cols>
    <col min="1" max="1" width="13.42578125" customWidth="1"/>
    <col min="2" max="2" width="18.42578125" customWidth="1"/>
    <col min="3" max="3" width="21.28515625" customWidth="1"/>
    <col min="4" max="4" width="18.42578125" customWidth="1"/>
    <col min="5" max="5" width="16.7109375" customWidth="1"/>
    <col min="6" max="7" width="18.140625" customWidth="1"/>
    <col min="8" max="8" width="12.42578125" customWidth="1"/>
    <col min="9" max="10" width="20.140625" customWidth="1"/>
    <col min="11" max="11" width="13.42578125" customWidth="1"/>
    <col min="12" max="13" width="21" customWidth="1"/>
    <col min="14" max="14" width="17.28515625" customWidth="1"/>
    <col min="15" max="16" width="23.7109375" customWidth="1"/>
    <col min="17" max="17" width="23.140625" customWidth="1"/>
    <col min="18" max="18" width="21.7109375" customWidth="1"/>
    <col min="19" max="19" width="22.28515625" customWidth="1"/>
    <col min="20" max="20" width="26.7109375" customWidth="1"/>
    <col min="21" max="21" width="22.7109375" customWidth="1"/>
    <col min="22" max="22" width="18.28515625" customWidth="1"/>
    <col min="23" max="23" width="23.42578125" customWidth="1"/>
    <col min="24" max="24" width="19.28515625" customWidth="1"/>
    <col min="25" max="25" width="18.140625" customWidth="1"/>
    <col min="26" max="26" width="16.28515625" customWidth="1"/>
    <col min="27" max="28" width="18.7109375" customWidth="1"/>
    <col min="29" max="29" width="20.140625" customWidth="1"/>
    <col min="30" max="30" width="16.7109375" customWidth="1"/>
    <col min="31" max="31" width="17" customWidth="1"/>
    <col min="32" max="34" width="18.42578125" customWidth="1"/>
    <col min="35" max="35" width="16.42578125" customWidth="1"/>
    <col min="36" max="36" width="20.42578125" customWidth="1"/>
    <col min="37" max="37" width="19.42578125" customWidth="1"/>
    <col min="38" max="38" width="17.42578125" customWidth="1"/>
  </cols>
  <sheetData>
    <row r="1" spans="1:38" ht="15" customHeight="1">
      <c r="A1" s="27" t="s">
        <v>54</v>
      </c>
      <c r="B1" s="28" t="s">
        <v>55</v>
      </c>
      <c r="C1" s="29" t="s">
        <v>56</v>
      </c>
      <c r="D1" s="26" t="s">
        <v>57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38" ht="15.75" thickBot="1">
      <c r="A2" s="1"/>
      <c r="B2" s="1" t="s">
        <v>865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8">
      <c r="A3" s="6"/>
      <c r="B3" s="7" t="s">
        <v>52</v>
      </c>
      <c r="C3" s="8" t="s">
        <v>20</v>
      </c>
      <c r="D3" s="8" t="s">
        <v>51</v>
      </c>
      <c r="E3" s="9" t="s">
        <v>53</v>
      </c>
      <c r="F3" s="8" t="s">
        <v>21</v>
      </c>
      <c r="G3" s="8" t="s">
        <v>51</v>
      </c>
      <c r="H3" s="9" t="s">
        <v>53</v>
      </c>
      <c r="I3" s="8" t="s">
        <v>22</v>
      </c>
      <c r="J3" s="8" t="s">
        <v>51</v>
      </c>
      <c r="K3" s="9" t="s">
        <v>53</v>
      </c>
      <c r="L3" s="8" t="s">
        <v>23</v>
      </c>
      <c r="M3" s="8" t="s">
        <v>51</v>
      </c>
      <c r="N3" s="9" t="s">
        <v>53</v>
      </c>
      <c r="O3" s="8" t="s">
        <v>24</v>
      </c>
      <c r="P3" s="8" t="s">
        <v>51</v>
      </c>
      <c r="Q3" s="9" t="s">
        <v>53</v>
      </c>
      <c r="R3" s="8" t="s">
        <v>25</v>
      </c>
      <c r="S3" s="8" t="s">
        <v>51</v>
      </c>
      <c r="T3" s="9" t="s">
        <v>53</v>
      </c>
      <c r="U3" s="8" t="s">
        <v>26</v>
      </c>
      <c r="V3" s="8" t="s">
        <v>51</v>
      </c>
      <c r="W3" s="9" t="s">
        <v>53</v>
      </c>
      <c r="X3" s="8" t="s">
        <v>27</v>
      </c>
      <c r="Y3" s="8" t="s">
        <v>51</v>
      </c>
      <c r="Z3" s="9" t="s">
        <v>53</v>
      </c>
      <c r="AA3" s="8" t="s">
        <v>28</v>
      </c>
      <c r="AB3" s="8" t="s">
        <v>51</v>
      </c>
      <c r="AC3" s="9" t="s">
        <v>53</v>
      </c>
      <c r="AD3" s="8" t="s">
        <v>29</v>
      </c>
      <c r="AE3" s="8" t="s">
        <v>51</v>
      </c>
      <c r="AF3" s="9" t="s">
        <v>53</v>
      </c>
      <c r="AG3" s="8" t="s">
        <v>30</v>
      </c>
      <c r="AH3" s="8" t="s">
        <v>51</v>
      </c>
      <c r="AI3" s="9" t="s">
        <v>53</v>
      </c>
      <c r="AJ3" s="8" t="s">
        <v>857</v>
      </c>
      <c r="AK3" s="8" t="s">
        <v>51</v>
      </c>
      <c r="AL3" s="9" t="s">
        <v>53</v>
      </c>
    </row>
    <row r="4" spans="1:38">
      <c r="A4" s="13" t="s">
        <v>1</v>
      </c>
      <c r="B4" s="102">
        <v>41916.166666666664</v>
      </c>
      <c r="C4" s="4">
        <v>41916.463888888888</v>
      </c>
      <c r="D4" s="3">
        <f>C4-B4</f>
        <v>0.29722222222335404</v>
      </c>
      <c r="E4" s="2">
        <v>1.43</v>
      </c>
      <c r="F4" s="4">
        <v>41917.428472222222</v>
      </c>
      <c r="G4" s="3">
        <f>F4-B4</f>
        <v>1.2618055555576575</v>
      </c>
      <c r="H4" s="2">
        <v>1.0900000000000001</v>
      </c>
      <c r="I4" s="4">
        <v>41917.71597222222</v>
      </c>
      <c r="J4" s="3">
        <f>I4-B4</f>
        <v>1.5493055555562023</v>
      </c>
      <c r="K4" s="2">
        <v>0.98199999999999998</v>
      </c>
      <c r="L4" s="4">
        <v>41918.413194444445</v>
      </c>
      <c r="M4" s="3">
        <f>L4-B4</f>
        <v>2.2465277777810115</v>
      </c>
      <c r="N4" s="2">
        <v>1.22</v>
      </c>
      <c r="O4" s="4">
        <v>41919.410416666666</v>
      </c>
      <c r="P4" s="3">
        <f>O4-B4</f>
        <v>3.2437500000014552</v>
      </c>
      <c r="Q4" s="2">
        <v>1.26</v>
      </c>
      <c r="R4" s="4">
        <v>41920.418749999997</v>
      </c>
      <c r="S4" s="3">
        <f>R4-B4</f>
        <v>4.2520833333328483</v>
      </c>
      <c r="T4" s="2">
        <v>0.88600000000000001</v>
      </c>
      <c r="U4" s="4">
        <v>41921.384027777778</v>
      </c>
      <c r="V4" s="3">
        <f>U4-B4</f>
        <v>5.2173611111138598</v>
      </c>
      <c r="W4" s="2">
        <v>0.54100000000000004</v>
      </c>
      <c r="X4" s="17"/>
      <c r="Y4" s="18"/>
      <c r="Z4" s="21"/>
      <c r="AA4" s="17"/>
      <c r="AB4" s="18"/>
      <c r="AC4" s="17"/>
      <c r="AD4" s="17"/>
      <c r="AE4" s="18"/>
      <c r="AF4" s="17"/>
      <c r="AG4" s="17"/>
      <c r="AH4" s="17"/>
      <c r="AI4" s="19"/>
      <c r="AJ4" s="17"/>
      <c r="AK4" s="17"/>
      <c r="AL4" s="19"/>
    </row>
    <row r="5" spans="1:38">
      <c r="A5" s="13" t="s">
        <v>2</v>
      </c>
      <c r="B5" s="102">
        <v>41915.541666666664</v>
      </c>
      <c r="C5" s="4">
        <v>41915.759722222225</v>
      </c>
      <c r="D5" s="3">
        <f t="shared" ref="D5:D42" si="0">C5-B5</f>
        <v>0.21805555556056788</v>
      </c>
      <c r="E5" s="2">
        <v>2.2000000000000002</v>
      </c>
      <c r="F5" s="4">
        <v>41916.508333333331</v>
      </c>
      <c r="G5" s="3">
        <f t="shared" ref="G5:G42" si="1">F5-B5</f>
        <v>0.96666666666715173</v>
      </c>
      <c r="H5" s="2">
        <v>1.96</v>
      </c>
      <c r="I5" s="4">
        <v>41916.772916666669</v>
      </c>
      <c r="J5" s="3">
        <f t="shared" ref="J5:J43" si="2">I5-B5</f>
        <v>1.2312500000043656</v>
      </c>
      <c r="K5" s="2">
        <v>1.67</v>
      </c>
      <c r="L5" s="4">
        <v>41917.409722222219</v>
      </c>
      <c r="M5" s="3">
        <f t="shared" ref="M5:M43" si="3">L5-B5</f>
        <v>1.8680555555547471</v>
      </c>
      <c r="N5" s="2">
        <v>1.46</v>
      </c>
      <c r="O5" s="4">
        <v>41918.435416666667</v>
      </c>
      <c r="P5" s="3">
        <f t="shared" ref="P5:P43" si="4">O5-B5</f>
        <v>2.8937500000029104</v>
      </c>
      <c r="Q5" s="2">
        <v>1.27</v>
      </c>
      <c r="R5" s="4">
        <v>41919.413194444445</v>
      </c>
      <c r="S5" s="3">
        <f t="shared" ref="S5:S43" si="5">R5-B5</f>
        <v>3.8715277777810115</v>
      </c>
      <c r="T5" s="2">
        <v>1.38</v>
      </c>
      <c r="U5" s="20"/>
      <c r="V5" s="20"/>
      <c r="W5" s="17"/>
      <c r="X5" s="20"/>
      <c r="Y5" s="18"/>
      <c r="Z5" s="21"/>
      <c r="AA5" s="17"/>
      <c r="AB5" s="18"/>
      <c r="AC5" s="17"/>
      <c r="AD5" s="17"/>
      <c r="AE5" s="18"/>
      <c r="AF5" s="17"/>
      <c r="AG5" s="17"/>
      <c r="AH5" s="17"/>
      <c r="AI5" s="19"/>
      <c r="AJ5" s="17"/>
      <c r="AK5" s="17"/>
      <c r="AL5" s="19"/>
    </row>
    <row r="6" spans="1:38">
      <c r="A6" s="13" t="s">
        <v>3</v>
      </c>
      <c r="B6" s="102">
        <v>41905.083333333336</v>
      </c>
      <c r="C6" s="4">
        <v>41905.685416666667</v>
      </c>
      <c r="D6" s="3">
        <f t="shared" si="0"/>
        <v>0.60208333333139308</v>
      </c>
      <c r="E6" s="2">
        <v>17.79</v>
      </c>
      <c r="F6" s="4">
        <v>41905.821527777778</v>
      </c>
      <c r="G6" s="3">
        <f t="shared" si="1"/>
        <v>0.7381944444423425</v>
      </c>
      <c r="H6" s="2">
        <v>7.41</v>
      </c>
      <c r="I6" s="4">
        <v>41906.359027777777</v>
      </c>
      <c r="J6" s="3">
        <f t="shared" si="2"/>
        <v>1.2756944444408873</v>
      </c>
      <c r="K6" s="2">
        <v>2.0099999999999998</v>
      </c>
      <c r="L6" s="4">
        <v>41907.406944444447</v>
      </c>
      <c r="M6" s="3">
        <f t="shared" si="3"/>
        <v>2.3236111111109494</v>
      </c>
      <c r="N6" s="2">
        <v>1.1100000000000001</v>
      </c>
      <c r="O6" s="4">
        <v>41908.404166666667</v>
      </c>
      <c r="P6" s="3">
        <f t="shared" si="4"/>
        <v>3.3208333333313931</v>
      </c>
      <c r="Q6" s="2">
        <v>1.27</v>
      </c>
      <c r="R6" s="4">
        <v>41909.404166666667</v>
      </c>
      <c r="S6" s="3">
        <f t="shared" si="5"/>
        <v>4.3208333333313931</v>
      </c>
      <c r="T6" s="2">
        <v>1.21</v>
      </c>
      <c r="U6" s="4">
        <v>41910.390972222223</v>
      </c>
      <c r="V6" s="3">
        <f t="shared" ref="V6:V43" si="6">U6-B6</f>
        <v>5.3076388888875954</v>
      </c>
      <c r="W6" s="2">
        <v>0.94399999999999995</v>
      </c>
      <c r="X6" s="4">
        <v>41911.407638888886</v>
      </c>
      <c r="Y6" s="3">
        <f>X6-B6</f>
        <v>6.3243055555503815</v>
      </c>
      <c r="Z6" s="2">
        <v>0.59899999999999998</v>
      </c>
      <c r="AA6" s="17"/>
      <c r="AB6" s="18"/>
      <c r="AC6" s="17"/>
      <c r="AD6" s="17"/>
      <c r="AE6" s="18"/>
      <c r="AF6" s="17"/>
      <c r="AG6" s="17"/>
      <c r="AH6" s="17"/>
      <c r="AI6" s="19"/>
      <c r="AJ6" s="17"/>
      <c r="AK6" s="17"/>
      <c r="AL6" s="19"/>
    </row>
    <row r="7" spans="1:38">
      <c r="A7" s="13" t="s">
        <v>4</v>
      </c>
      <c r="B7" s="102">
        <v>41902.125</v>
      </c>
      <c r="C7" s="4">
        <v>41902.250694444447</v>
      </c>
      <c r="D7" s="3">
        <f t="shared" si="0"/>
        <v>0.12569444444670808</v>
      </c>
      <c r="E7" s="2">
        <v>0.44</v>
      </c>
      <c r="F7" s="4">
        <v>41902.711805555555</v>
      </c>
      <c r="G7" s="3">
        <f t="shared" si="1"/>
        <v>0.58680555555474712</v>
      </c>
      <c r="H7" s="2">
        <v>5.71</v>
      </c>
      <c r="I7" s="4">
        <v>41902.92291666667</v>
      </c>
      <c r="J7" s="3">
        <f t="shared" si="2"/>
        <v>0.79791666667006211</v>
      </c>
      <c r="K7" s="2">
        <v>5</v>
      </c>
      <c r="L7" s="4">
        <v>41903.430555555555</v>
      </c>
      <c r="M7" s="3">
        <f t="shared" si="3"/>
        <v>1.3055555555547471</v>
      </c>
      <c r="N7" s="2">
        <v>4.2</v>
      </c>
      <c r="O7" s="4">
        <v>41903.763888888891</v>
      </c>
      <c r="P7" s="3">
        <f t="shared" si="4"/>
        <v>1.6388888888905058</v>
      </c>
      <c r="Q7" s="2">
        <v>3.6</v>
      </c>
      <c r="R7" s="4">
        <v>41904.40347222222</v>
      </c>
      <c r="S7" s="3">
        <f t="shared" si="5"/>
        <v>2.2784722222204437</v>
      </c>
      <c r="T7" s="2">
        <v>3.94</v>
      </c>
      <c r="U7" s="4">
        <v>41904.816666666666</v>
      </c>
      <c r="V7" s="3">
        <f t="shared" si="6"/>
        <v>2.6916666666656965</v>
      </c>
      <c r="W7" s="2">
        <v>4.04</v>
      </c>
      <c r="X7" s="4">
        <v>41905.456944444442</v>
      </c>
      <c r="Y7" s="3">
        <f t="shared" ref="Y7:Y43" si="7">X7-B7</f>
        <v>3.3319444444423425</v>
      </c>
      <c r="Z7" s="2">
        <v>4.33</v>
      </c>
      <c r="AA7" s="4">
        <v>41906.34652777778</v>
      </c>
      <c r="AB7" s="3">
        <f>AA7-B7</f>
        <v>4.2215277777795563</v>
      </c>
      <c r="AC7" s="2">
        <v>4.08</v>
      </c>
      <c r="AD7" s="5">
        <v>41907.40625</v>
      </c>
      <c r="AE7" s="3">
        <f>AD7-B7</f>
        <v>5.28125</v>
      </c>
      <c r="AF7" s="2">
        <v>2.84</v>
      </c>
      <c r="AG7" s="17"/>
      <c r="AH7" s="17"/>
      <c r="AI7" s="19"/>
      <c r="AJ7" s="17"/>
      <c r="AK7" s="17"/>
      <c r="AL7" s="19"/>
    </row>
    <row r="8" spans="1:38">
      <c r="A8" s="13" t="s">
        <v>5</v>
      </c>
      <c r="B8" s="102">
        <v>41662.25</v>
      </c>
      <c r="C8" s="4">
        <v>41662.509027777778</v>
      </c>
      <c r="D8" s="3">
        <f t="shared" si="0"/>
        <v>0.25902777777810115</v>
      </c>
      <c r="E8" s="2">
        <v>0.70699999999999996</v>
      </c>
      <c r="F8" s="4">
        <v>41663.046527777777</v>
      </c>
      <c r="G8" s="3">
        <f t="shared" si="1"/>
        <v>0.79652777777664596</v>
      </c>
      <c r="H8" s="2">
        <v>1.19</v>
      </c>
      <c r="I8" s="4">
        <v>41664.425694444442</v>
      </c>
      <c r="J8" s="3">
        <f t="shared" si="2"/>
        <v>2.1756944444423425</v>
      </c>
      <c r="K8" s="2">
        <v>0.67300000000000004</v>
      </c>
      <c r="L8" s="4">
        <v>41665.363194444442</v>
      </c>
      <c r="M8" s="3">
        <f t="shared" si="3"/>
        <v>3.1131944444423425</v>
      </c>
      <c r="N8" s="2">
        <v>0.34200000000000003</v>
      </c>
      <c r="O8" s="4">
        <v>41666.4375</v>
      </c>
      <c r="P8" s="3">
        <f t="shared" si="4"/>
        <v>4.1875</v>
      </c>
      <c r="Q8" s="2">
        <v>0.28000000000000003</v>
      </c>
      <c r="R8" s="4">
        <v>41667.445833333331</v>
      </c>
      <c r="S8" s="3">
        <f t="shared" si="5"/>
        <v>5.1958333333313931</v>
      </c>
      <c r="T8" s="2">
        <v>0.188</v>
      </c>
      <c r="U8" s="4">
        <v>41667.714583333334</v>
      </c>
      <c r="V8" s="3">
        <f t="shared" si="6"/>
        <v>5.4645833333343035</v>
      </c>
      <c r="W8" s="2">
        <v>0.193</v>
      </c>
      <c r="X8" s="4">
        <v>41668.414583333331</v>
      </c>
      <c r="Y8" s="3">
        <f t="shared" si="7"/>
        <v>6.1645833333313931</v>
      </c>
      <c r="Z8" s="2">
        <v>0.183</v>
      </c>
      <c r="AA8" s="20"/>
      <c r="AB8" s="18"/>
      <c r="AC8" s="17"/>
      <c r="AD8" s="17"/>
      <c r="AE8" s="18"/>
      <c r="AF8" s="17"/>
      <c r="AG8" s="17"/>
      <c r="AH8" s="17"/>
      <c r="AI8" s="19"/>
      <c r="AJ8" s="17"/>
      <c r="AK8" s="17"/>
      <c r="AL8" s="19"/>
    </row>
    <row r="9" spans="1:38">
      <c r="A9" s="13" t="s">
        <v>6</v>
      </c>
      <c r="B9" s="102">
        <v>41911</v>
      </c>
      <c r="C9" s="4">
        <v>41911.581944444442</v>
      </c>
      <c r="D9" s="3">
        <f t="shared" si="0"/>
        <v>0.5819444444423425</v>
      </c>
      <c r="E9" s="2">
        <v>1.83</v>
      </c>
      <c r="F9" s="4">
        <v>41911.8125</v>
      </c>
      <c r="G9" s="3">
        <f t="shared" si="1"/>
        <v>0.8125</v>
      </c>
      <c r="H9" s="2">
        <v>1.64</v>
      </c>
      <c r="I9" s="4">
        <v>41912.395833333336</v>
      </c>
      <c r="J9" s="3">
        <f t="shared" si="2"/>
        <v>1.3958333333357587</v>
      </c>
      <c r="K9" s="2">
        <v>1.42</v>
      </c>
      <c r="L9" s="4">
        <v>41913.428472222222</v>
      </c>
      <c r="M9" s="3">
        <f t="shared" si="3"/>
        <v>2.4284722222218988</v>
      </c>
      <c r="N9" s="2">
        <v>1.02</v>
      </c>
      <c r="O9" s="4">
        <v>41914.380555555559</v>
      </c>
      <c r="P9" s="3">
        <f t="shared" si="4"/>
        <v>3.3805555555591127</v>
      </c>
      <c r="Q9" s="2">
        <v>1.1200000000000001</v>
      </c>
      <c r="R9" s="4">
        <v>41914.758333333331</v>
      </c>
      <c r="S9" s="3">
        <f t="shared" si="5"/>
        <v>3.7583333333313931</v>
      </c>
      <c r="T9" s="2">
        <v>1.03</v>
      </c>
      <c r="U9" s="4">
        <v>41915.423611111109</v>
      </c>
      <c r="V9" s="3">
        <f t="shared" si="6"/>
        <v>4.4236111111094942</v>
      </c>
      <c r="W9" s="2">
        <v>0.94799999999999995</v>
      </c>
      <c r="X9" s="4">
        <v>41915.4375</v>
      </c>
      <c r="Y9" s="3">
        <f t="shared" si="7"/>
        <v>4.4375</v>
      </c>
      <c r="Z9" s="2">
        <v>0.66100000000000003</v>
      </c>
      <c r="AA9" s="20"/>
      <c r="AB9" s="18"/>
      <c r="AC9" s="17"/>
      <c r="AD9" s="17"/>
      <c r="AE9" s="18"/>
      <c r="AF9" s="17"/>
      <c r="AG9" s="17"/>
      <c r="AH9" s="17"/>
      <c r="AI9" s="19"/>
      <c r="AJ9" s="17"/>
      <c r="AK9" s="17"/>
      <c r="AL9" s="19"/>
    </row>
    <row r="10" spans="1:38" s="141" customFormat="1">
      <c r="A10" s="144" t="s">
        <v>7</v>
      </c>
      <c r="B10" s="145">
        <v>41902.881249999999</v>
      </c>
      <c r="C10" s="145">
        <v>41903.53125</v>
      </c>
      <c r="D10" s="133">
        <f>C10-B10</f>
        <v>0.65000000000145519</v>
      </c>
      <c r="E10" s="142">
        <v>3.01</v>
      </c>
      <c r="F10" s="145">
        <v>41903.770833333336</v>
      </c>
      <c r="G10" s="133">
        <f>F10-B10</f>
        <v>0.88958333333721384</v>
      </c>
      <c r="H10" s="142">
        <v>6.3</v>
      </c>
      <c r="I10" s="145">
        <v>41904.40347222222</v>
      </c>
      <c r="J10" s="133">
        <f t="shared" si="2"/>
        <v>1.5222222222218988</v>
      </c>
      <c r="K10" s="142">
        <v>5.6</v>
      </c>
      <c r="L10" s="145">
        <v>41905.457638888889</v>
      </c>
      <c r="M10" s="133">
        <f t="shared" si="3"/>
        <v>2.5763888888905058</v>
      </c>
      <c r="N10" s="142">
        <v>2.72</v>
      </c>
      <c r="O10" s="145">
        <v>41906.347222222219</v>
      </c>
      <c r="P10" s="133">
        <f t="shared" si="4"/>
        <v>3.4659722222204437</v>
      </c>
      <c r="Q10" s="142">
        <v>2.4</v>
      </c>
      <c r="R10" s="145">
        <v>41907.40625</v>
      </c>
      <c r="S10" s="133">
        <f t="shared" si="5"/>
        <v>4.5250000000014552</v>
      </c>
      <c r="T10" s="142">
        <v>2.63</v>
      </c>
      <c r="U10" s="145">
        <v>41907.800000000003</v>
      </c>
      <c r="V10" s="133">
        <f t="shared" si="6"/>
        <v>4.9187500000043656</v>
      </c>
      <c r="W10" s="142">
        <v>2.19</v>
      </c>
      <c r="X10" s="145">
        <v>41908.404166666667</v>
      </c>
      <c r="Y10" s="133">
        <f t="shared" si="7"/>
        <v>5.5229166666686069</v>
      </c>
      <c r="Z10" s="142">
        <v>2.4900000000000002</v>
      </c>
      <c r="AA10" s="145">
        <v>41909.420138888891</v>
      </c>
      <c r="AB10" s="133">
        <f>AA10-B10</f>
        <v>6.538888888891961</v>
      </c>
      <c r="AC10" s="142">
        <v>2.0099999999999998</v>
      </c>
      <c r="AD10" s="146">
        <v>41910.411111111112</v>
      </c>
      <c r="AE10" s="133">
        <f>AD10-B10</f>
        <v>7.5298611111138598</v>
      </c>
      <c r="AF10" s="142">
        <v>1.41</v>
      </c>
      <c r="AG10" s="142"/>
      <c r="AH10" s="142"/>
      <c r="AI10" s="147"/>
      <c r="AJ10" s="142"/>
      <c r="AK10" s="142"/>
      <c r="AL10" s="147"/>
    </row>
    <row r="11" spans="1:38">
      <c r="A11" s="13" t="s">
        <v>8</v>
      </c>
      <c r="B11" s="102">
        <v>41698.024305555555</v>
      </c>
      <c r="C11" s="4">
        <v>41698.147222222222</v>
      </c>
      <c r="D11" s="3">
        <f t="shared" si="0"/>
        <v>0.12291666666715173</v>
      </c>
      <c r="E11" s="2">
        <v>0.30299999999999999</v>
      </c>
      <c r="F11" s="4">
        <v>41698.416666666664</v>
      </c>
      <c r="G11" s="3">
        <f t="shared" si="1"/>
        <v>0.39236111110949423</v>
      </c>
      <c r="H11" s="2">
        <v>0.626</v>
      </c>
      <c r="I11" s="4">
        <v>41698.504166666666</v>
      </c>
      <c r="J11" s="3">
        <f t="shared" si="2"/>
        <v>0.47986111111094942</v>
      </c>
      <c r="K11" s="2">
        <v>0.56799999999999995</v>
      </c>
      <c r="L11" s="4">
        <v>41699.404166666667</v>
      </c>
      <c r="M11" s="3">
        <f t="shared" si="3"/>
        <v>1.3798611111124046</v>
      </c>
      <c r="N11" s="2">
        <v>0.35599999999999998</v>
      </c>
      <c r="O11" s="4">
        <v>41700.395833333336</v>
      </c>
      <c r="P11" s="3">
        <f t="shared" si="4"/>
        <v>2.3715277777810115</v>
      </c>
      <c r="Q11" s="2">
        <v>0.317</v>
      </c>
      <c r="R11" s="4">
        <v>41701.381249999999</v>
      </c>
      <c r="S11" s="3">
        <f t="shared" si="5"/>
        <v>3.3569444444437977</v>
      </c>
      <c r="T11" s="2">
        <v>0.33600000000000002</v>
      </c>
      <c r="U11" s="4">
        <v>41702.404861111114</v>
      </c>
      <c r="V11" s="3">
        <f t="shared" si="6"/>
        <v>4.3805555555591127</v>
      </c>
      <c r="W11" s="2">
        <v>0.35899999999999999</v>
      </c>
      <c r="X11" s="4">
        <v>41703.398611111108</v>
      </c>
      <c r="Y11" s="3">
        <f t="shared" si="7"/>
        <v>5.3743055555532919</v>
      </c>
      <c r="Z11" s="2">
        <v>0.216</v>
      </c>
      <c r="AA11" s="20"/>
      <c r="AB11" s="18"/>
      <c r="AC11" s="17"/>
      <c r="AD11" s="17"/>
      <c r="AE11" s="18"/>
      <c r="AF11" s="17"/>
      <c r="AG11" s="17"/>
      <c r="AH11" s="17"/>
      <c r="AI11" s="19"/>
      <c r="AJ11" s="17"/>
      <c r="AK11" s="17"/>
      <c r="AL11" s="19"/>
    </row>
    <row r="12" spans="1:38">
      <c r="A12" s="13" t="s">
        <v>9</v>
      </c>
      <c r="B12" s="102">
        <v>41918</v>
      </c>
      <c r="C12" s="4">
        <v>41920.763888888891</v>
      </c>
      <c r="D12" s="3">
        <f t="shared" si="0"/>
        <v>2.7638888888905058</v>
      </c>
      <c r="E12" s="2">
        <v>5.9</v>
      </c>
      <c r="F12" s="4">
        <v>41921.47152777778</v>
      </c>
      <c r="G12" s="3">
        <f t="shared" si="1"/>
        <v>3.4715277777795563</v>
      </c>
      <c r="H12" s="2">
        <v>4.22</v>
      </c>
      <c r="I12" s="4">
        <v>41921.720833333333</v>
      </c>
      <c r="J12" s="3">
        <f t="shared" si="2"/>
        <v>3.7208333333328483</v>
      </c>
      <c r="K12" s="2">
        <v>4.13</v>
      </c>
      <c r="L12" s="4">
        <v>41922.379861111112</v>
      </c>
      <c r="M12" s="3">
        <f t="shared" si="3"/>
        <v>4.3798611111124046</v>
      </c>
      <c r="N12" s="2">
        <v>3.33</v>
      </c>
      <c r="O12" s="4">
        <v>41923.487500000003</v>
      </c>
      <c r="P12" s="3">
        <f t="shared" si="4"/>
        <v>5.4875000000029104</v>
      </c>
      <c r="Q12" s="2">
        <v>2.75</v>
      </c>
      <c r="R12" s="4">
        <v>41924.420138888891</v>
      </c>
      <c r="S12" s="3">
        <f t="shared" si="5"/>
        <v>6.4201388888905058</v>
      </c>
      <c r="T12" s="2">
        <v>3.06</v>
      </c>
      <c r="U12" s="4">
        <v>41925.379861111112</v>
      </c>
      <c r="V12" s="3">
        <f t="shared" si="6"/>
        <v>7.3798611111124046</v>
      </c>
      <c r="W12" s="2">
        <v>2.74</v>
      </c>
      <c r="X12" s="4">
        <v>41926.427777777775</v>
      </c>
      <c r="Y12" s="3">
        <f t="shared" si="7"/>
        <v>8.4277777777751908</v>
      </c>
      <c r="Z12" s="2">
        <v>1.92</v>
      </c>
      <c r="AA12" s="45"/>
      <c r="AB12" s="46"/>
      <c r="AC12" s="47"/>
      <c r="AD12" s="17"/>
      <c r="AE12" s="18"/>
      <c r="AF12" s="17"/>
      <c r="AG12" s="17"/>
      <c r="AH12" s="17"/>
      <c r="AI12" s="19"/>
      <c r="AJ12" s="17"/>
      <c r="AK12" s="17"/>
      <c r="AL12" s="19"/>
    </row>
    <row r="13" spans="1:38">
      <c r="A13" s="13" t="s">
        <v>10</v>
      </c>
      <c r="B13" s="102">
        <v>41919</v>
      </c>
      <c r="C13" s="4">
        <v>41919.59375</v>
      </c>
      <c r="D13" s="3">
        <f t="shared" si="0"/>
        <v>0.59375</v>
      </c>
      <c r="E13" s="2">
        <v>6.68</v>
      </c>
      <c r="F13" s="4">
        <v>41919.768750000003</v>
      </c>
      <c r="G13" s="3">
        <f t="shared" si="1"/>
        <v>0.76875000000291038</v>
      </c>
      <c r="H13" s="2">
        <v>8.64</v>
      </c>
      <c r="I13" s="4">
        <v>41920.418749999997</v>
      </c>
      <c r="J13" s="3">
        <f t="shared" si="2"/>
        <v>1.4187499999970896</v>
      </c>
      <c r="K13" s="2">
        <v>4</v>
      </c>
      <c r="L13" s="4">
        <v>41921.357638888891</v>
      </c>
      <c r="M13" s="3">
        <f t="shared" si="3"/>
        <v>2.3576388888905058</v>
      </c>
      <c r="N13" s="2">
        <v>2.85</v>
      </c>
      <c r="O13" s="4">
        <v>41922.408333333333</v>
      </c>
      <c r="P13" s="3">
        <f t="shared" si="4"/>
        <v>3.4083333333328483</v>
      </c>
      <c r="Q13" s="2">
        <v>2.46</v>
      </c>
      <c r="R13" s="4">
        <v>41922.420138888891</v>
      </c>
      <c r="S13" s="3">
        <f t="shared" si="5"/>
        <v>3.4201388888905058</v>
      </c>
      <c r="T13" s="2">
        <v>2.17</v>
      </c>
      <c r="U13" s="4">
        <v>41923.379861111112</v>
      </c>
      <c r="V13" s="3">
        <f t="shared" si="6"/>
        <v>4.3798611111124046</v>
      </c>
      <c r="W13" s="2">
        <v>1.5</v>
      </c>
      <c r="X13" s="4">
        <v>41924.427777777775</v>
      </c>
      <c r="Y13" s="3">
        <f t="shared" si="7"/>
        <v>5.4277777777751908</v>
      </c>
      <c r="Z13" s="2">
        <v>0.77400000000000002</v>
      </c>
      <c r="AA13" s="20"/>
      <c r="AB13" s="18"/>
      <c r="AC13" s="17"/>
      <c r="AD13" s="17"/>
      <c r="AE13" s="18"/>
      <c r="AF13" s="17"/>
      <c r="AG13" s="17"/>
      <c r="AH13" s="17"/>
      <c r="AI13" s="19"/>
      <c r="AJ13" s="17"/>
      <c r="AK13" s="17"/>
      <c r="AL13" s="19"/>
    </row>
    <row r="14" spans="1:38">
      <c r="A14" s="13" t="s">
        <v>11</v>
      </c>
      <c r="B14" s="102">
        <v>41934</v>
      </c>
      <c r="C14" s="4">
        <v>41934.805555555555</v>
      </c>
      <c r="D14" s="3">
        <f t="shared" si="0"/>
        <v>0.80555555555474712</v>
      </c>
      <c r="E14" s="2">
        <v>0.48199999999999998</v>
      </c>
      <c r="F14" s="4">
        <v>41935.416666666664</v>
      </c>
      <c r="G14" s="3">
        <f t="shared" si="1"/>
        <v>1.4166666666642413</v>
      </c>
      <c r="H14" s="2">
        <v>2.52</v>
      </c>
      <c r="I14" s="4">
        <v>41935.768750000003</v>
      </c>
      <c r="J14" s="3">
        <f t="shared" si="2"/>
        <v>1.7687500000029104</v>
      </c>
      <c r="K14" s="2">
        <v>1.34</v>
      </c>
      <c r="L14" s="4">
        <v>41936.455555555556</v>
      </c>
      <c r="M14" s="3">
        <f t="shared" si="3"/>
        <v>2.4555555555562023</v>
      </c>
      <c r="N14" s="2">
        <v>0.497</v>
      </c>
      <c r="O14" s="4">
        <v>41937.34652777778</v>
      </c>
      <c r="P14" s="3">
        <f t="shared" si="4"/>
        <v>3.3465277777795563</v>
      </c>
      <c r="Q14" s="2">
        <v>0.67</v>
      </c>
      <c r="R14" s="4">
        <v>41938.463194444441</v>
      </c>
      <c r="S14" s="3">
        <f t="shared" si="5"/>
        <v>4.4631944444408873</v>
      </c>
      <c r="T14" s="2">
        <v>0.624</v>
      </c>
      <c r="U14" s="20"/>
      <c r="V14" s="20"/>
      <c r="W14" s="17"/>
      <c r="X14" s="20"/>
      <c r="Y14" s="20"/>
      <c r="Z14" s="17"/>
      <c r="AA14" s="20"/>
      <c r="AB14" s="18"/>
      <c r="AC14" s="17"/>
      <c r="AD14" s="17"/>
      <c r="AE14" s="18"/>
      <c r="AF14" s="17"/>
      <c r="AG14" s="17"/>
      <c r="AH14" s="17"/>
      <c r="AI14" s="19"/>
      <c r="AJ14" s="17"/>
      <c r="AK14" s="17"/>
      <c r="AL14" s="19"/>
    </row>
    <row r="15" spans="1:38">
      <c r="A15" s="13" t="s">
        <v>12</v>
      </c>
      <c r="B15" s="102">
        <v>41924</v>
      </c>
      <c r="C15" s="4">
        <v>41924.662499999999</v>
      </c>
      <c r="D15" s="3">
        <f t="shared" si="0"/>
        <v>0.66249999999854481</v>
      </c>
      <c r="E15" s="2">
        <v>3.81</v>
      </c>
      <c r="F15" s="4">
        <v>41924.957638888889</v>
      </c>
      <c r="G15" s="3">
        <f t="shared" si="1"/>
        <v>0.95763888888905058</v>
      </c>
      <c r="H15" s="2">
        <v>17.760000000000002</v>
      </c>
      <c r="I15" s="4">
        <v>41925.442361111112</v>
      </c>
      <c r="J15" s="3">
        <f t="shared" si="2"/>
        <v>1.4423611111124046</v>
      </c>
      <c r="K15" s="2">
        <v>11.07</v>
      </c>
      <c r="L15" s="4">
        <v>41926.412499999999</v>
      </c>
      <c r="M15" s="3">
        <f t="shared" si="3"/>
        <v>2.4124999999985448</v>
      </c>
      <c r="N15" s="2">
        <v>6.71</v>
      </c>
      <c r="O15" s="4">
        <v>41927.378472222219</v>
      </c>
      <c r="P15" s="3">
        <f t="shared" si="4"/>
        <v>3.3784722222189885</v>
      </c>
      <c r="Q15" s="2">
        <v>4.97</v>
      </c>
      <c r="R15" s="4">
        <v>41928.40625</v>
      </c>
      <c r="S15" s="3">
        <f t="shared" si="5"/>
        <v>4.40625</v>
      </c>
      <c r="T15" s="2">
        <v>4.76</v>
      </c>
      <c r="U15" s="4">
        <v>41929.430555555555</v>
      </c>
      <c r="V15" s="3">
        <f t="shared" si="6"/>
        <v>5.4305555555547471</v>
      </c>
      <c r="W15" s="2">
        <v>4.68</v>
      </c>
      <c r="X15" s="4">
        <v>41930.43472222222</v>
      </c>
      <c r="Y15" s="3">
        <f t="shared" si="7"/>
        <v>6.4347222222204437</v>
      </c>
      <c r="Z15" s="2">
        <v>4.72</v>
      </c>
      <c r="AA15" s="4">
        <v>41931.427083333336</v>
      </c>
      <c r="AB15" s="3">
        <f>AA15-B15</f>
        <v>7.4270833333357587</v>
      </c>
      <c r="AC15" s="2">
        <v>3.77</v>
      </c>
      <c r="AD15" s="5">
        <v>41931.435416666667</v>
      </c>
      <c r="AE15" s="3">
        <f>AD15-B15</f>
        <v>7.4354166666671517</v>
      </c>
      <c r="AF15" s="2">
        <v>2.5</v>
      </c>
      <c r="AG15" s="17"/>
      <c r="AH15" s="17"/>
      <c r="AI15" s="19"/>
      <c r="AJ15" s="17"/>
      <c r="AK15" s="17"/>
      <c r="AL15" s="19"/>
    </row>
    <row r="16" spans="1:38">
      <c r="A16" s="13" t="s">
        <v>13</v>
      </c>
      <c r="B16" s="102">
        <v>41923</v>
      </c>
      <c r="C16" s="4">
        <v>41923.959027777775</v>
      </c>
      <c r="D16" s="3">
        <f t="shared" si="0"/>
        <v>0.95902777777519077</v>
      </c>
      <c r="E16" s="2">
        <v>10.83</v>
      </c>
      <c r="F16" s="4">
        <v>41924.288888888892</v>
      </c>
      <c r="G16" s="3">
        <f t="shared" si="1"/>
        <v>1.288888888891961</v>
      </c>
      <c r="H16" s="2">
        <v>9.1199999999999992</v>
      </c>
      <c r="I16" s="4">
        <v>41925.37777777778</v>
      </c>
      <c r="J16" s="3">
        <f t="shared" si="2"/>
        <v>2.3777777777795563</v>
      </c>
      <c r="K16" s="2">
        <v>2.82</v>
      </c>
      <c r="L16" s="4">
        <v>41926.441666666666</v>
      </c>
      <c r="M16" s="3">
        <f t="shared" si="3"/>
        <v>3.4416666666656965</v>
      </c>
      <c r="N16" s="2">
        <v>2.27</v>
      </c>
      <c r="O16" s="4">
        <v>41927.395833333336</v>
      </c>
      <c r="P16" s="3">
        <f t="shared" si="4"/>
        <v>4.3958333333357587</v>
      </c>
      <c r="Q16" s="2">
        <v>2.1800000000000002</v>
      </c>
      <c r="R16" s="4">
        <v>41927.755555555559</v>
      </c>
      <c r="S16" s="3">
        <f t="shared" si="5"/>
        <v>4.7555555555591127</v>
      </c>
      <c r="T16" s="2">
        <v>2.36</v>
      </c>
      <c r="U16" s="4">
        <v>41928.40625</v>
      </c>
      <c r="V16" s="3">
        <f t="shared" si="6"/>
        <v>5.40625</v>
      </c>
      <c r="W16" s="2">
        <v>2.5</v>
      </c>
      <c r="X16" s="4">
        <v>41928.890277777777</v>
      </c>
      <c r="Y16" s="3">
        <f t="shared" si="7"/>
        <v>5.890277777776646</v>
      </c>
      <c r="Z16" s="2">
        <v>1.91</v>
      </c>
      <c r="AA16" s="4">
        <v>41929.374305555553</v>
      </c>
      <c r="AB16" s="3">
        <f>AA16-B16</f>
        <v>6.3743055555532919</v>
      </c>
      <c r="AC16" s="2">
        <v>1.7</v>
      </c>
      <c r="AD16" s="5">
        <v>41930.376388888886</v>
      </c>
      <c r="AE16" s="3">
        <f>AD16-B16</f>
        <v>7.3763888888861402</v>
      </c>
      <c r="AF16" s="2">
        <v>1.21</v>
      </c>
      <c r="AG16" s="4">
        <v>41931.384722222225</v>
      </c>
      <c r="AH16" s="3">
        <f>AG16-B16</f>
        <v>8.3847222222248092</v>
      </c>
      <c r="AI16" s="11">
        <v>0.84799999999999998</v>
      </c>
      <c r="AJ16" s="20"/>
      <c r="AK16" s="18"/>
      <c r="AL16" s="19"/>
    </row>
    <row r="17" spans="1:38">
      <c r="A17" s="13" t="s">
        <v>14</v>
      </c>
      <c r="B17" s="102">
        <v>41932</v>
      </c>
      <c r="C17" s="4">
        <v>41932.900694444441</v>
      </c>
      <c r="D17" s="3">
        <f t="shared" si="0"/>
        <v>0.90069444444088731</v>
      </c>
      <c r="E17" s="2">
        <v>0.37</v>
      </c>
      <c r="F17" s="4">
        <v>41933.134722222225</v>
      </c>
      <c r="G17" s="3">
        <f t="shared" si="1"/>
        <v>1.1347222222248092</v>
      </c>
      <c r="H17" s="2">
        <v>0.35599999999999998</v>
      </c>
      <c r="I17" s="4">
        <v>41933.44027777778</v>
      </c>
      <c r="J17" s="3">
        <f t="shared" si="2"/>
        <v>1.4402777777795563</v>
      </c>
      <c r="K17" s="2">
        <v>0.24299999999999999</v>
      </c>
      <c r="L17" s="4">
        <v>41934.365972222222</v>
      </c>
      <c r="M17" s="3">
        <f t="shared" si="3"/>
        <v>2.3659722222218988</v>
      </c>
      <c r="N17" s="2">
        <v>9.2999999999999999E-2</v>
      </c>
      <c r="O17" s="4">
        <v>41935.368055555555</v>
      </c>
      <c r="P17" s="3">
        <f t="shared" si="4"/>
        <v>3.3680555555547471</v>
      </c>
      <c r="Q17" s="2">
        <v>7.5999999999999998E-2</v>
      </c>
      <c r="R17" s="4">
        <v>41936.4375</v>
      </c>
      <c r="S17" s="3">
        <f t="shared" si="5"/>
        <v>4.4375</v>
      </c>
      <c r="T17" s="2">
        <v>6.5000000000000002E-2</v>
      </c>
      <c r="U17" s="4">
        <v>41937.408333333333</v>
      </c>
      <c r="V17" s="3">
        <f t="shared" si="6"/>
        <v>5.4083333333328483</v>
      </c>
      <c r="W17" s="2">
        <v>4.8000000000000001E-2</v>
      </c>
      <c r="X17" s="4">
        <v>41938.463194444441</v>
      </c>
      <c r="Y17" s="3">
        <f t="shared" si="7"/>
        <v>6.4631944444408873</v>
      </c>
      <c r="Z17" s="2">
        <v>0.03</v>
      </c>
      <c r="AA17" s="20"/>
      <c r="AB17" s="18"/>
      <c r="AC17" s="17"/>
      <c r="AD17" s="17"/>
      <c r="AE17" s="18"/>
      <c r="AF17" s="17"/>
      <c r="AG17" s="20"/>
      <c r="AH17" s="18"/>
      <c r="AI17" s="19"/>
      <c r="AJ17" s="20"/>
      <c r="AK17" s="18"/>
      <c r="AL17" s="19"/>
    </row>
    <row r="18" spans="1:38">
      <c r="A18" s="13" t="s">
        <v>15</v>
      </c>
      <c r="B18" s="102">
        <v>41965</v>
      </c>
      <c r="C18" s="4">
        <v>41965.840277777781</v>
      </c>
      <c r="D18" s="3">
        <f t="shared" si="0"/>
        <v>0.84027777778101154</v>
      </c>
      <c r="E18" s="2">
        <v>1.86</v>
      </c>
      <c r="F18" s="4">
        <v>41966.001388888886</v>
      </c>
      <c r="G18" s="3">
        <f t="shared" si="1"/>
        <v>1.0013888888861402</v>
      </c>
      <c r="H18" s="2">
        <v>4.78</v>
      </c>
      <c r="I18" s="4">
        <v>41967.393055555556</v>
      </c>
      <c r="J18" s="3">
        <f t="shared" si="2"/>
        <v>2.3930555555562023</v>
      </c>
      <c r="K18" s="2">
        <v>3.06</v>
      </c>
      <c r="L18" s="4">
        <v>41968.375</v>
      </c>
      <c r="M18" s="3">
        <f t="shared" si="3"/>
        <v>3.375</v>
      </c>
      <c r="N18" s="2">
        <v>1.17</v>
      </c>
      <c r="O18" s="4">
        <v>41969.381249999999</v>
      </c>
      <c r="P18" s="3">
        <f t="shared" si="4"/>
        <v>4.3812499999985448</v>
      </c>
      <c r="Q18" s="2">
        <v>1.5</v>
      </c>
      <c r="R18" s="4">
        <v>41970.395833333336</v>
      </c>
      <c r="S18" s="3">
        <f t="shared" si="5"/>
        <v>5.3958333333357587</v>
      </c>
      <c r="T18" s="2">
        <v>1.6</v>
      </c>
      <c r="U18" s="20"/>
      <c r="V18" s="20"/>
      <c r="W18" s="17"/>
      <c r="X18" s="20"/>
      <c r="Y18" s="20"/>
      <c r="Z18" s="17"/>
      <c r="AA18" s="20"/>
      <c r="AB18" s="18"/>
      <c r="AC18" s="17"/>
      <c r="AD18" s="17"/>
      <c r="AE18" s="18"/>
      <c r="AF18" s="17"/>
      <c r="AG18" s="20"/>
      <c r="AH18" s="18"/>
      <c r="AI18" s="19"/>
      <c r="AJ18" s="20"/>
      <c r="AK18" s="18"/>
      <c r="AL18" s="19"/>
    </row>
    <row r="19" spans="1:38">
      <c r="A19" s="13" t="s">
        <v>16</v>
      </c>
      <c r="B19" s="102">
        <v>41962</v>
      </c>
      <c r="C19" s="4">
        <v>41962.638194444444</v>
      </c>
      <c r="D19" s="3">
        <f t="shared" si="0"/>
        <v>0.63819444444379769</v>
      </c>
      <c r="E19" s="2">
        <v>0.85699999999999998</v>
      </c>
      <c r="F19" s="4">
        <v>41963.015277777777</v>
      </c>
      <c r="G19" s="3">
        <f t="shared" si="1"/>
        <v>1.015277777776646</v>
      </c>
      <c r="H19" s="2">
        <v>0.55000000000000004</v>
      </c>
      <c r="I19" s="4">
        <v>41963.37777777778</v>
      </c>
      <c r="J19" s="3">
        <f t="shared" si="2"/>
        <v>1.3777777777795563</v>
      </c>
      <c r="K19" s="2">
        <v>0.54700000000000004</v>
      </c>
      <c r="L19" s="4">
        <v>41964.424305555556</v>
      </c>
      <c r="M19" s="3">
        <f t="shared" si="3"/>
        <v>2.4243055555562023</v>
      </c>
      <c r="N19" s="2">
        <v>0.52200000000000002</v>
      </c>
      <c r="O19" s="4">
        <v>41965.393750000003</v>
      </c>
      <c r="P19" s="3">
        <f t="shared" si="4"/>
        <v>3.3937500000029104</v>
      </c>
      <c r="Q19" s="2">
        <v>0.36699999999999999</v>
      </c>
      <c r="R19" s="4">
        <v>41966.352083333331</v>
      </c>
      <c r="S19" s="3">
        <f t="shared" si="5"/>
        <v>4.3520833333313931</v>
      </c>
      <c r="T19" s="2">
        <v>0.27100000000000002</v>
      </c>
      <c r="U19" s="4">
        <v>41967.407638888886</v>
      </c>
      <c r="V19" s="3">
        <f t="shared" si="6"/>
        <v>5.4076388888861402</v>
      </c>
      <c r="W19" s="2">
        <v>0.17</v>
      </c>
      <c r="X19" s="20"/>
      <c r="Y19" s="20"/>
      <c r="Z19" s="17"/>
      <c r="AA19" s="20"/>
      <c r="AB19" s="18"/>
      <c r="AC19" s="17"/>
      <c r="AD19" s="17"/>
      <c r="AE19" s="18"/>
      <c r="AF19" s="17"/>
      <c r="AG19" s="20"/>
      <c r="AH19" s="18"/>
      <c r="AI19" s="19"/>
      <c r="AJ19" s="20"/>
      <c r="AK19" s="18"/>
      <c r="AL19" s="19"/>
    </row>
    <row r="20" spans="1:38">
      <c r="A20" s="13" t="s">
        <v>17</v>
      </c>
      <c r="B20" s="102">
        <v>41964</v>
      </c>
      <c r="C20" s="4">
        <v>41964.691666666666</v>
      </c>
      <c r="D20" s="3">
        <f t="shared" si="0"/>
        <v>0.69166666666569654</v>
      </c>
      <c r="E20" s="2">
        <v>0.33300000000000002</v>
      </c>
      <c r="F20" s="4">
        <v>41964.945138888892</v>
      </c>
      <c r="G20" s="3">
        <f t="shared" si="1"/>
        <v>0.94513888889196096</v>
      </c>
      <c r="H20" s="2">
        <v>0.55000000000000004</v>
      </c>
      <c r="I20" s="4">
        <v>41965.424305555556</v>
      </c>
      <c r="J20" s="3">
        <f t="shared" si="2"/>
        <v>1.4243055555562023</v>
      </c>
      <c r="K20" s="2">
        <v>0.58799999999999997</v>
      </c>
      <c r="L20" s="4">
        <v>41966.393055555556</v>
      </c>
      <c r="M20" s="3">
        <f t="shared" si="3"/>
        <v>2.3930555555562023</v>
      </c>
      <c r="N20" s="2">
        <v>0.67900000000000005</v>
      </c>
      <c r="O20" s="4">
        <v>41966.395833333336</v>
      </c>
      <c r="P20" s="3">
        <f t="shared" si="4"/>
        <v>2.3958333333357587</v>
      </c>
      <c r="Q20" s="2">
        <v>0.61599999999999999</v>
      </c>
      <c r="R20" s="4">
        <v>41967.381249999999</v>
      </c>
      <c r="S20" s="3">
        <f t="shared" si="5"/>
        <v>3.3812499999985448</v>
      </c>
      <c r="T20" s="2">
        <v>0.501</v>
      </c>
      <c r="U20" s="4">
        <v>41968.395833333336</v>
      </c>
      <c r="V20" s="3">
        <f t="shared" si="6"/>
        <v>4.3958333333357587</v>
      </c>
      <c r="W20" s="2">
        <v>0.39</v>
      </c>
      <c r="X20" s="20"/>
      <c r="Y20" s="20"/>
      <c r="Z20" s="17"/>
      <c r="AA20" s="20"/>
      <c r="AB20" s="18"/>
      <c r="AC20" s="17"/>
      <c r="AD20" s="17"/>
      <c r="AE20" s="18"/>
      <c r="AF20" s="17"/>
      <c r="AG20" s="20"/>
      <c r="AH20" s="18"/>
      <c r="AI20" s="19"/>
      <c r="AJ20" s="20"/>
      <c r="AK20" s="18"/>
      <c r="AL20" s="19"/>
    </row>
    <row r="21" spans="1:38">
      <c r="A21" s="13" t="s">
        <v>18</v>
      </c>
      <c r="B21" s="102">
        <v>41968.625</v>
      </c>
      <c r="C21" s="4">
        <v>41968.877083333333</v>
      </c>
      <c r="D21" s="3">
        <f t="shared" si="0"/>
        <v>0.25208333333284827</v>
      </c>
      <c r="E21" s="2">
        <v>26.41</v>
      </c>
      <c r="F21" s="4">
        <v>41969.036111111112</v>
      </c>
      <c r="G21" s="3">
        <f t="shared" si="1"/>
        <v>0.41111111111240461</v>
      </c>
      <c r="H21" s="2">
        <v>35.32</v>
      </c>
      <c r="I21" s="4">
        <v>41970.450694444444</v>
      </c>
      <c r="J21" s="3">
        <f t="shared" si="2"/>
        <v>1.8256944444437977</v>
      </c>
      <c r="K21" s="2">
        <v>23.67</v>
      </c>
      <c r="L21" s="4">
        <v>41971.413888888892</v>
      </c>
      <c r="M21" s="3">
        <f t="shared" si="3"/>
        <v>2.788888888891961</v>
      </c>
      <c r="N21" s="2">
        <v>11.87</v>
      </c>
      <c r="O21" s="4">
        <v>41972.427083333336</v>
      </c>
      <c r="P21" s="3">
        <f t="shared" si="4"/>
        <v>3.8020833333357587</v>
      </c>
      <c r="Q21" s="2">
        <v>9.68</v>
      </c>
      <c r="R21" s="4">
        <v>41973.468055555553</v>
      </c>
      <c r="S21" s="3">
        <f t="shared" si="5"/>
        <v>4.8430555555532919</v>
      </c>
      <c r="T21" s="2">
        <v>9.18</v>
      </c>
      <c r="U21" s="4">
        <v>41974.463888888888</v>
      </c>
      <c r="V21" s="3">
        <f t="shared" si="6"/>
        <v>5.8388888888875954</v>
      </c>
      <c r="W21" s="2">
        <v>9.92</v>
      </c>
      <c r="X21" s="4">
        <v>41975.414583333331</v>
      </c>
      <c r="Y21" s="3">
        <f t="shared" si="7"/>
        <v>6.7895833333313931</v>
      </c>
      <c r="Z21" s="2">
        <v>7.2</v>
      </c>
      <c r="AA21" s="4">
        <v>41975.740277777775</v>
      </c>
      <c r="AB21" s="3">
        <f>AA21-B21</f>
        <v>7.1152777777751908</v>
      </c>
      <c r="AC21" s="2">
        <v>5.96</v>
      </c>
      <c r="AD21" s="5">
        <v>41976.399305555555</v>
      </c>
      <c r="AE21" s="3">
        <f>AD21-B21</f>
        <v>7.7743055555547471</v>
      </c>
      <c r="AF21" s="2">
        <v>4.96</v>
      </c>
      <c r="AG21" s="4">
        <v>41977.42083333333</v>
      </c>
      <c r="AH21" s="3">
        <f>AG21-B21</f>
        <v>8.7958333333299379</v>
      </c>
      <c r="AI21" s="11">
        <v>3.4</v>
      </c>
      <c r="AJ21" s="20"/>
      <c r="AK21" s="18"/>
      <c r="AL21" s="19"/>
    </row>
    <row r="22" spans="1:38">
      <c r="A22" s="13" t="s">
        <v>19</v>
      </c>
      <c r="B22" s="102">
        <v>41967.416666666664</v>
      </c>
      <c r="C22" s="4">
        <v>41967.772222222222</v>
      </c>
      <c r="D22" s="3">
        <f t="shared" si="0"/>
        <v>0.3555555555576575</v>
      </c>
      <c r="E22" s="2">
        <v>0.77600000000000002</v>
      </c>
      <c r="F22" s="4">
        <v>41967.981944444444</v>
      </c>
      <c r="G22" s="3">
        <f t="shared" si="1"/>
        <v>0.56527777777955635</v>
      </c>
      <c r="H22" s="2">
        <v>11.43</v>
      </c>
      <c r="I22" s="4">
        <v>41968.450694444444</v>
      </c>
      <c r="J22" s="3">
        <f t="shared" si="2"/>
        <v>1.0340277777795563</v>
      </c>
      <c r="K22" s="2">
        <v>5.19</v>
      </c>
      <c r="L22" s="4">
        <v>41969.423611111109</v>
      </c>
      <c r="M22" s="3">
        <f t="shared" si="3"/>
        <v>2.0069444444452529</v>
      </c>
      <c r="N22" s="2">
        <v>4.41</v>
      </c>
      <c r="O22" s="4">
        <v>41970.395138888889</v>
      </c>
      <c r="P22" s="3">
        <f t="shared" si="4"/>
        <v>2.9784722222248092</v>
      </c>
      <c r="Q22" s="2">
        <v>5.97</v>
      </c>
      <c r="R22" s="4">
        <v>41971.371527777781</v>
      </c>
      <c r="S22" s="3">
        <f t="shared" si="5"/>
        <v>3.9548611111167702</v>
      </c>
      <c r="T22" s="2">
        <v>5.49</v>
      </c>
      <c r="U22" s="4">
        <v>41972.385416666664</v>
      </c>
      <c r="V22" s="3">
        <f t="shared" si="6"/>
        <v>4.96875</v>
      </c>
      <c r="W22" s="2">
        <v>2.88</v>
      </c>
      <c r="X22" s="4">
        <v>41973.402777777781</v>
      </c>
      <c r="Y22" s="3">
        <f t="shared" si="7"/>
        <v>5.9861111111167702</v>
      </c>
      <c r="Z22" s="2">
        <v>0.52400000000000002</v>
      </c>
      <c r="AA22" s="17"/>
      <c r="AB22" s="18"/>
      <c r="AC22" s="17"/>
      <c r="AD22" s="17"/>
      <c r="AE22" s="18"/>
      <c r="AF22" s="17"/>
      <c r="AG22" s="17"/>
      <c r="AH22" s="18"/>
      <c r="AI22" s="19"/>
      <c r="AJ22" s="17"/>
      <c r="AK22" s="18"/>
      <c r="AL22" s="19"/>
    </row>
    <row r="23" spans="1:38" ht="15.75" thickBot="1">
      <c r="A23" s="14" t="s">
        <v>0</v>
      </c>
      <c r="B23" s="103">
        <v>41971.125</v>
      </c>
      <c r="C23" s="72">
        <v>41971.652777777781</v>
      </c>
      <c r="D23" s="3">
        <f t="shared" si="0"/>
        <v>0.52777777778101154</v>
      </c>
      <c r="E23" s="73">
        <v>14.74</v>
      </c>
      <c r="F23" s="72">
        <v>41971.82708333333</v>
      </c>
      <c r="G23" s="3">
        <f t="shared" si="1"/>
        <v>0.70208333332993789</v>
      </c>
      <c r="H23" s="73">
        <v>8.99</v>
      </c>
      <c r="I23" s="72">
        <v>41972.489583333336</v>
      </c>
      <c r="J23" s="3">
        <f t="shared" si="2"/>
        <v>1.3645833333357587</v>
      </c>
      <c r="K23" s="73">
        <v>3.06</v>
      </c>
      <c r="L23" s="74"/>
      <c r="M23" s="74"/>
      <c r="N23" s="74"/>
      <c r="O23" s="74"/>
      <c r="P23" s="74"/>
      <c r="Q23" s="74"/>
      <c r="R23" s="74"/>
      <c r="S23" s="74"/>
      <c r="T23" s="74"/>
      <c r="U23" s="15"/>
      <c r="V23" s="20"/>
      <c r="W23" s="15"/>
      <c r="X23" s="83"/>
      <c r="Y23" s="20"/>
      <c r="Z23" s="16"/>
      <c r="AA23" s="83"/>
      <c r="AB23" s="18"/>
      <c r="AC23" s="83"/>
      <c r="AD23" s="83"/>
      <c r="AE23" s="18"/>
      <c r="AF23" s="83"/>
      <c r="AG23" s="74"/>
      <c r="AH23" s="18"/>
      <c r="AI23" s="84"/>
      <c r="AJ23" s="74"/>
      <c r="AK23" s="18"/>
      <c r="AL23" s="84"/>
    </row>
    <row r="24" spans="1:38" s="141" customFormat="1" ht="15.75" thickBot="1">
      <c r="A24" s="148" t="s">
        <v>697</v>
      </c>
      <c r="B24" s="145">
        <v>42048.166666666664</v>
      </c>
      <c r="C24" s="145">
        <v>42049.022222222222</v>
      </c>
      <c r="D24" s="133">
        <f>C24-B24</f>
        <v>0.8555555555576575</v>
      </c>
      <c r="E24" s="142">
        <v>4.04</v>
      </c>
      <c r="F24" s="145">
        <v>42049.481944444444</v>
      </c>
      <c r="G24" s="133">
        <f t="shared" si="1"/>
        <v>1.3152777777795563</v>
      </c>
      <c r="H24" s="142">
        <v>5.27</v>
      </c>
      <c r="I24" s="145">
        <v>42050.45208333333</v>
      </c>
      <c r="J24" s="133">
        <f t="shared" si="2"/>
        <v>2.2854166666656965</v>
      </c>
      <c r="K24" s="142">
        <v>2.42</v>
      </c>
      <c r="L24" s="145">
        <v>42051.443749999999</v>
      </c>
      <c r="M24" s="133">
        <f t="shared" si="3"/>
        <v>3.2770833333343035</v>
      </c>
      <c r="N24" s="142">
        <v>5.97</v>
      </c>
      <c r="O24" s="146">
        <v>42052.400694444441</v>
      </c>
      <c r="P24" s="133">
        <f t="shared" si="4"/>
        <v>4.234027777776646</v>
      </c>
      <c r="Q24" s="142">
        <v>0.752</v>
      </c>
      <c r="R24" s="149"/>
      <c r="S24" s="150"/>
      <c r="T24" s="142"/>
      <c r="U24" s="150"/>
      <c r="V24" s="145"/>
      <c r="W24" s="150"/>
      <c r="X24" s="142"/>
      <c r="Y24" s="145"/>
      <c r="Z24" s="151"/>
      <c r="AA24" s="152"/>
      <c r="AB24" s="133"/>
      <c r="AC24" s="153"/>
      <c r="AD24" s="152"/>
      <c r="AE24" s="133"/>
      <c r="AF24" s="152"/>
      <c r="AG24" s="154"/>
      <c r="AH24" s="133"/>
      <c r="AI24" s="153"/>
      <c r="AJ24" s="154"/>
      <c r="AK24" s="133"/>
      <c r="AL24" s="153"/>
    </row>
    <row r="25" spans="1:38" ht="15.75" thickBot="1">
      <c r="A25" s="14" t="s">
        <v>698</v>
      </c>
      <c r="B25" s="102">
        <v>42038.708333333336</v>
      </c>
      <c r="C25" s="4">
        <v>42039.414583333331</v>
      </c>
      <c r="D25" s="3">
        <f t="shared" si="0"/>
        <v>0.70624999999563443</v>
      </c>
      <c r="E25" s="2">
        <v>1.34</v>
      </c>
      <c r="F25" s="4">
        <v>42039.710416666669</v>
      </c>
      <c r="G25" s="3">
        <f t="shared" si="1"/>
        <v>1.0020833333328483</v>
      </c>
      <c r="H25" s="2">
        <v>3.11</v>
      </c>
      <c r="I25" s="4">
        <v>42040.372916666667</v>
      </c>
      <c r="J25" s="3">
        <f t="shared" si="2"/>
        <v>1.6645833333313931</v>
      </c>
      <c r="K25" s="2">
        <v>2.67</v>
      </c>
      <c r="L25" s="4">
        <v>42041.415972222225</v>
      </c>
      <c r="M25" s="3">
        <f t="shared" si="3"/>
        <v>2.7076388888890506</v>
      </c>
      <c r="N25" s="2">
        <v>2.78</v>
      </c>
      <c r="O25" s="75">
        <v>42042.418749999997</v>
      </c>
      <c r="P25" s="3">
        <f t="shared" si="4"/>
        <v>3.710416666661331</v>
      </c>
      <c r="Q25" s="2">
        <v>2.9</v>
      </c>
      <c r="R25" s="4">
        <v>42043.431250000001</v>
      </c>
      <c r="S25" s="3">
        <f t="shared" si="5"/>
        <v>4.7229166666656965</v>
      </c>
      <c r="T25" s="2">
        <v>2.13</v>
      </c>
      <c r="U25" s="4">
        <v>42044.424305555556</v>
      </c>
      <c r="V25" s="3">
        <f t="shared" si="6"/>
        <v>5.7159722222204437</v>
      </c>
      <c r="W25" s="2">
        <v>0.96899999999999997</v>
      </c>
      <c r="X25" s="5">
        <v>42044.702777777777</v>
      </c>
      <c r="Y25" s="3">
        <f t="shared" si="7"/>
        <v>5.9944444444408873</v>
      </c>
      <c r="Z25" s="2">
        <v>0.65800000000000003</v>
      </c>
      <c r="AA25" s="4">
        <v>42045.388888888891</v>
      </c>
      <c r="AB25" s="3">
        <f>AA25-B25</f>
        <v>6.6805555555547471</v>
      </c>
      <c r="AC25" s="2">
        <v>0.48299999999999998</v>
      </c>
      <c r="AD25" s="4">
        <v>42046.443749999999</v>
      </c>
      <c r="AE25" s="3">
        <f>AD25-B25</f>
        <v>7.7354166666627862</v>
      </c>
      <c r="AF25" s="2">
        <v>0.26800000000000002</v>
      </c>
      <c r="AG25" s="4">
        <v>42047.427083333336</v>
      </c>
      <c r="AH25" s="3">
        <f>AG25-B25</f>
        <v>8.71875</v>
      </c>
      <c r="AI25" s="2">
        <v>0.189</v>
      </c>
      <c r="AJ25" s="63">
        <v>42048.452777777777</v>
      </c>
      <c r="AK25" s="3">
        <f>AJ25-B25</f>
        <v>9.7444444444408873</v>
      </c>
      <c r="AL25" s="88">
        <v>0.11799999999999999</v>
      </c>
    </row>
    <row r="26" spans="1:38" ht="15.75" thickBot="1">
      <c r="A26" s="14" t="s">
        <v>699</v>
      </c>
      <c r="B26" s="102">
        <v>42041.416666666664</v>
      </c>
      <c r="C26" s="4">
        <v>42041.775000000001</v>
      </c>
      <c r="D26" s="3">
        <f t="shared" si="0"/>
        <v>0.35833333333721384</v>
      </c>
      <c r="E26" s="2">
        <v>8.7999999999999995E-2</v>
      </c>
      <c r="F26" s="4">
        <v>42041.974999999999</v>
      </c>
      <c r="G26" s="3">
        <f t="shared" si="1"/>
        <v>0.55833333333430346</v>
      </c>
      <c r="H26" s="2">
        <v>6.9000000000000006E-2</v>
      </c>
      <c r="I26" s="4">
        <v>42042.446527777778</v>
      </c>
      <c r="J26" s="3">
        <f t="shared" si="2"/>
        <v>1.0298611111138598</v>
      </c>
      <c r="K26" s="2">
        <v>5.73</v>
      </c>
      <c r="L26" s="4">
        <v>42043.431250000001</v>
      </c>
      <c r="M26" s="3">
        <f t="shared" si="3"/>
        <v>2.0145833333372138</v>
      </c>
      <c r="N26" s="2">
        <v>6.9000000000000006E-2</v>
      </c>
      <c r="O26" s="75">
        <v>42044.421527777777</v>
      </c>
      <c r="P26" s="3">
        <f t="shared" si="4"/>
        <v>3.0048611111124046</v>
      </c>
      <c r="Q26" s="2">
        <v>7.5999999999999998E-2</v>
      </c>
      <c r="R26" s="4">
        <v>42045.388888888891</v>
      </c>
      <c r="S26" s="3">
        <f t="shared" si="5"/>
        <v>3.9722222222262644</v>
      </c>
      <c r="T26" s="2">
        <v>6.6000000000000003E-2</v>
      </c>
      <c r="U26" s="4">
        <v>42046.436805555553</v>
      </c>
      <c r="V26" s="3">
        <f t="shared" si="6"/>
        <v>5.0201388888890506</v>
      </c>
      <c r="W26" s="2">
        <v>4.1000000000000002E-2</v>
      </c>
      <c r="X26" s="17"/>
      <c r="Y26" s="20"/>
      <c r="Z26" s="17"/>
      <c r="AA26" s="20"/>
      <c r="AB26" s="18"/>
      <c r="AC26" s="17"/>
      <c r="AD26" s="20"/>
      <c r="AE26" s="18"/>
      <c r="AF26" s="17"/>
      <c r="AG26" s="20"/>
      <c r="AH26" s="18"/>
      <c r="AI26" s="86"/>
      <c r="AJ26" s="20"/>
      <c r="AK26" s="18"/>
      <c r="AL26" s="86"/>
    </row>
    <row r="27" spans="1:38" ht="15.75" thickBot="1">
      <c r="A27" s="14" t="s">
        <v>700</v>
      </c>
      <c r="B27" s="102">
        <v>42040.875</v>
      </c>
      <c r="C27" s="4">
        <v>42041.080555555556</v>
      </c>
      <c r="D27" s="3">
        <f t="shared" si="0"/>
        <v>0.20555555555620231</v>
      </c>
      <c r="E27" s="2">
        <v>0.69899999999999995</v>
      </c>
      <c r="F27" s="4">
        <v>42041.45416666667</v>
      </c>
      <c r="G27" s="3">
        <f t="shared" si="1"/>
        <v>0.57916666667006211</v>
      </c>
      <c r="H27" s="2">
        <v>6.34</v>
      </c>
      <c r="I27" s="4">
        <v>42041.775000000001</v>
      </c>
      <c r="J27" s="3">
        <f t="shared" si="2"/>
        <v>0.90000000000145519</v>
      </c>
      <c r="K27" s="2">
        <v>8.8000000000000007</v>
      </c>
      <c r="L27" s="4">
        <v>42042.418749999997</v>
      </c>
      <c r="M27" s="3">
        <f t="shared" si="3"/>
        <v>1.5437499999970896</v>
      </c>
      <c r="N27" s="2">
        <v>7.8</v>
      </c>
      <c r="O27" s="75">
        <v>42043.431250000001</v>
      </c>
      <c r="P27" s="3">
        <f t="shared" si="4"/>
        <v>2.5562500000014552</v>
      </c>
      <c r="Q27" s="2">
        <v>10.31</v>
      </c>
      <c r="R27" s="4">
        <v>42044.415972222225</v>
      </c>
      <c r="S27" s="3">
        <f t="shared" si="5"/>
        <v>3.5409722222248092</v>
      </c>
      <c r="T27" s="2">
        <v>9.1</v>
      </c>
      <c r="U27" s="4">
        <v>42044.941666666666</v>
      </c>
      <c r="V27" s="3">
        <f t="shared" si="6"/>
        <v>4.0666666666656965</v>
      </c>
      <c r="W27" s="2">
        <v>9.3800000000000008</v>
      </c>
      <c r="X27" s="5">
        <v>42045.388888888891</v>
      </c>
      <c r="Y27" s="3">
        <f t="shared" si="7"/>
        <v>4.5138888888905058</v>
      </c>
      <c r="Z27" s="2">
        <v>8.51</v>
      </c>
      <c r="AA27" s="20"/>
      <c r="AB27" s="18"/>
      <c r="AC27" s="17"/>
      <c r="AD27" s="20"/>
      <c r="AE27" s="18"/>
      <c r="AF27" s="17"/>
      <c r="AG27" s="20"/>
      <c r="AH27" s="18"/>
      <c r="AI27" s="86"/>
      <c r="AJ27" s="20"/>
      <c r="AK27" s="18"/>
      <c r="AL27" s="86"/>
    </row>
    <row r="28" spans="1:38" ht="15.75" thickBot="1">
      <c r="A28" s="14" t="s">
        <v>701</v>
      </c>
      <c r="B28" s="102">
        <v>41905.083333333336</v>
      </c>
      <c r="C28" s="4">
        <v>41905.685416666667</v>
      </c>
      <c r="D28" s="3">
        <f t="shared" si="0"/>
        <v>0.60208333333139308</v>
      </c>
      <c r="E28" s="2">
        <v>17.79</v>
      </c>
      <c r="F28" s="4">
        <v>41905.821527777778</v>
      </c>
      <c r="G28" s="3">
        <f t="shared" si="1"/>
        <v>0.7381944444423425</v>
      </c>
      <c r="H28" s="2">
        <v>7.41</v>
      </c>
      <c r="I28" s="4">
        <v>41906.359027777777</v>
      </c>
      <c r="J28" s="3">
        <f t="shared" si="2"/>
        <v>1.2756944444408873</v>
      </c>
      <c r="K28" s="2">
        <v>2.0099999999999998</v>
      </c>
      <c r="L28" s="4">
        <v>41907.406944444447</v>
      </c>
      <c r="M28" s="3">
        <f t="shared" si="3"/>
        <v>2.3236111111109494</v>
      </c>
      <c r="N28" s="2">
        <v>1.1100000000000001</v>
      </c>
      <c r="O28" s="75">
        <v>41908.404166666667</v>
      </c>
      <c r="P28" s="3">
        <f t="shared" si="4"/>
        <v>3.3208333333313931</v>
      </c>
      <c r="Q28" s="2">
        <v>1.27</v>
      </c>
      <c r="R28" s="4">
        <v>41909.404166666667</v>
      </c>
      <c r="S28" s="3">
        <f t="shared" si="5"/>
        <v>4.3208333333313931</v>
      </c>
      <c r="T28" s="2">
        <v>1.21</v>
      </c>
      <c r="U28" s="4">
        <v>41910.390972222223</v>
      </c>
      <c r="V28" s="3">
        <f t="shared" si="6"/>
        <v>5.3076388888875954</v>
      </c>
      <c r="W28" s="2">
        <v>0.94399999999999995</v>
      </c>
      <c r="X28" s="5">
        <v>41911.407638888886</v>
      </c>
      <c r="Y28" s="3">
        <f t="shared" si="7"/>
        <v>6.3243055555503815</v>
      </c>
      <c r="Z28" s="2">
        <v>0.59899999999999998</v>
      </c>
      <c r="AA28" s="20"/>
      <c r="AB28" s="18"/>
      <c r="AC28" s="17"/>
      <c r="AD28" s="20"/>
      <c r="AE28" s="18"/>
      <c r="AF28" s="17"/>
      <c r="AG28" s="20"/>
      <c r="AH28" s="18"/>
      <c r="AI28" s="86"/>
      <c r="AJ28" s="20"/>
      <c r="AK28" s="18"/>
      <c r="AL28" s="86"/>
    </row>
    <row r="29" spans="1:38" ht="15.75" thickBot="1">
      <c r="A29" s="14" t="s">
        <v>702</v>
      </c>
      <c r="B29" s="102">
        <v>42041.458333333336</v>
      </c>
      <c r="C29" s="4">
        <v>42041.775000000001</v>
      </c>
      <c r="D29" s="3">
        <f t="shared" si="0"/>
        <v>0.31666666666569654</v>
      </c>
      <c r="E29" s="2">
        <v>15.13</v>
      </c>
      <c r="F29" s="4">
        <v>42041.984722222223</v>
      </c>
      <c r="G29" s="3">
        <f t="shared" si="1"/>
        <v>0.52638888888759539</v>
      </c>
      <c r="H29" s="2">
        <v>24.39</v>
      </c>
      <c r="I29" s="4">
        <v>42042.446527777778</v>
      </c>
      <c r="J29" s="3">
        <f t="shared" si="2"/>
        <v>0.9881944444423425</v>
      </c>
      <c r="K29" s="2">
        <v>21.44</v>
      </c>
      <c r="L29" s="4">
        <v>42043.431250000001</v>
      </c>
      <c r="M29" s="3">
        <f t="shared" si="3"/>
        <v>1.9729166666656965</v>
      </c>
      <c r="N29" s="2">
        <v>10.59</v>
      </c>
      <c r="O29" s="75">
        <v>42044.415972222225</v>
      </c>
      <c r="P29" s="3">
        <f t="shared" si="4"/>
        <v>2.9576388888890506</v>
      </c>
      <c r="Q29" s="2">
        <v>8.73</v>
      </c>
      <c r="R29" s="4">
        <v>42045.436111111114</v>
      </c>
      <c r="S29" s="3">
        <f t="shared" si="5"/>
        <v>3.9777777777781012</v>
      </c>
      <c r="T29" s="2">
        <v>7.28</v>
      </c>
      <c r="U29" s="4">
        <v>42045.734027777777</v>
      </c>
      <c r="V29" s="3">
        <f t="shared" si="6"/>
        <v>4.2756944444408873</v>
      </c>
      <c r="W29" s="2">
        <v>6.22</v>
      </c>
      <c r="X29" s="5">
        <v>42046.418749999997</v>
      </c>
      <c r="Y29" s="3">
        <f t="shared" si="7"/>
        <v>4.960416666661331</v>
      </c>
      <c r="Z29" s="2">
        <v>5.88</v>
      </c>
      <c r="AA29" s="4">
        <v>42047.427083333336</v>
      </c>
      <c r="AB29" s="3">
        <f>AA29-B29</f>
        <v>5.96875</v>
      </c>
      <c r="AC29" s="2">
        <v>5.32</v>
      </c>
      <c r="AD29" s="4">
        <v>42048.46875</v>
      </c>
      <c r="AE29" s="3">
        <f>AD29-B29</f>
        <v>7.0104166666642413</v>
      </c>
      <c r="AF29" s="2">
        <v>4.01</v>
      </c>
      <c r="AG29" s="20"/>
      <c r="AH29" s="18"/>
      <c r="AI29" s="86"/>
      <c r="AJ29" s="20"/>
      <c r="AK29" s="18"/>
      <c r="AL29" s="86"/>
    </row>
    <row r="30" spans="1:38" ht="15.75" thickBot="1">
      <c r="A30" s="14" t="s">
        <v>703</v>
      </c>
      <c r="B30" s="102">
        <v>41967.416666666664</v>
      </c>
      <c r="C30" s="4">
        <v>41967.772222222222</v>
      </c>
      <c r="D30" s="3">
        <f t="shared" si="0"/>
        <v>0.3555555555576575</v>
      </c>
      <c r="E30" s="2">
        <v>0.77600000000000002</v>
      </c>
      <c r="F30" s="4">
        <v>41967.981944444444</v>
      </c>
      <c r="G30" s="3">
        <f t="shared" si="1"/>
        <v>0.56527777777955635</v>
      </c>
      <c r="H30" s="2">
        <v>11.43</v>
      </c>
      <c r="I30" s="4">
        <v>41968.450694444444</v>
      </c>
      <c r="J30" s="3">
        <f t="shared" si="2"/>
        <v>1.0340277777795563</v>
      </c>
      <c r="K30" s="2">
        <v>5.19</v>
      </c>
      <c r="L30" s="4">
        <v>41969.423611111109</v>
      </c>
      <c r="M30" s="3">
        <f t="shared" si="3"/>
        <v>2.0069444444452529</v>
      </c>
      <c r="N30" s="2">
        <v>4.41</v>
      </c>
      <c r="O30" s="75">
        <v>41970.395138888889</v>
      </c>
      <c r="P30" s="3">
        <f t="shared" si="4"/>
        <v>2.9784722222248092</v>
      </c>
      <c r="Q30" s="2">
        <v>5.97</v>
      </c>
      <c r="R30" s="4">
        <v>41971.371527777781</v>
      </c>
      <c r="S30" s="3">
        <f t="shared" si="5"/>
        <v>3.9548611111167702</v>
      </c>
      <c r="T30" s="2">
        <v>5.49</v>
      </c>
      <c r="U30" s="4">
        <v>41972.385416666664</v>
      </c>
      <c r="V30" s="3">
        <f t="shared" si="6"/>
        <v>4.96875</v>
      </c>
      <c r="W30" s="2">
        <v>2.88</v>
      </c>
      <c r="X30" s="5">
        <v>41973.402777777781</v>
      </c>
      <c r="Y30" s="3">
        <f t="shared" si="7"/>
        <v>5.9861111111167702</v>
      </c>
      <c r="Z30" s="2">
        <v>0.52400000000000002</v>
      </c>
      <c r="AA30" s="20"/>
      <c r="AB30" s="18"/>
      <c r="AC30" s="17"/>
      <c r="AD30" s="20"/>
      <c r="AE30" s="18"/>
      <c r="AF30" s="17"/>
      <c r="AG30" s="20"/>
      <c r="AH30" s="18"/>
      <c r="AI30" s="86"/>
      <c r="AJ30" s="20"/>
      <c r="AK30" s="18"/>
      <c r="AL30" s="86"/>
    </row>
    <row r="31" spans="1:38" ht="15.75" thickBot="1">
      <c r="A31" s="14" t="s">
        <v>704</v>
      </c>
      <c r="B31" s="102">
        <v>42041.666666666664</v>
      </c>
      <c r="C31" s="4">
        <v>42041.911111111112</v>
      </c>
      <c r="D31" s="3">
        <f t="shared" si="0"/>
        <v>0.24444444444816327</v>
      </c>
      <c r="E31" s="2">
        <v>1.54</v>
      </c>
      <c r="F31" s="4">
        <v>42041.992361111108</v>
      </c>
      <c r="G31" s="3">
        <f t="shared" si="1"/>
        <v>0.32569444444379769</v>
      </c>
      <c r="H31" s="2">
        <v>2.4700000000000002</v>
      </c>
      <c r="I31" s="4">
        <v>42042.446527777778</v>
      </c>
      <c r="J31" s="3">
        <f t="shared" si="2"/>
        <v>0.77986111111385981</v>
      </c>
      <c r="K31" s="2">
        <v>2.5099999999999998</v>
      </c>
      <c r="L31" s="4">
        <v>42043.417361111111</v>
      </c>
      <c r="M31" s="3">
        <f t="shared" si="3"/>
        <v>1.7506944444467081</v>
      </c>
      <c r="N31" s="2">
        <v>1.37</v>
      </c>
      <c r="O31" s="75">
        <v>42044.411111111112</v>
      </c>
      <c r="P31" s="3">
        <f t="shared" si="4"/>
        <v>2.7444444444481633</v>
      </c>
      <c r="Q31" s="2">
        <v>1.07</v>
      </c>
      <c r="R31" s="4">
        <v>42045.780555555553</v>
      </c>
      <c r="S31" s="3">
        <f t="shared" si="5"/>
        <v>4.1138888888890506</v>
      </c>
      <c r="T31" s="2">
        <v>1.08</v>
      </c>
      <c r="U31" s="4">
        <v>42046.431944444441</v>
      </c>
      <c r="V31" s="3">
        <f t="shared" si="6"/>
        <v>4.765277777776646</v>
      </c>
      <c r="W31" s="2">
        <v>1.02</v>
      </c>
      <c r="X31" s="5">
        <v>42047.388888888891</v>
      </c>
      <c r="Y31" s="3">
        <f t="shared" si="7"/>
        <v>5.7222222222262644</v>
      </c>
      <c r="Z31" s="2">
        <v>1.21</v>
      </c>
      <c r="AA31" s="20"/>
      <c r="AB31" s="18"/>
      <c r="AC31" s="17"/>
      <c r="AD31" s="20"/>
      <c r="AE31" s="18"/>
      <c r="AF31" s="17"/>
      <c r="AG31" s="20"/>
      <c r="AH31" s="18"/>
      <c r="AI31" s="86"/>
      <c r="AJ31" s="20"/>
      <c r="AK31" s="18"/>
      <c r="AL31" s="86"/>
    </row>
    <row r="32" spans="1:38" ht="15.75" thickBot="1">
      <c r="A32" s="14" t="s">
        <v>705</v>
      </c>
      <c r="B32" s="102">
        <v>42058.458333333336</v>
      </c>
      <c r="C32" s="4">
        <v>42059.777083333334</v>
      </c>
      <c r="D32" s="3">
        <f t="shared" si="0"/>
        <v>1.3187499999985448</v>
      </c>
      <c r="E32" s="2">
        <v>2.56</v>
      </c>
      <c r="F32" s="4">
        <v>42059.977083333331</v>
      </c>
      <c r="G32" s="3">
        <f t="shared" si="1"/>
        <v>1.5187499999956344</v>
      </c>
      <c r="H32" s="2">
        <v>2.5499999999999998</v>
      </c>
      <c r="I32" s="4">
        <v>42060.521527777775</v>
      </c>
      <c r="J32" s="3">
        <f t="shared" si="2"/>
        <v>2.0631944444394321</v>
      </c>
      <c r="K32" s="2">
        <v>2.2000000000000002</v>
      </c>
      <c r="L32" s="4">
        <v>42061.445833333331</v>
      </c>
      <c r="M32" s="3">
        <f t="shared" si="3"/>
        <v>2.9874999999956344</v>
      </c>
      <c r="N32" s="2">
        <v>1.74</v>
      </c>
      <c r="O32" s="75">
        <v>42061.502083333333</v>
      </c>
      <c r="P32" s="3">
        <f t="shared" si="4"/>
        <v>3.0437499999970896</v>
      </c>
      <c r="Q32" s="2">
        <v>0.81200000000000006</v>
      </c>
      <c r="R32" s="20"/>
      <c r="S32" s="74"/>
      <c r="T32" s="17"/>
      <c r="U32" s="20"/>
      <c r="V32" s="3">
        <f t="shared" si="6"/>
        <v>-42058.458333333336</v>
      </c>
      <c r="W32" s="17"/>
      <c r="X32" s="17"/>
      <c r="Y32" s="20"/>
      <c r="Z32" s="17"/>
      <c r="AA32" s="20"/>
      <c r="AB32" s="18"/>
      <c r="AC32" s="17"/>
      <c r="AD32" s="20"/>
      <c r="AE32" s="18"/>
      <c r="AF32" s="17"/>
      <c r="AG32" s="20"/>
      <c r="AH32" s="18"/>
      <c r="AI32" s="86"/>
      <c r="AJ32" s="20"/>
      <c r="AK32" s="18"/>
      <c r="AL32" s="86"/>
    </row>
    <row r="33" spans="1:38" s="141" customFormat="1" ht="15.75" thickBot="1">
      <c r="A33" s="148" t="s">
        <v>706</v>
      </c>
      <c r="B33" s="145">
        <v>42059.333333333336</v>
      </c>
      <c r="C33" s="145">
        <v>42060.015972222223</v>
      </c>
      <c r="D33" s="133">
        <f>C33- B33</f>
        <v>0.68263888888759539</v>
      </c>
      <c r="E33" s="142">
        <v>0.17599999999999999</v>
      </c>
      <c r="F33" s="145">
        <v>42060.801388888889</v>
      </c>
      <c r="G33" s="133">
        <f t="shared" si="1"/>
        <v>1.4680555555532919</v>
      </c>
      <c r="H33" s="142">
        <v>5.28</v>
      </c>
      <c r="I33" s="145">
        <v>42061.445833333331</v>
      </c>
      <c r="J33" s="133">
        <f t="shared" si="2"/>
        <v>2.1124999999956344</v>
      </c>
      <c r="K33" s="142">
        <v>4.97</v>
      </c>
      <c r="L33" s="145">
        <v>42062.574305555558</v>
      </c>
      <c r="M33" s="133">
        <f t="shared" si="3"/>
        <v>3.2409722222218988</v>
      </c>
      <c r="N33" s="142">
        <v>3.58</v>
      </c>
      <c r="O33" s="146">
        <v>42063.461805555555</v>
      </c>
      <c r="P33" s="133">
        <f t="shared" si="4"/>
        <v>4.1284722222189885</v>
      </c>
      <c r="Q33" s="142">
        <v>4.2699999999999996</v>
      </c>
      <c r="R33" s="145">
        <v>42064.436111111114</v>
      </c>
      <c r="S33" s="133">
        <f t="shared" si="5"/>
        <v>5.1027777777781012</v>
      </c>
      <c r="T33" s="142">
        <v>4.0999999999999996</v>
      </c>
      <c r="U33" s="145">
        <v>42065.515277777777</v>
      </c>
      <c r="V33" s="133">
        <f t="shared" si="6"/>
        <v>6.1819444444408873</v>
      </c>
      <c r="W33" s="142">
        <v>2.76</v>
      </c>
      <c r="X33" s="146">
        <v>42066.400000000001</v>
      </c>
      <c r="Y33" s="133">
        <f t="shared" si="7"/>
        <v>7.0666666666656965</v>
      </c>
      <c r="Z33" s="142">
        <v>2.02</v>
      </c>
      <c r="AA33" s="145">
        <v>42067.450694444444</v>
      </c>
      <c r="AB33" s="133">
        <f>AA33-B33</f>
        <v>8.117361111108039</v>
      </c>
      <c r="AC33" s="142">
        <v>1.44</v>
      </c>
      <c r="AD33" s="145"/>
      <c r="AE33" s="133"/>
      <c r="AF33" s="142"/>
      <c r="AG33" s="145"/>
      <c r="AH33" s="133"/>
      <c r="AI33" s="154"/>
      <c r="AJ33" s="145"/>
      <c r="AK33" s="133"/>
      <c r="AL33" s="154"/>
    </row>
    <row r="34" spans="1:38" ht="15.75" thickBot="1">
      <c r="A34" s="14" t="s">
        <v>707</v>
      </c>
      <c r="B34" s="102">
        <v>42090.666666666664</v>
      </c>
      <c r="C34" s="4">
        <v>42091.05</v>
      </c>
      <c r="D34" s="3">
        <f t="shared" si="0"/>
        <v>0.38333333333866904</v>
      </c>
      <c r="E34" s="2">
        <v>13</v>
      </c>
      <c r="F34" s="4">
        <v>42091.560416666667</v>
      </c>
      <c r="G34" s="3">
        <f t="shared" si="1"/>
        <v>0.89375000000291038</v>
      </c>
      <c r="H34" s="2">
        <v>2.42</v>
      </c>
      <c r="I34" s="4">
        <v>42092.368750000001</v>
      </c>
      <c r="J34" s="3">
        <f t="shared" si="2"/>
        <v>1.7020833333372138</v>
      </c>
      <c r="K34" s="2">
        <v>12.67</v>
      </c>
      <c r="L34" s="4">
        <v>42093.509722222225</v>
      </c>
      <c r="M34" s="3">
        <f t="shared" si="3"/>
        <v>2.8430555555605679</v>
      </c>
      <c r="N34" s="2">
        <v>8.94</v>
      </c>
      <c r="O34" s="75">
        <v>42094.439583333333</v>
      </c>
      <c r="P34" s="3">
        <f t="shared" si="4"/>
        <v>3.7729166666686069</v>
      </c>
      <c r="Q34" s="2">
        <v>9.76</v>
      </c>
      <c r="R34" s="4">
        <v>42095.396527777775</v>
      </c>
      <c r="S34" s="3">
        <f t="shared" si="5"/>
        <v>4.7298611111109494</v>
      </c>
      <c r="T34" s="2">
        <v>8.2200000000000006</v>
      </c>
      <c r="U34" s="4">
        <v>42095.436805555553</v>
      </c>
      <c r="V34" s="3">
        <f t="shared" si="6"/>
        <v>4.7701388888890506</v>
      </c>
      <c r="W34" s="2">
        <v>8.2200000000000006</v>
      </c>
      <c r="X34" s="5">
        <v>42095.823611111111</v>
      </c>
      <c r="Y34" s="3">
        <f t="shared" si="7"/>
        <v>5.1569444444467081</v>
      </c>
      <c r="Z34" s="2">
        <v>6.66</v>
      </c>
      <c r="AA34" s="4">
        <v>42096.434027777781</v>
      </c>
      <c r="AB34" s="3">
        <f>AA34-B34</f>
        <v>5.7673611111167702</v>
      </c>
      <c r="AC34" s="2">
        <v>5.1100000000000003</v>
      </c>
      <c r="AD34" s="4">
        <v>42097.411111111112</v>
      </c>
      <c r="AE34" s="3">
        <f>AD34-B34</f>
        <v>6.7444444444481633</v>
      </c>
      <c r="AF34" s="2">
        <v>2.1</v>
      </c>
      <c r="AG34" s="4">
        <v>42098.56527777778</v>
      </c>
      <c r="AH34" s="3">
        <f>AG34-B34</f>
        <v>7.898611111115315</v>
      </c>
      <c r="AI34" s="2">
        <v>0.75800000000000001</v>
      </c>
      <c r="AJ34" s="20"/>
      <c r="AK34" s="18"/>
      <c r="AL34" s="17"/>
    </row>
    <row r="35" spans="1:38" ht="15.75" thickBot="1">
      <c r="A35" s="14" t="s">
        <v>708</v>
      </c>
      <c r="B35" s="102">
        <v>42060.8125</v>
      </c>
      <c r="C35" s="4">
        <v>42060.917361111111</v>
      </c>
      <c r="D35" s="3">
        <f t="shared" si="0"/>
        <v>0.10486111111094942</v>
      </c>
      <c r="E35" s="2">
        <v>0.14799999999999999</v>
      </c>
      <c r="F35" s="4">
        <v>42061.51458333333</v>
      </c>
      <c r="G35" s="3">
        <f t="shared" si="1"/>
        <v>0.70208333332993789</v>
      </c>
      <c r="H35" s="2">
        <v>0.36499999999999999</v>
      </c>
      <c r="I35" s="4">
        <v>42062.424305555556</v>
      </c>
      <c r="J35" s="3">
        <f t="shared" si="2"/>
        <v>1.6118055555562023</v>
      </c>
      <c r="K35" s="2">
        <v>0.188</v>
      </c>
      <c r="L35" s="4">
        <v>42062.707638888889</v>
      </c>
      <c r="M35" s="3">
        <f t="shared" si="3"/>
        <v>1.8951388888890506</v>
      </c>
      <c r="N35" s="2">
        <v>0.186</v>
      </c>
      <c r="O35" s="75">
        <v>42063.560416666667</v>
      </c>
      <c r="P35" s="3">
        <f t="shared" si="4"/>
        <v>2.7479166666671517</v>
      </c>
      <c r="Q35" s="2">
        <v>0.23499999999999999</v>
      </c>
      <c r="R35" s="4">
        <v>42064.394444444442</v>
      </c>
      <c r="S35" s="3">
        <f t="shared" si="5"/>
        <v>3.5819444444423425</v>
      </c>
      <c r="T35" s="2">
        <v>0.24</v>
      </c>
      <c r="U35" s="4">
        <v>42065.461805555555</v>
      </c>
      <c r="V35" s="3">
        <f t="shared" si="6"/>
        <v>4.6493055555547471</v>
      </c>
      <c r="W35" s="2">
        <v>0.159</v>
      </c>
      <c r="X35" s="5">
        <v>42066.434027777781</v>
      </c>
      <c r="Y35" s="3">
        <f t="shared" si="7"/>
        <v>5.6215277777810115</v>
      </c>
      <c r="Z35" s="2">
        <v>0.08</v>
      </c>
      <c r="AA35" s="20"/>
      <c r="AB35" s="18"/>
      <c r="AC35" s="17"/>
      <c r="AD35" s="20"/>
      <c r="AE35" s="18"/>
      <c r="AF35" s="17"/>
      <c r="AG35" s="79"/>
      <c r="AH35" s="86"/>
      <c r="AI35" s="85"/>
      <c r="AJ35" s="79"/>
      <c r="AK35" s="86"/>
      <c r="AL35" s="85"/>
    </row>
    <row r="36" spans="1:38" ht="15.75" thickBot="1">
      <c r="A36" s="14" t="s">
        <v>709</v>
      </c>
      <c r="B36" s="102">
        <v>42091.541666666664</v>
      </c>
      <c r="C36" s="4">
        <v>42091.799305555556</v>
      </c>
      <c r="D36" s="3">
        <f t="shared" si="0"/>
        <v>0.25763888889196096</v>
      </c>
      <c r="E36" s="2">
        <v>0.68300000000000005</v>
      </c>
      <c r="F36" s="4">
        <v>42092.035416666666</v>
      </c>
      <c r="G36" s="3">
        <f t="shared" si="1"/>
        <v>0.49375000000145519</v>
      </c>
      <c r="H36" s="2">
        <v>1.5</v>
      </c>
      <c r="I36" s="4">
        <v>42092.368750000001</v>
      </c>
      <c r="J36" s="3">
        <f t="shared" si="2"/>
        <v>0.82708333333721384</v>
      </c>
      <c r="K36" s="2">
        <v>1.62</v>
      </c>
      <c r="L36" s="4">
        <v>42093.458333333336</v>
      </c>
      <c r="M36" s="3">
        <f t="shared" si="3"/>
        <v>1.9166666666715173</v>
      </c>
      <c r="N36" s="2">
        <v>1.1299999999999999</v>
      </c>
      <c r="O36" s="75">
        <v>42094.826388888891</v>
      </c>
      <c r="P36" s="3">
        <f t="shared" si="4"/>
        <v>3.2847222222262644</v>
      </c>
      <c r="Q36" s="2">
        <v>1.28</v>
      </c>
      <c r="R36" s="4">
        <v>42095.396527777775</v>
      </c>
      <c r="S36" s="3">
        <f t="shared" si="5"/>
        <v>3.8548611111109494</v>
      </c>
      <c r="T36" s="2">
        <v>1.29</v>
      </c>
      <c r="U36" s="4">
        <v>42096.421527777777</v>
      </c>
      <c r="V36" s="3">
        <f t="shared" si="6"/>
        <v>4.8798611111124046</v>
      </c>
      <c r="W36" s="2">
        <v>1.19</v>
      </c>
      <c r="X36" s="17"/>
      <c r="Y36" s="20"/>
      <c r="Z36" s="17"/>
      <c r="AA36" s="20"/>
      <c r="AB36" s="18"/>
      <c r="AC36" s="17"/>
      <c r="AD36" s="20"/>
      <c r="AE36" s="18"/>
      <c r="AF36" s="17"/>
      <c r="AG36" s="79"/>
      <c r="AH36" s="86"/>
      <c r="AI36" s="85"/>
      <c r="AJ36" s="79"/>
      <c r="AK36" s="86"/>
      <c r="AL36" s="85"/>
    </row>
    <row r="37" spans="1:38" ht="15.75" thickBot="1">
      <c r="A37" s="14" t="s">
        <v>710</v>
      </c>
      <c r="B37" s="102">
        <v>42007.416666666664</v>
      </c>
      <c r="C37" s="4">
        <v>42011.682638888888</v>
      </c>
      <c r="D37" s="3">
        <f t="shared" si="0"/>
        <v>4.265972222223354</v>
      </c>
      <c r="E37" s="2">
        <v>0.93500000000000005</v>
      </c>
      <c r="F37" s="4">
        <v>42011.931944444441</v>
      </c>
      <c r="G37" s="3">
        <f t="shared" si="1"/>
        <v>4.515277777776646</v>
      </c>
      <c r="H37" s="2">
        <v>0.95</v>
      </c>
      <c r="I37" s="4">
        <v>42012.438194444447</v>
      </c>
      <c r="J37" s="3">
        <f t="shared" si="2"/>
        <v>5.0215277777824667</v>
      </c>
      <c r="K37" s="2">
        <v>0.64800000000000002</v>
      </c>
      <c r="L37" s="4">
        <v>42012.941666666666</v>
      </c>
      <c r="M37" s="3">
        <f t="shared" si="3"/>
        <v>5.5250000000014552</v>
      </c>
      <c r="N37" s="2">
        <v>0.42899999999999999</v>
      </c>
      <c r="O37" s="75">
        <v>42013.386805555558</v>
      </c>
      <c r="P37" s="3">
        <f t="shared" si="4"/>
        <v>5.9701388888934162</v>
      </c>
      <c r="Q37" s="2">
        <v>0.35199999999999998</v>
      </c>
      <c r="R37" s="4">
        <v>42014.447222222225</v>
      </c>
      <c r="S37" s="3">
        <f t="shared" si="5"/>
        <v>7.0305555555605679</v>
      </c>
      <c r="T37" s="2">
        <v>0.245</v>
      </c>
      <c r="U37" s="4">
        <v>42015.482638888891</v>
      </c>
      <c r="V37" s="3">
        <f t="shared" si="6"/>
        <v>8.0659722222262644</v>
      </c>
      <c r="W37" s="2">
        <v>0.16700000000000001</v>
      </c>
      <c r="X37" s="17"/>
      <c r="Y37" s="20"/>
      <c r="Z37" s="17"/>
      <c r="AA37" s="20"/>
      <c r="AB37" s="18"/>
      <c r="AC37" s="17"/>
      <c r="AD37" s="20"/>
      <c r="AE37" s="18"/>
      <c r="AF37" s="17"/>
      <c r="AG37" s="79"/>
      <c r="AH37" s="86"/>
      <c r="AI37" s="85"/>
      <c r="AJ37" s="79"/>
      <c r="AK37" s="86"/>
      <c r="AL37" s="85"/>
    </row>
    <row r="38" spans="1:38" s="141" customFormat="1" ht="15.75" thickBot="1">
      <c r="A38" s="148" t="s">
        <v>711</v>
      </c>
      <c r="B38" s="145">
        <v>42089.854166666664</v>
      </c>
      <c r="C38" s="145">
        <v>42090.022916666669</v>
      </c>
      <c r="D38" s="133">
        <f>C38-B38</f>
        <v>0.16875000000436557</v>
      </c>
      <c r="E38" s="142">
        <v>0.158</v>
      </c>
      <c r="F38" s="145">
        <v>42090.442361111112</v>
      </c>
      <c r="G38" s="133">
        <f>F38-B38</f>
        <v>0.58819444444816327</v>
      </c>
      <c r="H38" s="142">
        <v>0.13800000000000001</v>
      </c>
      <c r="I38" s="145">
        <v>42090.713194444441</v>
      </c>
      <c r="J38" s="133">
        <f t="shared" si="2"/>
        <v>0.85902777777664596</v>
      </c>
      <c r="K38" s="142">
        <v>0.105</v>
      </c>
      <c r="L38" s="145">
        <v>42091.406944444447</v>
      </c>
      <c r="M38" s="133">
        <f t="shared" si="3"/>
        <v>1.5527777777824667</v>
      </c>
      <c r="N38" s="142">
        <v>7.8E-2</v>
      </c>
      <c r="O38" s="146">
        <v>42092.355555555558</v>
      </c>
      <c r="P38" s="133">
        <f t="shared" si="4"/>
        <v>2.5013888888934162</v>
      </c>
      <c r="Q38" s="142">
        <v>5.5E-2</v>
      </c>
      <c r="R38" s="145">
        <v>42093.432638888888</v>
      </c>
      <c r="S38" s="133">
        <f t="shared" si="5"/>
        <v>3.578472222223354</v>
      </c>
      <c r="T38" s="142">
        <v>4.1000000000000002E-2</v>
      </c>
      <c r="U38" s="145">
        <v>42094.443749999999</v>
      </c>
      <c r="V38" s="133">
        <f t="shared" si="6"/>
        <v>4.5895833333343035</v>
      </c>
      <c r="W38" s="142">
        <v>2.9000000000000001E-2</v>
      </c>
      <c r="X38" s="146">
        <v>42095.432638888888</v>
      </c>
      <c r="Y38" s="133">
        <f t="shared" si="7"/>
        <v>5.578472222223354</v>
      </c>
      <c r="Z38" s="142">
        <v>3.2000000000000001E-2</v>
      </c>
      <c r="AA38" s="145"/>
      <c r="AB38" s="133"/>
      <c r="AC38" s="142"/>
      <c r="AD38" s="145"/>
      <c r="AE38" s="133"/>
      <c r="AF38" s="142"/>
      <c r="AG38" s="149"/>
      <c r="AH38" s="154"/>
      <c r="AI38" s="153"/>
      <c r="AJ38" s="149"/>
      <c r="AK38" s="154"/>
      <c r="AL38" s="153"/>
    </row>
    <row r="39" spans="1:38" ht="15.75" thickBot="1">
      <c r="A39" s="14" t="s">
        <v>712</v>
      </c>
      <c r="B39" s="102">
        <v>42082</v>
      </c>
      <c r="C39" s="4">
        <v>42083.530555555553</v>
      </c>
      <c r="D39" s="3">
        <f t="shared" si="0"/>
        <v>1.5305555555532919</v>
      </c>
      <c r="E39" s="2">
        <v>0.33100000000000002</v>
      </c>
      <c r="F39" s="4">
        <v>42083.711805555555</v>
      </c>
      <c r="G39" s="3">
        <f t="shared" si="1"/>
        <v>1.7118055555547471</v>
      </c>
      <c r="H39" s="2">
        <v>1.46</v>
      </c>
      <c r="I39" s="4">
        <v>42084.400694444441</v>
      </c>
      <c r="J39" s="3">
        <f t="shared" si="2"/>
        <v>2.4006944444408873</v>
      </c>
      <c r="K39" s="2">
        <v>1.44</v>
      </c>
      <c r="L39" s="4">
        <v>42085.452777777777</v>
      </c>
      <c r="M39" s="3">
        <f t="shared" si="3"/>
        <v>3.452777777776646</v>
      </c>
      <c r="N39" s="2">
        <v>1.52</v>
      </c>
      <c r="O39" s="75">
        <v>42086.468055555553</v>
      </c>
      <c r="P39" s="3">
        <f t="shared" si="4"/>
        <v>4.4680555555532919</v>
      </c>
      <c r="Q39" s="2">
        <v>1.98</v>
      </c>
      <c r="R39" s="4">
        <v>42087.425694444442</v>
      </c>
      <c r="S39" s="3">
        <f t="shared" si="5"/>
        <v>5.4256944444423425</v>
      </c>
      <c r="T39" s="2">
        <v>1.65</v>
      </c>
      <c r="U39" s="4">
        <v>42088.40902777778</v>
      </c>
      <c r="V39" s="3">
        <f t="shared" si="6"/>
        <v>6.4090277777795563</v>
      </c>
      <c r="W39" s="2">
        <v>1.02</v>
      </c>
      <c r="X39" s="17"/>
      <c r="Y39" s="20"/>
      <c r="Z39" s="17"/>
      <c r="AA39" s="20"/>
      <c r="AB39" s="18"/>
      <c r="AC39" s="17"/>
      <c r="AD39" s="20"/>
      <c r="AE39" s="18"/>
      <c r="AF39" s="17"/>
      <c r="AG39" s="79"/>
      <c r="AH39" s="86"/>
      <c r="AI39" s="85"/>
      <c r="AJ39" s="79"/>
      <c r="AK39" s="86"/>
      <c r="AL39" s="85"/>
    </row>
    <row r="40" spans="1:38" ht="15.75" thickBot="1">
      <c r="A40" s="14" t="s">
        <v>713</v>
      </c>
      <c r="B40" s="102">
        <v>42096.416666666664</v>
      </c>
      <c r="C40" s="4">
        <v>42096.698611111111</v>
      </c>
      <c r="D40" s="3">
        <f t="shared" si="0"/>
        <v>0.28194444444670808</v>
      </c>
      <c r="E40" s="2">
        <v>16.149999999999999</v>
      </c>
      <c r="F40" s="4">
        <v>42096.963888888888</v>
      </c>
      <c r="G40" s="3">
        <f t="shared" si="1"/>
        <v>0.54722222222335404</v>
      </c>
      <c r="H40" s="2">
        <v>15.7</v>
      </c>
      <c r="I40" s="4">
        <v>42097.4375</v>
      </c>
      <c r="J40" s="3">
        <f t="shared" si="2"/>
        <v>1.0208333333357587</v>
      </c>
      <c r="K40" s="2">
        <v>9.9</v>
      </c>
      <c r="L40" s="4">
        <v>42098.426388888889</v>
      </c>
      <c r="M40" s="3">
        <f t="shared" si="3"/>
        <v>2.0097222222248092</v>
      </c>
      <c r="N40" s="2">
        <v>5.51</v>
      </c>
      <c r="O40" s="75">
        <v>42099.502083333333</v>
      </c>
      <c r="P40" s="3">
        <f t="shared" si="4"/>
        <v>3.0854166666686069</v>
      </c>
      <c r="Q40" s="2">
        <v>4.5199999999999996</v>
      </c>
      <c r="R40" s="4">
        <v>42100.395138888889</v>
      </c>
      <c r="S40" s="3">
        <f t="shared" si="5"/>
        <v>3.9784722222248092</v>
      </c>
      <c r="T40" s="2">
        <v>4.3499999999999996</v>
      </c>
      <c r="U40" s="4">
        <v>42101.378472222219</v>
      </c>
      <c r="V40" s="3">
        <f t="shared" si="6"/>
        <v>4.9618055555547471</v>
      </c>
      <c r="W40" s="2">
        <v>3.21</v>
      </c>
      <c r="X40" s="5">
        <v>42102.388888888891</v>
      </c>
      <c r="Y40" s="3">
        <f t="shared" si="7"/>
        <v>5.9722222222262644</v>
      </c>
      <c r="Z40" s="2">
        <v>2.12</v>
      </c>
      <c r="AA40" s="20"/>
      <c r="AB40" s="18"/>
      <c r="AC40" s="17"/>
      <c r="AD40" s="20"/>
      <c r="AE40" s="18"/>
      <c r="AF40" s="17"/>
      <c r="AG40" s="79"/>
      <c r="AH40" s="86"/>
      <c r="AI40" s="85"/>
      <c r="AJ40" s="79"/>
      <c r="AK40" s="86"/>
      <c r="AL40" s="85"/>
    </row>
    <row r="41" spans="1:38" ht="15.75" thickBot="1">
      <c r="A41" s="14" t="s">
        <v>714</v>
      </c>
      <c r="B41" s="102">
        <v>42094</v>
      </c>
      <c r="C41" s="4">
        <v>42095.305555555555</v>
      </c>
      <c r="D41" s="3">
        <f t="shared" si="0"/>
        <v>1.3055555555547471</v>
      </c>
      <c r="E41" s="2">
        <v>0.23899999999999999</v>
      </c>
      <c r="F41" s="4">
        <v>42095.520833333336</v>
      </c>
      <c r="G41" s="3">
        <f t="shared" si="1"/>
        <v>1.5208333333357587</v>
      </c>
      <c r="H41" s="2">
        <v>0.23400000000000001</v>
      </c>
      <c r="I41" s="4">
        <v>42095.704861111109</v>
      </c>
      <c r="J41" s="3">
        <f t="shared" si="2"/>
        <v>1.7048611111094942</v>
      </c>
      <c r="K41" s="2">
        <v>0.23599999999999999</v>
      </c>
      <c r="L41" s="4">
        <v>42095.941666666666</v>
      </c>
      <c r="M41" s="3">
        <f t="shared" si="3"/>
        <v>1.9416666666656965</v>
      </c>
      <c r="N41" s="2">
        <v>0.25</v>
      </c>
      <c r="O41" s="75">
        <v>42096.421527777777</v>
      </c>
      <c r="P41" s="3">
        <f t="shared" si="4"/>
        <v>2.421527777776646</v>
      </c>
      <c r="Q41" s="2">
        <v>0.221</v>
      </c>
      <c r="R41" s="4">
        <v>42097.390277777777</v>
      </c>
      <c r="S41" s="3">
        <f t="shared" si="5"/>
        <v>3.390277777776646</v>
      </c>
      <c r="T41" s="2">
        <v>0.154</v>
      </c>
      <c r="U41" s="4">
        <v>42098.426388888889</v>
      </c>
      <c r="V41" s="3">
        <f t="shared" si="6"/>
        <v>4.4263888888890506</v>
      </c>
      <c r="W41" s="2">
        <v>0.151</v>
      </c>
      <c r="X41" s="5">
        <v>42099.453472222223</v>
      </c>
      <c r="Y41" s="3">
        <f t="shared" si="7"/>
        <v>5.453472222223354</v>
      </c>
      <c r="Z41" s="2">
        <v>0.16800000000000001</v>
      </c>
      <c r="AA41" s="4">
        <v>42100.43472222222</v>
      </c>
      <c r="AB41" s="3">
        <f>AA41-B41</f>
        <v>6.4347222222204437</v>
      </c>
      <c r="AC41" s="2">
        <v>0.126</v>
      </c>
      <c r="AD41" s="4">
        <v>42101.406944444447</v>
      </c>
      <c r="AE41" s="3">
        <f>AD41-B41</f>
        <v>7.4069444444467081</v>
      </c>
      <c r="AF41" s="2">
        <v>7.8E-2</v>
      </c>
      <c r="AG41" s="79"/>
      <c r="AH41" s="86"/>
      <c r="AI41" s="85"/>
      <c r="AJ41" s="79"/>
      <c r="AK41" s="86"/>
      <c r="AL41" s="85"/>
    </row>
    <row r="42" spans="1:38" ht="15.75" thickBot="1">
      <c r="A42" s="14" t="s">
        <v>715</v>
      </c>
      <c r="B42" s="102">
        <v>42096.625</v>
      </c>
      <c r="C42" s="4">
        <v>42096.941666666666</v>
      </c>
      <c r="D42" s="3">
        <f t="shared" si="0"/>
        <v>0.31666666666569654</v>
      </c>
      <c r="E42" s="2">
        <v>0.20599999999999999</v>
      </c>
      <c r="F42" s="4">
        <v>42097.097222222219</v>
      </c>
      <c r="G42" s="3">
        <f t="shared" si="1"/>
        <v>0.47222222221898846</v>
      </c>
      <c r="H42" s="2">
        <v>0.80300000000000005</v>
      </c>
      <c r="I42" s="4">
        <v>42097.405555555553</v>
      </c>
      <c r="J42" s="3">
        <f t="shared" si="2"/>
        <v>0.78055555555329192</v>
      </c>
      <c r="K42" s="2">
        <v>1.05</v>
      </c>
      <c r="L42" s="4">
        <v>42098.426388888889</v>
      </c>
      <c r="M42" s="3">
        <f t="shared" si="3"/>
        <v>1.8013888888890506</v>
      </c>
      <c r="N42" s="2">
        <v>0.48799999999999999</v>
      </c>
      <c r="O42" s="75">
        <v>42099.453472222223</v>
      </c>
      <c r="P42" s="3">
        <f t="shared" si="4"/>
        <v>2.828472222223354</v>
      </c>
      <c r="Q42" s="2">
        <v>0.504</v>
      </c>
      <c r="R42" s="4">
        <v>42100.427777777775</v>
      </c>
      <c r="S42" s="3">
        <f t="shared" si="5"/>
        <v>3.8027777777751908</v>
      </c>
      <c r="T42" s="2">
        <v>0.62</v>
      </c>
      <c r="U42" s="4">
        <v>42101.398611111108</v>
      </c>
      <c r="V42" s="3">
        <f t="shared" si="6"/>
        <v>4.773611111108039</v>
      </c>
      <c r="W42" s="2">
        <v>0.42799999999999999</v>
      </c>
      <c r="X42" s="17"/>
      <c r="Y42" s="20"/>
      <c r="Z42" s="17"/>
      <c r="AA42" s="21"/>
      <c r="AB42" s="85"/>
      <c r="AC42" s="85"/>
      <c r="AD42" s="20"/>
      <c r="AE42" s="85"/>
      <c r="AF42" s="17"/>
      <c r="AG42" s="79"/>
      <c r="AH42" s="86"/>
      <c r="AI42" s="85"/>
      <c r="AJ42" s="79"/>
      <c r="AK42" s="86"/>
      <c r="AL42" s="85"/>
    </row>
    <row r="43" spans="1:38" s="141" customFormat="1" ht="15.75" thickBot="1">
      <c r="A43" s="148" t="s">
        <v>716</v>
      </c>
      <c r="B43" s="145">
        <v>42074</v>
      </c>
      <c r="C43" s="145">
        <v>42074.822222222225</v>
      </c>
      <c r="D43" s="133">
        <f>C43-B43</f>
        <v>0.82222222222480923</v>
      </c>
      <c r="E43" s="142">
        <v>15.999000000000001</v>
      </c>
      <c r="F43" s="145">
        <v>42075.44027777778</v>
      </c>
      <c r="G43" s="133">
        <f>F43-B43</f>
        <v>1.4402777777795563</v>
      </c>
      <c r="H43" s="142">
        <v>26.15</v>
      </c>
      <c r="I43" s="145">
        <v>42076.522916666669</v>
      </c>
      <c r="J43" s="133">
        <f t="shared" si="2"/>
        <v>2.5229166666686069</v>
      </c>
      <c r="K43" s="142">
        <v>12.8</v>
      </c>
      <c r="L43" s="145">
        <v>42077.477777777778</v>
      </c>
      <c r="M43" s="133">
        <f t="shared" si="3"/>
        <v>3.4777777777781012</v>
      </c>
      <c r="N43" s="142">
        <v>17.510000000000002</v>
      </c>
      <c r="O43" s="146">
        <v>42078.453472222223</v>
      </c>
      <c r="P43" s="133">
        <f t="shared" si="4"/>
        <v>4.453472222223354</v>
      </c>
      <c r="Q43" s="142">
        <v>9.69</v>
      </c>
      <c r="R43" s="145">
        <v>42079.568749999999</v>
      </c>
      <c r="S43" s="133">
        <f t="shared" si="5"/>
        <v>5.5687499999985448</v>
      </c>
      <c r="T43" s="142">
        <v>18.579999999999998</v>
      </c>
      <c r="U43" s="145">
        <v>42080.479166666664</v>
      </c>
      <c r="V43" s="133">
        <f t="shared" si="6"/>
        <v>6.4791666666642413</v>
      </c>
      <c r="W43" s="142">
        <v>13.73</v>
      </c>
      <c r="X43" s="146">
        <v>42081.381944444445</v>
      </c>
      <c r="Y43" s="133">
        <f t="shared" si="7"/>
        <v>7.3819444444452529</v>
      </c>
      <c r="Z43" s="142">
        <v>9.4600000000000009</v>
      </c>
      <c r="AA43" s="152"/>
      <c r="AB43" s="153"/>
      <c r="AC43" s="153"/>
      <c r="AD43" s="145"/>
      <c r="AE43" s="153"/>
      <c r="AF43" s="152"/>
      <c r="AG43" s="149"/>
      <c r="AH43" s="154"/>
      <c r="AI43" s="153"/>
      <c r="AJ43" s="149"/>
      <c r="AK43" s="154"/>
      <c r="AL43" s="153"/>
    </row>
    <row r="44" spans="1:38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38" ht="15.75" thickBot="1">
      <c r="A45" s="1"/>
      <c r="B45" s="1" t="s">
        <v>865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38">
      <c r="A46" s="6"/>
      <c r="B46" s="7" t="s">
        <v>52</v>
      </c>
      <c r="C46" s="8" t="s">
        <v>20</v>
      </c>
      <c r="D46" s="8" t="s">
        <v>51</v>
      </c>
      <c r="E46" s="9" t="s">
        <v>53</v>
      </c>
      <c r="F46" s="8" t="s">
        <v>21</v>
      </c>
      <c r="G46" s="8" t="s">
        <v>51</v>
      </c>
      <c r="H46" s="9" t="s">
        <v>53</v>
      </c>
      <c r="I46" s="8" t="s">
        <v>22</v>
      </c>
      <c r="J46" s="8" t="s">
        <v>51</v>
      </c>
      <c r="K46" s="9" t="s">
        <v>53</v>
      </c>
      <c r="L46" s="8" t="s">
        <v>23</v>
      </c>
      <c r="M46" s="8" t="s">
        <v>51</v>
      </c>
      <c r="N46" s="9" t="s">
        <v>53</v>
      </c>
      <c r="O46" s="8" t="s">
        <v>24</v>
      </c>
      <c r="P46" s="8" t="s">
        <v>51</v>
      </c>
      <c r="Q46" s="9" t="s">
        <v>53</v>
      </c>
      <c r="R46" s="8" t="s">
        <v>25</v>
      </c>
      <c r="S46" s="8" t="s">
        <v>51</v>
      </c>
      <c r="T46" s="9" t="s">
        <v>53</v>
      </c>
      <c r="U46" s="8" t="s">
        <v>26</v>
      </c>
      <c r="V46" s="8" t="s">
        <v>51</v>
      </c>
      <c r="W46" s="9" t="s">
        <v>53</v>
      </c>
      <c r="X46" s="8" t="s">
        <v>27</v>
      </c>
      <c r="Y46" s="8" t="s">
        <v>51</v>
      </c>
      <c r="Z46" s="9" t="s">
        <v>53</v>
      </c>
      <c r="AA46" s="8" t="s">
        <v>28</v>
      </c>
      <c r="AB46" s="8" t="s">
        <v>51</v>
      </c>
      <c r="AC46" s="9" t="s">
        <v>53</v>
      </c>
      <c r="AD46" s="8" t="s">
        <v>29</v>
      </c>
      <c r="AE46" s="8" t="s">
        <v>51</v>
      </c>
      <c r="AF46" s="9" t="s">
        <v>53</v>
      </c>
      <c r="AG46" s="1"/>
      <c r="AH46" s="1"/>
      <c r="AI46" s="1"/>
    </row>
    <row r="47" spans="1:38" s="141" customFormat="1">
      <c r="A47" s="144" t="s">
        <v>31</v>
      </c>
      <c r="B47" s="145">
        <v>41915</v>
      </c>
      <c r="C47" s="145">
        <v>41915.584027777775</v>
      </c>
      <c r="D47" s="133">
        <f>C47-B47</f>
        <v>0.58402777777519077</v>
      </c>
      <c r="E47" s="142">
        <v>8.3000000000000004E-2</v>
      </c>
      <c r="F47" s="145">
        <v>41916.363194444442</v>
      </c>
      <c r="G47" s="133">
        <f>F47-B47</f>
        <v>1.3631944444423425</v>
      </c>
      <c r="H47" s="142">
        <v>0.04</v>
      </c>
      <c r="I47" s="145">
        <v>41916.681250000001</v>
      </c>
      <c r="J47" s="133">
        <f>I47-B47</f>
        <v>1.6812500000014552</v>
      </c>
      <c r="K47" s="142">
        <v>3.9E-2</v>
      </c>
      <c r="L47" s="145">
        <v>41917.408333333333</v>
      </c>
      <c r="M47" s="133">
        <f>L47-B47</f>
        <v>2.4083333333328483</v>
      </c>
      <c r="N47" s="142">
        <v>0.21099999999999999</v>
      </c>
      <c r="O47" s="145">
        <v>41917.842361111114</v>
      </c>
      <c r="P47" s="133">
        <f>O47-B47</f>
        <v>2.8423611111138598</v>
      </c>
      <c r="Q47" s="142">
        <v>0.30399999999999999</v>
      </c>
      <c r="R47" s="145">
        <v>41918.419444444444</v>
      </c>
      <c r="S47" s="133">
        <f>R47-B47</f>
        <v>3.4194444444437977</v>
      </c>
      <c r="T47" s="142">
        <v>0.28699999999999998</v>
      </c>
      <c r="U47" s="145">
        <v>41919.379861111112</v>
      </c>
      <c r="V47" s="133">
        <f>U47-B47</f>
        <v>4.3798611111124046</v>
      </c>
      <c r="W47" s="142">
        <v>0.28899999999999998</v>
      </c>
      <c r="X47" s="146">
        <v>41920.418055555558</v>
      </c>
      <c r="Y47" s="133">
        <f>X47-B47</f>
        <v>5.4180555555576575</v>
      </c>
      <c r="Z47" s="142">
        <v>0.26800000000000002</v>
      </c>
      <c r="AA47" s="142"/>
      <c r="AB47" s="133"/>
      <c r="AC47" s="152"/>
      <c r="AD47" s="142"/>
      <c r="AE47" s="133"/>
      <c r="AF47" s="161"/>
    </row>
    <row r="48" spans="1:38">
      <c r="A48" s="10" t="s">
        <v>32</v>
      </c>
      <c r="B48" s="102">
        <v>41923</v>
      </c>
      <c r="C48" s="4">
        <v>41923.420138888891</v>
      </c>
      <c r="D48" s="3">
        <f>C48-B48</f>
        <v>0.42013888889050577</v>
      </c>
      <c r="E48" s="2">
        <v>4.2000000000000003E-2</v>
      </c>
      <c r="F48" s="4">
        <v>41923.647916666669</v>
      </c>
      <c r="G48" s="3">
        <f t="shared" ref="G48:G86" si="8">F48-B48</f>
        <v>0.64791666666860692</v>
      </c>
      <c r="H48" s="2">
        <v>7.2999999999999995E-2</v>
      </c>
      <c r="I48" s="4">
        <v>41923.78125</v>
      </c>
      <c r="J48" s="3">
        <f>I48-B48</f>
        <v>0.78125</v>
      </c>
      <c r="K48" s="2">
        <v>0.13300000000000001</v>
      </c>
      <c r="L48" s="4">
        <v>41924.419444444444</v>
      </c>
      <c r="M48" s="3">
        <f>L48-B48</f>
        <v>1.4194444444437977</v>
      </c>
      <c r="N48" s="2">
        <v>0.26600000000000001</v>
      </c>
      <c r="O48" s="4">
        <v>41924.490972222222</v>
      </c>
      <c r="P48" s="3">
        <f>O48-B48</f>
        <v>1.4909722222218988</v>
      </c>
      <c r="Q48" s="2">
        <v>0.252</v>
      </c>
      <c r="R48" s="4">
        <v>41924.949305555558</v>
      </c>
      <c r="S48" s="3">
        <f>R48-B48</f>
        <v>1.9493055555576575</v>
      </c>
      <c r="T48" s="2">
        <v>0.308</v>
      </c>
      <c r="U48" s="4">
        <v>41925.442361111112</v>
      </c>
      <c r="V48" s="3">
        <f>U48-B48</f>
        <v>2.4423611111124046</v>
      </c>
      <c r="W48" s="2">
        <v>0.318</v>
      </c>
      <c r="X48" s="5">
        <v>41926.385416666664</v>
      </c>
      <c r="Y48" s="3">
        <f>X48-B48</f>
        <v>3.3854166666642413</v>
      </c>
      <c r="Z48" s="2">
        <v>0.377</v>
      </c>
      <c r="AA48" s="17"/>
      <c r="AB48" s="18"/>
      <c r="AC48" s="21"/>
      <c r="AD48" s="17"/>
      <c r="AE48" s="18"/>
      <c r="AF48" s="25"/>
    </row>
    <row r="49" spans="1:32">
      <c r="A49" s="10" t="s">
        <v>33</v>
      </c>
      <c r="B49" s="102">
        <v>41922.395833333336</v>
      </c>
      <c r="C49" s="4">
        <v>41922.71875</v>
      </c>
      <c r="D49" s="3">
        <f>C49-B49</f>
        <v>0.32291666666424135</v>
      </c>
      <c r="E49" s="2">
        <v>0.89500000000000002</v>
      </c>
      <c r="F49" s="4">
        <v>41923.290277777778</v>
      </c>
      <c r="G49" s="3">
        <f t="shared" si="8"/>
        <v>0.8944444444423425</v>
      </c>
      <c r="H49" s="2">
        <v>2.27</v>
      </c>
      <c r="I49" s="4">
        <v>41923.822916666664</v>
      </c>
      <c r="J49" s="3">
        <f t="shared" ref="J49:J86" si="9">I49-B49</f>
        <v>1.4270833333284827</v>
      </c>
      <c r="K49" s="2">
        <v>1.6</v>
      </c>
      <c r="L49" s="4">
        <v>41924.419444444444</v>
      </c>
      <c r="M49" s="3">
        <f t="shared" ref="M49:M86" si="10">L49-B49</f>
        <v>2.023611111108039</v>
      </c>
      <c r="N49" s="2">
        <v>1.53</v>
      </c>
      <c r="O49" s="4">
        <v>41925.379861111112</v>
      </c>
      <c r="P49" s="3">
        <f t="shared" ref="P49:P86" si="11">O49-B49</f>
        <v>2.984027777776646</v>
      </c>
      <c r="Q49" s="2">
        <v>1.77</v>
      </c>
      <c r="R49" s="4">
        <v>41925.930555555555</v>
      </c>
      <c r="S49" s="3">
        <f t="shared" ref="S49:S81" si="12">R49-B49</f>
        <v>3.5347222222189885</v>
      </c>
      <c r="T49" s="2">
        <v>1.84</v>
      </c>
      <c r="U49" s="4">
        <v>41926.385416666664</v>
      </c>
      <c r="V49" s="3">
        <f t="shared" ref="V49:V63" si="13">U49-B49</f>
        <v>3.9895833333284827</v>
      </c>
      <c r="W49" s="2">
        <v>1.74</v>
      </c>
      <c r="X49" s="17"/>
      <c r="Y49" s="18"/>
      <c r="Z49" s="17"/>
      <c r="AA49" s="17"/>
      <c r="AB49" s="18"/>
      <c r="AC49" s="21"/>
      <c r="AD49" s="17"/>
      <c r="AE49" s="18"/>
      <c r="AF49" s="25"/>
    </row>
    <row r="50" spans="1:32">
      <c r="A50" s="10" t="s">
        <v>34</v>
      </c>
      <c r="B50" s="102">
        <v>41721</v>
      </c>
      <c r="C50" s="4">
        <v>41725.527083333334</v>
      </c>
      <c r="D50" s="3">
        <f>C50-B50</f>
        <v>4.5270833333343035</v>
      </c>
      <c r="E50" s="2">
        <v>8.4000000000000005E-2</v>
      </c>
      <c r="F50" s="4">
        <v>41725.977083333331</v>
      </c>
      <c r="G50" s="3">
        <f t="shared" si="8"/>
        <v>4.9770833333313931</v>
      </c>
      <c r="H50" s="2">
        <v>0.16</v>
      </c>
      <c r="I50" s="4">
        <v>41726.420138888891</v>
      </c>
      <c r="J50" s="3">
        <f t="shared" si="9"/>
        <v>5.4201388888905058</v>
      </c>
      <c r="K50" s="2">
        <v>0.158</v>
      </c>
      <c r="L50" s="20"/>
      <c r="M50" s="20"/>
      <c r="N50" s="17"/>
      <c r="O50" s="20"/>
      <c r="P50" s="20"/>
      <c r="Q50" s="17"/>
      <c r="R50" s="20"/>
      <c r="S50" s="20"/>
      <c r="T50" s="17"/>
      <c r="U50" s="20"/>
      <c r="V50" s="20"/>
      <c r="W50" s="17"/>
      <c r="X50" s="17"/>
      <c r="Y50" s="18"/>
      <c r="Z50" s="17"/>
      <c r="AA50" s="17"/>
      <c r="AB50" s="18"/>
      <c r="AC50" s="21"/>
      <c r="AD50" s="17"/>
      <c r="AE50" s="18"/>
      <c r="AF50" s="25"/>
    </row>
    <row r="51" spans="1:32">
      <c r="A51" s="10" t="s">
        <v>35</v>
      </c>
      <c r="B51" s="102">
        <v>41899</v>
      </c>
      <c r="C51" s="4">
        <v>41899.761805555558</v>
      </c>
      <c r="D51" s="3">
        <f t="shared" ref="D51:D86" si="14">C51-B51</f>
        <v>0.7618055555576575</v>
      </c>
      <c r="E51" s="2">
        <v>0.97</v>
      </c>
      <c r="F51" s="4">
        <v>41900.459722222222</v>
      </c>
      <c r="G51" s="3">
        <f t="shared" si="8"/>
        <v>1.4597222222218988</v>
      </c>
      <c r="H51" s="2">
        <v>0.68200000000000005</v>
      </c>
      <c r="I51" s="4">
        <v>41901.431944444441</v>
      </c>
      <c r="J51" s="3">
        <f t="shared" si="9"/>
        <v>2.4319444444408873</v>
      </c>
      <c r="K51" s="2">
        <v>1.55</v>
      </c>
      <c r="L51" s="4">
        <v>41902.479166666664</v>
      </c>
      <c r="M51" s="3">
        <f t="shared" si="10"/>
        <v>3.4791666666642413</v>
      </c>
      <c r="N51" s="2">
        <v>2.15</v>
      </c>
      <c r="O51" s="4">
        <v>41903.390972222223</v>
      </c>
      <c r="P51" s="3">
        <f t="shared" si="11"/>
        <v>4.390972222223354</v>
      </c>
      <c r="Q51" s="2">
        <v>2.13</v>
      </c>
      <c r="R51" s="4">
        <v>41904.397916666669</v>
      </c>
      <c r="S51" s="3">
        <f t="shared" si="12"/>
        <v>5.3979166666686069</v>
      </c>
      <c r="T51" s="2">
        <v>1.51</v>
      </c>
      <c r="U51" s="4">
        <v>41905.415972222225</v>
      </c>
      <c r="V51" s="3">
        <f t="shared" si="13"/>
        <v>6.4159722222248092</v>
      </c>
      <c r="W51" s="2">
        <v>0.79800000000000004</v>
      </c>
      <c r="X51" s="5">
        <v>41906.486111111109</v>
      </c>
      <c r="Y51" s="3">
        <f>X51-B51</f>
        <v>7.4861111111094942</v>
      </c>
      <c r="Z51" s="2">
        <v>0.372</v>
      </c>
      <c r="AA51" s="17"/>
      <c r="AB51" s="18"/>
      <c r="AC51" s="21"/>
      <c r="AD51" s="17"/>
      <c r="AE51" s="18"/>
      <c r="AF51" s="25"/>
    </row>
    <row r="52" spans="1:32">
      <c r="A52" s="10" t="s">
        <v>36</v>
      </c>
      <c r="B52" s="102">
        <v>41929</v>
      </c>
      <c r="C52" s="4">
        <v>41929.413194444445</v>
      </c>
      <c r="D52" s="3">
        <f t="shared" si="14"/>
        <v>0.41319444444525288</v>
      </c>
      <c r="E52" s="2">
        <v>4.29</v>
      </c>
      <c r="F52" s="4">
        <v>41929.535416666666</v>
      </c>
      <c r="G52" s="3">
        <f t="shared" si="8"/>
        <v>0.53541666666569654</v>
      </c>
      <c r="H52" s="2">
        <v>9.67</v>
      </c>
      <c r="I52" s="4">
        <v>41929.883333333331</v>
      </c>
      <c r="J52" s="3">
        <f t="shared" si="9"/>
        <v>0.88333333333139308</v>
      </c>
      <c r="K52" s="2">
        <v>5.69</v>
      </c>
      <c r="L52" s="4">
        <v>41930.404861111114</v>
      </c>
      <c r="M52" s="3">
        <f t="shared" si="10"/>
        <v>1.4048611111138598</v>
      </c>
      <c r="N52" s="2">
        <v>3.9</v>
      </c>
      <c r="O52" s="4">
        <v>41931.436805555553</v>
      </c>
      <c r="P52" s="3">
        <f t="shared" si="11"/>
        <v>2.4368055555532919</v>
      </c>
      <c r="Q52" s="2">
        <v>3.35</v>
      </c>
      <c r="R52" s="4">
        <v>41932.411111111112</v>
      </c>
      <c r="S52" s="3">
        <f t="shared" si="12"/>
        <v>3.4111111111124046</v>
      </c>
      <c r="T52" s="2">
        <v>2.98</v>
      </c>
      <c r="U52" s="4">
        <v>41933.439583333333</v>
      </c>
      <c r="V52" s="3">
        <f t="shared" si="13"/>
        <v>4.4395833333328483</v>
      </c>
      <c r="W52" s="2">
        <v>2.64</v>
      </c>
      <c r="X52" s="17"/>
      <c r="Y52" s="18"/>
      <c r="Z52" s="17"/>
      <c r="AA52" s="17"/>
      <c r="AB52" s="18"/>
      <c r="AC52" s="21"/>
      <c r="AD52" s="17"/>
      <c r="AE52" s="18"/>
      <c r="AF52" s="25"/>
    </row>
    <row r="53" spans="1:32">
      <c r="A53" s="10" t="s">
        <v>37</v>
      </c>
      <c r="B53" s="102">
        <v>41929</v>
      </c>
      <c r="C53" s="4">
        <v>41929.037499999999</v>
      </c>
      <c r="D53" s="3">
        <f t="shared" si="14"/>
        <v>3.7499999998544808E-2</v>
      </c>
      <c r="E53" s="2">
        <v>1.44</v>
      </c>
      <c r="F53" s="4">
        <v>41929.365972222222</v>
      </c>
      <c r="G53" s="3">
        <f t="shared" si="8"/>
        <v>0.36597222222189885</v>
      </c>
      <c r="H53" s="2">
        <v>1.59</v>
      </c>
      <c r="I53" s="4">
        <v>41929.713194444441</v>
      </c>
      <c r="J53" s="3">
        <f t="shared" si="9"/>
        <v>0.71319444444088731</v>
      </c>
      <c r="K53" s="2">
        <v>1.84</v>
      </c>
      <c r="L53" s="4">
        <v>41930.368055555555</v>
      </c>
      <c r="M53" s="3">
        <f t="shared" si="10"/>
        <v>1.3680555555547471</v>
      </c>
      <c r="N53" s="2">
        <v>1.86</v>
      </c>
      <c r="O53" s="4">
        <v>41931.354166666664</v>
      </c>
      <c r="P53" s="3">
        <f t="shared" si="11"/>
        <v>2.3541666666642413</v>
      </c>
      <c r="Q53" s="2">
        <v>1.57</v>
      </c>
      <c r="R53" s="4">
        <v>41931.95208333333</v>
      </c>
      <c r="S53" s="3">
        <f t="shared" si="12"/>
        <v>2.9520833333299379</v>
      </c>
      <c r="T53" s="2">
        <v>1.21</v>
      </c>
      <c r="U53" s="4">
        <v>41932.34652777778</v>
      </c>
      <c r="V53" s="3">
        <f t="shared" si="13"/>
        <v>3.3465277777795563</v>
      </c>
      <c r="W53" s="2">
        <v>0.96</v>
      </c>
      <c r="X53" s="17"/>
      <c r="Y53" s="18"/>
      <c r="Z53" s="17"/>
      <c r="AA53" s="17"/>
      <c r="AB53" s="18"/>
      <c r="AC53" s="21"/>
      <c r="AD53" s="17"/>
      <c r="AE53" s="18"/>
      <c r="AF53" s="25"/>
    </row>
    <row r="54" spans="1:32">
      <c r="A54" s="10" t="s">
        <v>38</v>
      </c>
      <c r="B54" s="102">
        <v>41932</v>
      </c>
      <c r="C54" s="4">
        <v>41934.253472222219</v>
      </c>
      <c r="D54" s="3">
        <f t="shared" si="14"/>
        <v>2.2534722222189885</v>
      </c>
      <c r="E54" s="2">
        <v>1.4E-2</v>
      </c>
      <c r="F54" s="4">
        <v>41934.365972222222</v>
      </c>
      <c r="G54" s="3">
        <f t="shared" si="8"/>
        <v>2.3659722222218988</v>
      </c>
      <c r="H54" s="2">
        <v>1.2999999999999999E-2</v>
      </c>
      <c r="I54" s="4">
        <v>41934.713194444441</v>
      </c>
      <c r="J54" s="3">
        <f t="shared" si="9"/>
        <v>2.7131944444408873</v>
      </c>
      <c r="K54" s="2">
        <v>1.4999999999999999E-2</v>
      </c>
      <c r="L54" s="4">
        <v>41935.40625</v>
      </c>
      <c r="M54" s="3">
        <f t="shared" si="10"/>
        <v>3.40625</v>
      </c>
      <c r="N54" s="2">
        <v>1.6E-2</v>
      </c>
      <c r="O54" s="20"/>
      <c r="P54" s="20"/>
      <c r="Q54" s="17"/>
      <c r="R54" s="20"/>
      <c r="S54" s="20"/>
      <c r="T54" s="17"/>
      <c r="U54" s="20"/>
      <c r="V54" s="20"/>
      <c r="W54" s="17"/>
      <c r="X54" s="17"/>
      <c r="Y54" s="18"/>
      <c r="Z54" s="17"/>
      <c r="AA54" s="17"/>
      <c r="AB54" s="18"/>
      <c r="AC54" s="21"/>
      <c r="AD54" s="17"/>
      <c r="AE54" s="18"/>
      <c r="AF54" s="25"/>
    </row>
    <row r="55" spans="1:32">
      <c r="A55" s="10" t="s">
        <v>39</v>
      </c>
      <c r="B55" s="102">
        <v>41924</v>
      </c>
      <c r="C55" s="4">
        <v>41928.554166666669</v>
      </c>
      <c r="D55" s="3">
        <f t="shared" si="14"/>
        <v>4.5541666666686069</v>
      </c>
      <c r="E55" s="2">
        <v>0.189</v>
      </c>
      <c r="F55" s="4">
        <v>41928.88958333333</v>
      </c>
      <c r="G55" s="3">
        <f t="shared" si="8"/>
        <v>4.8895833333299379</v>
      </c>
      <c r="H55" s="2">
        <v>0.26300000000000001</v>
      </c>
      <c r="I55" s="4">
        <v>41929.386805555558</v>
      </c>
      <c r="J55" s="3">
        <f t="shared" si="9"/>
        <v>5.3868055555576575</v>
      </c>
      <c r="K55" s="2">
        <v>0.21</v>
      </c>
      <c r="L55" s="4">
        <v>41929.881944444445</v>
      </c>
      <c r="M55" s="3">
        <f t="shared" si="10"/>
        <v>5.8819444444452529</v>
      </c>
      <c r="N55" s="2">
        <v>0.25</v>
      </c>
      <c r="O55" s="4">
        <v>41930.375694444447</v>
      </c>
      <c r="P55" s="3">
        <f t="shared" si="11"/>
        <v>6.3756944444467081</v>
      </c>
      <c r="Q55" s="2">
        <v>0.23799999999999999</v>
      </c>
      <c r="R55" s="4">
        <v>41931.39166666667</v>
      </c>
      <c r="S55" s="3">
        <f t="shared" si="12"/>
        <v>7.3916666666700621</v>
      </c>
      <c r="T55" s="2">
        <v>0.186</v>
      </c>
      <c r="U55" s="4">
        <v>41932.411111111112</v>
      </c>
      <c r="V55" s="3">
        <f t="shared" si="13"/>
        <v>8.4111111111124046</v>
      </c>
      <c r="W55" s="2">
        <v>0.13300000000000001</v>
      </c>
      <c r="X55" s="17"/>
      <c r="Y55" s="18"/>
      <c r="Z55" s="17"/>
      <c r="AA55" s="17"/>
      <c r="AB55" s="18"/>
      <c r="AC55" s="21"/>
      <c r="AD55" s="17"/>
      <c r="AE55" s="18"/>
      <c r="AF55" s="25"/>
    </row>
    <row r="56" spans="1:32">
      <c r="A56" s="10" t="s">
        <v>40</v>
      </c>
      <c r="B56" s="102">
        <v>41908</v>
      </c>
      <c r="C56" s="4">
        <v>41909.763194444444</v>
      </c>
      <c r="D56" s="3">
        <f t="shared" si="14"/>
        <v>1.7631944444437977</v>
      </c>
      <c r="E56" s="2">
        <v>2.91</v>
      </c>
      <c r="F56" s="4">
        <v>41910.395138888889</v>
      </c>
      <c r="G56" s="3">
        <f t="shared" si="8"/>
        <v>2.3951388888890506</v>
      </c>
      <c r="H56" s="2">
        <v>2.69</v>
      </c>
      <c r="I56" s="4">
        <v>41911.513888888891</v>
      </c>
      <c r="J56" s="3">
        <f t="shared" si="9"/>
        <v>3.5138888888905058</v>
      </c>
      <c r="K56" s="2">
        <v>2.04</v>
      </c>
      <c r="L56" s="4">
        <v>41911.740972222222</v>
      </c>
      <c r="M56" s="3">
        <f t="shared" si="10"/>
        <v>3.7409722222218988</v>
      </c>
      <c r="N56" s="2">
        <v>2.34</v>
      </c>
      <c r="O56" s="4">
        <v>41912.375694444447</v>
      </c>
      <c r="P56" s="3">
        <f t="shared" si="11"/>
        <v>4.3756944444467081</v>
      </c>
      <c r="Q56" s="2">
        <v>2.5499999999999998</v>
      </c>
      <c r="R56" s="4">
        <v>41913.395833333336</v>
      </c>
      <c r="S56" s="3">
        <f t="shared" si="12"/>
        <v>5.3958333333357587</v>
      </c>
      <c r="T56" s="2">
        <v>2.75</v>
      </c>
      <c r="U56" s="4">
        <v>41914.429166666669</v>
      </c>
      <c r="V56" s="3">
        <f t="shared" si="13"/>
        <v>6.4291666666686069</v>
      </c>
      <c r="W56" s="2">
        <v>2.76</v>
      </c>
      <c r="X56" s="5">
        <v>41915.381249999999</v>
      </c>
      <c r="Y56" s="3">
        <f>X56-B56</f>
        <v>7.3812499999985448</v>
      </c>
      <c r="Z56" s="2">
        <v>2.4500000000000002</v>
      </c>
      <c r="AA56" s="5">
        <v>41916.45208333333</v>
      </c>
      <c r="AB56" s="3">
        <f>AA56-B56</f>
        <v>8.4520833333299379</v>
      </c>
      <c r="AC56" s="2">
        <v>1.79</v>
      </c>
      <c r="AD56" s="5">
        <v>41917.436805555553</v>
      </c>
      <c r="AE56" s="3">
        <f>AD56-B56</f>
        <v>9.4368055555532919</v>
      </c>
      <c r="AF56" s="11">
        <v>1.8</v>
      </c>
    </row>
    <row r="57" spans="1:32">
      <c r="A57" s="10" t="s">
        <v>41</v>
      </c>
      <c r="B57" s="102">
        <v>41914</v>
      </c>
      <c r="C57" s="4">
        <v>41917.714583333334</v>
      </c>
      <c r="D57" s="3">
        <f t="shared" si="14"/>
        <v>3.7145833333343035</v>
      </c>
      <c r="E57" s="2">
        <v>0.19800000000000001</v>
      </c>
      <c r="F57" s="4">
        <v>41918.429166666669</v>
      </c>
      <c r="G57" s="3">
        <f t="shared" si="8"/>
        <v>4.4291666666686069</v>
      </c>
      <c r="H57" s="2">
        <v>0.14499999999999999</v>
      </c>
      <c r="I57" s="4">
        <v>41918.455555555556</v>
      </c>
      <c r="J57" s="3">
        <f t="shared" si="9"/>
        <v>4.4555555555562023</v>
      </c>
      <c r="K57" s="2">
        <v>8.2000000000000003E-2</v>
      </c>
      <c r="L57" s="4">
        <v>41919.413194444445</v>
      </c>
      <c r="M57" s="3">
        <f t="shared" si="10"/>
        <v>5.4131944444452529</v>
      </c>
      <c r="N57" s="2">
        <v>4.5999999999999999E-2</v>
      </c>
      <c r="O57" s="20"/>
      <c r="P57" s="20"/>
      <c r="Q57" s="17"/>
      <c r="R57" s="20"/>
      <c r="S57" s="20"/>
      <c r="T57" s="17"/>
      <c r="U57" s="20"/>
      <c r="V57" s="20"/>
      <c r="W57" s="17"/>
      <c r="X57" s="17"/>
      <c r="Y57" s="18"/>
      <c r="Z57" s="17"/>
      <c r="AA57" s="17"/>
      <c r="AB57" s="18"/>
      <c r="AC57" s="17"/>
      <c r="AD57" s="17"/>
      <c r="AE57" s="18"/>
      <c r="AF57" s="19"/>
    </row>
    <row r="58" spans="1:32">
      <c r="A58" s="10" t="s">
        <v>42</v>
      </c>
      <c r="B58" s="102">
        <v>41908</v>
      </c>
      <c r="C58" s="4">
        <v>41912.556250000001</v>
      </c>
      <c r="D58" s="3">
        <f t="shared" si="14"/>
        <v>4.5562500000014552</v>
      </c>
      <c r="E58" s="2">
        <v>0.157</v>
      </c>
      <c r="F58" s="4">
        <v>41913.396527777775</v>
      </c>
      <c r="G58" s="3">
        <f t="shared" si="8"/>
        <v>5.3965277777751908</v>
      </c>
      <c r="H58" s="2">
        <v>0.11700000000000001</v>
      </c>
      <c r="I58" s="4">
        <v>41914.397222222222</v>
      </c>
      <c r="J58" s="3">
        <f t="shared" si="9"/>
        <v>6.3972222222218988</v>
      </c>
      <c r="K58" s="2">
        <v>9.9000000000000005E-2</v>
      </c>
      <c r="L58" s="20"/>
      <c r="M58" s="20"/>
      <c r="N58" s="17"/>
      <c r="O58" s="20"/>
      <c r="P58" s="20"/>
      <c r="Q58" s="17"/>
      <c r="R58" s="20"/>
      <c r="S58" s="20"/>
      <c r="T58" s="17"/>
      <c r="U58" s="20"/>
      <c r="V58" s="20"/>
      <c r="W58" s="17"/>
      <c r="X58" s="17"/>
      <c r="Y58" s="18"/>
      <c r="Z58" s="17"/>
      <c r="AA58" s="17"/>
      <c r="AB58" s="18"/>
      <c r="AC58" s="17"/>
      <c r="AD58" s="17"/>
      <c r="AE58" s="18"/>
      <c r="AF58" s="19"/>
    </row>
    <row r="59" spans="1:32">
      <c r="A59" s="10" t="s">
        <v>43</v>
      </c>
      <c r="B59" s="102">
        <v>41650</v>
      </c>
      <c r="C59" s="4">
        <v>41650.431250000001</v>
      </c>
      <c r="D59" s="3">
        <f t="shared" si="14"/>
        <v>0.43125000000145519</v>
      </c>
      <c r="E59" s="2">
        <v>2.2599999999999998</v>
      </c>
      <c r="F59" s="4">
        <v>41651.71875</v>
      </c>
      <c r="G59" s="3">
        <f t="shared" si="8"/>
        <v>1.71875</v>
      </c>
      <c r="H59" s="2">
        <v>2.2000000000000002</v>
      </c>
      <c r="I59" s="4">
        <v>41652.381249999999</v>
      </c>
      <c r="J59" s="3">
        <f t="shared" si="9"/>
        <v>2.3812499999985448</v>
      </c>
      <c r="K59" s="2">
        <v>1.6</v>
      </c>
      <c r="L59" s="4">
        <v>41653.418749999997</v>
      </c>
      <c r="M59" s="3">
        <f t="shared" si="10"/>
        <v>3.4187499999970896</v>
      </c>
      <c r="N59" s="2">
        <v>1.79</v>
      </c>
      <c r="O59" s="4">
        <v>41654.436805555553</v>
      </c>
      <c r="P59" s="3">
        <f t="shared" si="11"/>
        <v>4.4368055555532919</v>
      </c>
      <c r="Q59" s="2">
        <v>2.97</v>
      </c>
      <c r="R59" s="4">
        <v>41655.447916666664</v>
      </c>
      <c r="S59" s="3">
        <f t="shared" si="12"/>
        <v>5.4479166666642413</v>
      </c>
      <c r="T59" s="2">
        <v>2.82</v>
      </c>
      <c r="U59" s="4">
        <v>41656.386805555558</v>
      </c>
      <c r="V59" s="3">
        <f t="shared" si="13"/>
        <v>6.3868055555576575</v>
      </c>
      <c r="W59" s="2">
        <v>1.93</v>
      </c>
      <c r="X59" s="5">
        <v>41657.436805555553</v>
      </c>
      <c r="Y59" s="3">
        <f>X59-B59</f>
        <v>7.4368055555532919</v>
      </c>
      <c r="Z59" s="2">
        <v>0.98699999999999999</v>
      </c>
      <c r="AA59" s="5">
        <v>41658.411805555559</v>
      </c>
      <c r="AB59" s="3">
        <f>AA59-B59</f>
        <v>8.4118055555591127</v>
      </c>
      <c r="AC59" s="2">
        <v>0.19900000000000001</v>
      </c>
      <c r="AD59" s="17"/>
      <c r="AE59" s="18"/>
      <c r="AF59" s="19"/>
    </row>
    <row r="60" spans="1:32">
      <c r="A60" s="10" t="s">
        <v>44</v>
      </c>
      <c r="B60" s="102">
        <v>41907</v>
      </c>
      <c r="C60" s="4">
        <v>41907.731944444444</v>
      </c>
      <c r="D60" s="3">
        <f t="shared" si="14"/>
        <v>0.73194444444379769</v>
      </c>
      <c r="E60" s="2">
        <v>0.39</v>
      </c>
      <c r="F60" s="4">
        <v>41908.404166666667</v>
      </c>
      <c r="G60" s="3">
        <f t="shared" si="8"/>
        <v>1.4041666666671517</v>
      </c>
      <c r="H60" s="2">
        <v>0.68899999999999995</v>
      </c>
      <c r="I60" s="4">
        <v>41909.451388888891</v>
      </c>
      <c r="J60" s="3">
        <f t="shared" si="9"/>
        <v>2.4513888888905058</v>
      </c>
      <c r="K60" s="2">
        <v>0.73</v>
      </c>
      <c r="L60" s="4">
        <v>41910.390972222223</v>
      </c>
      <c r="M60" s="3">
        <f t="shared" si="10"/>
        <v>3.390972222223354</v>
      </c>
      <c r="N60" s="2">
        <v>0.85299999999999998</v>
      </c>
      <c r="O60" s="4">
        <v>41911.411111111112</v>
      </c>
      <c r="P60" s="3">
        <f t="shared" si="11"/>
        <v>4.4111111111124046</v>
      </c>
      <c r="Q60" s="2">
        <v>1.29</v>
      </c>
      <c r="R60" s="4">
        <v>41911.870833333334</v>
      </c>
      <c r="S60" s="3">
        <f t="shared" si="12"/>
        <v>4.8708333333343035</v>
      </c>
      <c r="T60" s="2">
        <v>1.2</v>
      </c>
      <c r="U60" s="4">
        <v>41912.421527777777</v>
      </c>
      <c r="V60" s="3">
        <f t="shared" si="13"/>
        <v>5.421527777776646</v>
      </c>
      <c r="W60" s="2">
        <v>1.46</v>
      </c>
      <c r="X60" s="17"/>
      <c r="Y60" s="18"/>
      <c r="Z60" s="17"/>
      <c r="AA60" s="17"/>
      <c r="AB60" s="18"/>
      <c r="AC60" s="17"/>
      <c r="AD60" s="17"/>
      <c r="AE60" s="18"/>
      <c r="AF60" s="19"/>
    </row>
    <row r="61" spans="1:32">
      <c r="A61" s="10" t="s">
        <v>45</v>
      </c>
      <c r="B61" s="102">
        <v>41931</v>
      </c>
      <c r="C61" s="4">
        <v>41931.977083333331</v>
      </c>
      <c r="D61" s="3">
        <f t="shared" si="14"/>
        <v>0.97708333333139308</v>
      </c>
      <c r="E61" s="2">
        <v>0.185</v>
      </c>
      <c r="F61" s="4">
        <v>41932.42083333333</v>
      </c>
      <c r="G61" s="3">
        <f t="shared" si="8"/>
        <v>1.4208333333299379</v>
      </c>
      <c r="H61" s="2">
        <v>0.20799999999999999</v>
      </c>
      <c r="I61" s="4">
        <v>41933.428472222222</v>
      </c>
      <c r="J61" s="3">
        <f t="shared" si="9"/>
        <v>2.4284722222218988</v>
      </c>
      <c r="K61" s="2">
        <v>0.12</v>
      </c>
      <c r="L61" s="4">
        <v>41933.771527777775</v>
      </c>
      <c r="M61" s="3">
        <f t="shared" si="10"/>
        <v>2.7715277777751908</v>
      </c>
      <c r="N61" s="2">
        <v>1.2E-2</v>
      </c>
      <c r="O61" s="4">
        <v>41934.365972222222</v>
      </c>
      <c r="P61" s="3">
        <f t="shared" si="11"/>
        <v>3.3659722222218988</v>
      </c>
      <c r="Q61" s="2">
        <v>0.127</v>
      </c>
      <c r="R61" s="4">
        <v>41935.411805555559</v>
      </c>
      <c r="S61" s="3">
        <f t="shared" si="12"/>
        <v>4.4118055555591127</v>
      </c>
      <c r="T61" s="2">
        <v>0.15</v>
      </c>
      <c r="U61" s="4">
        <v>41936.354861111111</v>
      </c>
      <c r="V61" s="3">
        <f t="shared" si="13"/>
        <v>5.3548611111109494</v>
      </c>
      <c r="W61" s="2">
        <v>0.17699999999999999</v>
      </c>
      <c r="X61" s="5">
        <v>41936.758333333331</v>
      </c>
      <c r="Y61" s="3">
        <f>X61-B61</f>
        <v>5.7583333333313931</v>
      </c>
      <c r="Z61" s="2">
        <v>0.13200000000000001</v>
      </c>
      <c r="AA61" s="5">
        <v>41937.363888888889</v>
      </c>
      <c r="AB61" s="3">
        <f>AA61-B61</f>
        <v>6.3638888888890506</v>
      </c>
      <c r="AC61" s="2">
        <v>0.19400000000000001</v>
      </c>
      <c r="AD61" s="5">
        <v>41938.462500000001</v>
      </c>
      <c r="AE61" s="3">
        <f>AD61-B61</f>
        <v>7.4625000000014552</v>
      </c>
      <c r="AF61" s="11">
        <v>0.156</v>
      </c>
    </row>
    <row r="62" spans="1:32">
      <c r="A62" s="10" t="s">
        <v>46</v>
      </c>
      <c r="B62" s="102">
        <v>41925</v>
      </c>
      <c r="C62" s="4">
        <v>41929.759027777778</v>
      </c>
      <c r="D62" s="3">
        <f t="shared" si="14"/>
        <v>4.7590277777781012</v>
      </c>
      <c r="E62" s="2">
        <v>0.32600000000000001</v>
      </c>
      <c r="F62" s="4">
        <v>41930.404861111114</v>
      </c>
      <c r="G62" s="3">
        <f t="shared" si="8"/>
        <v>5.4048611111138598</v>
      </c>
      <c r="H62" s="2">
        <v>0.29499999999999998</v>
      </c>
      <c r="I62" s="4">
        <v>41930.414583333331</v>
      </c>
      <c r="J62" s="3">
        <f t="shared" si="9"/>
        <v>5.4145833333313931</v>
      </c>
      <c r="K62" s="2">
        <v>0.16300000000000001</v>
      </c>
      <c r="L62" s="4">
        <v>41931.411111111112</v>
      </c>
      <c r="M62" s="3">
        <f t="shared" si="10"/>
        <v>6.4111111111124046</v>
      </c>
      <c r="N62" s="2">
        <v>8.3000000000000004E-2</v>
      </c>
      <c r="O62" s="4">
        <v>41932.428472222222</v>
      </c>
      <c r="P62" s="3">
        <f t="shared" si="11"/>
        <v>7.4284722222218988</v>
      </c>
      <c r="Q62" s="2">
        <v>5.8000000000000003E-2</v>
      </c>
      <c r="R62" s="20"/>
      <c r="S62" s="20"/>
      <c r="T62" s="17"/>
      <c r="U62" s="20"/>
      <c r="V62" s="20"/>
      <c r="W62" s="17"/>
      <c r="X62" s="17"/>
      <c r="Y62" s="18"/>
      <c r="Z62" s="21"/>
      <c r="AA62" s="17"/>
      <c r="AB62" s="18"/>
      <c r="AC62" s="21"/>
      <c r="AD62" s="17"/>
      <c r="AE62" s="18"/>
      <c r="AF62" s="25"/>
    </row>
    <row r="63" spans="1:32">
      <c r="A63" s="10" t="s">
        <v>47</v>
      </c>
      <c r="B63" s="102">
        <v>41972</v>
      </c>
      <c r="C63" s="4">
        <v>41973.109722222223</v>
      </c>
      <c r="D63" s="3">
        <f t="shared" si="14"/>
        <v>1.109722222223354</v>
      </c>
      <c r="E63" s="2">
        <v>0.21</v>
      </c>
      <c r="F63" s="4">
        <v>41973.438194444447</v>
      </c>
      <c r="G63" s="3">
        <f t="shared" si="8"/>
        <v>1.4381944444467081</v>
      </c>
      <c r="H63" s="2">
        <v>0.45200000000000001</v>
      </c>
      <c r="I63" s="4">
        <v>41973.678472222222</v>
      </c>
      <c r="J63" s="3">
        <f t="shared" si="9"/>
        <v>1.6784722222218988</v>
      </c>
      <c r="K63" s="2">
        <v>1.36</v>
      </c>
      <c r="L63" s="4">
        <v>41974.51666666667</v>
      </c>
      <c r="M63" s="3">
        <f t="shared" si="10"/>
        <v>2.5166666666700621</v>
      </c>
      <c r="N63" s="2">
        <v>0.92300000000000004</v>
      </c>
      <c r="O63" s="4">
        <v>41975.395833333336</v>
      </c>
      <c r="P63" s="3">
        <f t="shared" si="11"/>
        <v>3.3958333333357587</v>
      </c>
      <c r="Q63" s="2">
        <v>0.78600000000000003</v>
      </c>
      <c r="R63" s="4">
        <v>41976.435416666667</v>
      </c>
      <c r="S63" s="3">
        <f t="shared" si="12"/>
        <v>4.4354166666671517</v>
      </c>
      <c r="T63" s="2">
        <v>0.7</v>
      </c>
      <c r="U63" s="4">
        <v>41976.731944444444</v>
      </c>
      <c r="V63" s="3">
        <f t="shared" si="13"/>
        <v>4.7319444444437977</v>
      </c>
      <c r="W63" s="2">
        <v>0.77300000000000002</v>
      </c>
      <c r="X63" s="17"/>
      <c r="Y63" s="18"/>
      <c r="Z63" s="21"/>
      <c r="AA63" s="17"/>
      <c r="AB63" s="18"/>
      <c r="AC63" s="21"/>
      <c r="AD63" s="17"/>
      <c r="AE63" s="18"/>
      <c r="AF63" s="25"/>
    </row>
    <row r="64" spans="1:32">
      <c r="A64" s="10" t="s">
        <v>48</v>
      </c>
      <c r="B64" s="102">
        <v>41970</v>
      </c>
      <c r="C64" s="4">
        <v>41974.486111111109</v>
      </c>
      <c r="D64" s="3">
        <f t="shared" si="14"/>
        <v>4.4861111111094942</v>
      </c>
      <c r="E64" s="2">
        <v>6.0000000000000001E-3</v>
      </c>
      <c r="F64" s="4">
        <v>41974.942361111112</v>
      </c>
      <c r="G64" s="3">
        <f t="shared" si="8"/>
        <v>4.9423611111124046</v>
      </c>
      <c r="H64" s="2">
        <v>2.1999999999999999E-2</v>
      </c>
      <c r="I64" s="4">
        <v>41975.395138888889</v>
      </c>
      <c r="J64" s="3">
        <f t="shared" si="9"/>
        <v>5.3951388888890506</v>
      </c>
      <c r="K64" s="2">
        <v>2.8000000000000001E-2</v>
      </c>
      <c r="L64" s="4">
        <v>41976.482638888891</v>
      </c>
      <c r="M64" s="3">
        <f t="shared" si="10"/>
        <v>6.4826388888905058</v>
      </c>
      <c r="N64" s="2">
        <v>2.4E-2</v>
      </c>
      <c r="O64" s="20"/>
      <c r="P64" s="20"/>
      <c r="Q64" s="17"/>
      <c r="R64" s="20"/>
      <c r="S64" s="20"/>
      <c r="T64" s="17"/>
      <c r="U64" s="20"/>
      <c r="V64" s="18"/>
      <c r="W64" s="17"/>
      <c r="X64" s="17"/>
      <c r="Y64" s="18"/>
      <c r="Z64" s="21"/>
      <c r="AA64" s="17"/>
      <c r="AB64" s="18"/>
      <c r="AC64" s="21"/>
      <c r="AD64" s="17"/>
      <c r="AE64" s="17"/>
      <c r="AF64" s="25"/>
    </row>
    <row r="65" spans="1:32">
      <c r="A65" s="10" t="s">
        <v>49</v>
      </c>
      <c r="B65" s="102">
        <v>41962</v>
      </c>
      <c r="C65" s="4">
        <v>41962.740277777775</v>
      </c>
      <c r="D65" s="3">
        <f t="shared" si="14"/>
        <v>0.74027777777519077</v>
      </c>
      <c r="E65" s="2">
        <v>0.35899999999999999</v>
      </c>
      <c r="F65" s="4">
        <v>41963.409722222219</v>
      </c>
      <c r="G65" s="3">
        <f t="shared" si="8"/>
        <v>1.4097222222189885</v>
      </c>
      <c r="H65" s="2">
        <v>0.32600000000000001</v>
      </c>
      <c r="I65" s="4">
        <v>41964.363194444442</v>
      </c>
      <c r="J65" s="3">
        <f t="shared" si="9"/>
        <v>2.3631944444423425</v>
      </c>
      <c r="K65" s="2">
        <v>0.32700000000000001</v>
      </c>
      <c r="L65" s="4">
        <v>41965.4</v>
      </c>
      <c r="M65" s="3">
        <f t="shared" si="10"/>
        <v>3.4000000000014552</v>
      </c>
      <c r="N65" s="2">
        <v>0.379</v>
      </c>
      <c r="O65" s="4">
        <v>41966.393055555556</v>
      </c>
      <c r="P65" s="3">
        <f t="shared" si="11"/>
        <v>4.3930555555562023</v>
      </c>
      <c r="Q65" s="2">
        <v>0.26200000000000001</v>
      </c>
      <c r="R65" s="4">
        <v>41967.351388888892</v>
      </c>
      <c r="S65" s="3">
        <f t="shared" si="12"/>
        <v>5.351388888891961</v>
      </c>
      <c r="T65" s="2">
        <v>0.16300000000000001</v>
      </c>
      <c r="U65" s="20"/>
      <c r="V65" s="18"/>
      <c r="W65" s="17"/>
      <c r="X65" s="17"/>
      <c r="Y65" s="18"/>
      <c r="Z65" s="21"/>
      <c r="AA65" s="21"/>
      <c r="AB65" s="18"/>
      <c r="AC65" s="21"/>
      <c r="AD65" s="21"/>
      <c r="AE65" s="21"/>
      <c r="AF65" s="25"/>
    </row>
    <row r="66" spans="1:32" ht="15.75" thickBot="1">
      <c r="A66" s="12" t="s">
        <v>50</v>
      </c>
      <c r="B66" s="103">
        <v>41966</v>
      </c>
      <c r="C66" s="72">
        <v>41966.770833333336</v>
      </c>
      <c r="D66" s="3">
        <f t="shared" si="14"/>
        <v>0.77083333333575865</v>
      </c>
      <c r="E66" s="73">
        <v>0.10100000000000001</v>
      </c>
      <c r="F66" s="72">
        <v>41967.375</v>
      </c>
      <c r="G66" s="3">
        <f t="shared" si="8"/>
        <v>1.375</v>
      </c>
      <c r="H66" s="73">
        <v>9.5000000000000001E-2</v>
      </c>
      <c r="I66" s="72">
        <v>41968.381249999999</v>
      </c>
      <c r="J66" s="3">
        <f t="shared" si="9"/>
        <v>2.3812499999985448</v>
      </c>
      <c r="K66" s="73">
        <v>0.14399999999999999</v>
      </c>
      <c r="L66" s="72">
        <v>41969.395833333336</v>
      </c>
      <c r="M66" s="3">
        <f t="shared" si="10"/>
        <v>3.3958333333357587</v>
      </c>
      <c r="N66" s="73">
        <v>0.18</v>
      </c>
      <c r="O66" s="72">
        <v>41970.427777777775</v>
      </c>
      <c r="P66" s="3">
        <f t="shared" si="11"/>
        <v>4.4277777777751908</v>
      </c>
      <c r="Q66" s="73">
        <v>0.161</v>
      </c>
      <c r="R66" s="20"/>
      <c r="S66" s="20"/>
      <c r="T66" s="21"/>
      <c r="U66" s="22"/>
      <c r="V66" s="18"/>
      <c r="W66" s="17"/>
      <c r="X66" s="81"/>
      <c r="Y66" s="18"/>
      <c r="Z66" s="81"/>
      <c r="AA66" s="81"/>
      <c r="AB66" s="18"/>
      <c r="AC66" s="81"/>
      <c r="AD66" s="23"/>
      <c r="AE66" s="23"/>
      <c r="AF66" s="24"/>
    </row>
    <row r="67" spans="1:32" ht="15.75" thickBot="1">
      <c r="A67" s="12" t="s">
        <v>831</v>
      </c>
      <c r="B67" s="102">
        <v>42047</v>
      </c>
      <c r="C67" s="5">
        <v>42048.605555555558</v>
      </c>
      <c r="D67" s="3">
        <f t="shared" si="14"/>
        <v>1.6055555555576575</v>
      </c>
      <c r="E67" s="2">
        <v>6.7000000000000004E-2</v>
      </c>
      <c r="F67" s="4">
        <v>42048.825694444444</v>
      </c>
      <c r="G67" s="3">
        <f t="shared" si="8"/>
        <v>1.8256944444437977</v>
      </c>
      <c r="H67" s="2">
        <v>0.06</v>
      </c>
      <c r="I67" s="4">
        <v>42049.411111111112</v>
      </c>
      <c r="J67" s="3">
        <f t="shared" si="9"/>
        <v>2.4111111111124046</v>
      </c>
      <c r="K67" s="2">
        <v>5.1999999999999998E-2</v>
      </c>
      <c r="L67" s="4">
        <v>42050.45208333333</v>
      </c>
      <c r="M67" s="3">
        <f t="shared" si="10"/>
        <v>3.4520833333299379</v>
      </c>
      <c r="N67" s="2">
        <v>3.4000000000000002E-2</v>
      </c>
      <c r="O67" s="4">
        <v>42051.436111111114</v>
      </c>
      <c r="P67" s="3">
        <f t="shared" si="11"/>
        <v>4.4361111111138598</v>
      </c>
      <c r="Q67" s="2">
        <v>2.8000000000000001E-2</v>
      </c>
      <c r="R67" s="76"/>
      <c r="S67" s="20"/>
      <c r="T67" s="76"/>
      <c r="U67" s="80"/>
      <c r="V67" s="18"/>
      <c r="W67" s="17"/>
      <c r="X67" s="21"/>
      <c r="Y67" s="18"/>
      <c r="Z67" s="21"/>
      <c r="AA67" s="21"/>
      <c r="AB67" s="18"/>
      <c r="AC67" s="21"/>
      <c r="AD67" s="81"/>
      <c r="AE67" s="81"/>
      <c r="AF67" s="82"/>
    </row>
    <row r="68" spans="1:32" ht="15.75" thickBot="1">
      <c r="A68" s="12" t="s">
        <v>832</v>
      </c>
      <c r="B68" s="102">
        <v>42045</v>
      </c>
      <c r="C68" s="5">
        <v>42045.615277777775</v>
      </c>
      <c r="D68" s="3">
        <f t="shared" si="14"/>
        <v>0.61527777777519077</v>
      </c>
      <c r="E68" s="2">
        <v>0.34300000000000003</v>
      </c>
      <c r="F68" s="4">
        <v>42045.73541666667</v>
      </c>
      <c r="G68" s="3">
        <f t="shared" si="8"/>
        <v>0.73541666667006211</v>
      </c>
      <c r="H68" s="2">
        <v>0.43</v>
      </c>
      <c r="I68" s="4">
        <v>42046.418749999997</v>
      </c>
      <c r="J68" s="3">
        <f t="shared" si="9"/>
        <v>1.4187499999970896</v>
      </c>
      <c r="K68" s="2">
        <v>0.48099999999999998</v>
      </c>
      <c r="L68" s="4">
        <v>42047.4375</v>
      </c>
      <c r="M68" s="3">
        <f t="shared" si="10"/>
        <v>2.4375</v>
      </c>
      <c r="N68" s="2">
        <v>0.47199999999999998</v>
      </c>
      <c r="O68" s="4">
        <v>42048.422222222223</v>
      </c>
      <c r="P68" s="3">
        <f t="shared" si="11"/>
        <v>3.422222222223354</v>
      </c>
      <c r="Q68" s="2">
        <v>0.35599999999999998</v>
      </c>
      <c r="R68" s="4">
        <v>42049.385416666664</v>
      </c>
      <c r="S68" s="3">
        <f t="shared" si="12"/>
        <v>4.3854166666642413</v>
      </c>
      <c r="T68" s="2">
        <v>0.27900000000000003</v>
      </c>
      <c r="U68" s="4">
        <v>42050.407638888886</v>
      </c>
      <c r="V68" s="3">
        <f>U68-B68</f>
        <v>5.4076388888861402</v>
      </c>
      <c r="W68" s="2">
        <v>0.20300000000000001</v>
      </c>
      <c r="X68" s="5">
        <v>42051.436111111114</v>
      </c>
      <c r="Y68" s="3">
        <f>X68-B68</f>
        <v>6.4361111111138598</v>
      </c>
      <c r="Z68" s="2">
        <v>0.11700000000000001</v>
      </c>
      <c r="AA68" s="17"/>
      <c r="AB68" s="18"/>
      <c r="AC68" s="21"/>
      <c r="AD68" s="21"/>
      <c r="AE68" s="21"/>
      <c r="AF68" s="21"/>
    </row>
    <row r="69" spans="1:32" ht="15.75" thickBot="1">
      <c r="A69" s="12" t="s">
        <v>833</v>
      </c>
      <c r="B69" s="102">
        <v>42038</v>
      </c>
      <c r="C69" s="5">
        <v>42041.581944444442</v>
      </c>
      <c r="D69" s="3">
        <f t="shared" si="14"/>
        <v>3.5819444444423425</v>
      </c>
      <c r="E69" s="2">
        <v>0.10199999999999999</v>
      </c>
      <c r="F69" s="4">
        <v>42042.40625</v>
      </c>
      <c r="G69" s="3">
        <f t="shared" si="8"/>
        <v>4.40625</v>
      </c>
      <c r="H69" s="2">
        <v>9.9000000000000005E-2</v>
      </c>
      <c r="I69" s="4">
        <v>42043.417361111111</v>
      </c>
      <c r="J69" s="3">
        <f t="shared" si="9"/>
        <v>5.4173611111109494</v>
      </c>
      <c r="K69" s="2">
        <v>5.8999999999999997E-2</v>
      </c>
      <c r="L69" s="4">
        <v>42044.424305555556</v>
      </c>
      <c r="M69" s="3">
        <f t="shared" si="10"/>
        <v>6.4243055555562023</v>
      </c>
      <c r="N69" s="2">
        <v>4.5999999999999999E-2</v>
      </c>
      <c r="O69" s="20"/>
      <c r="P69" s="20"/>
      <c r="Q69" s="17"/>
      <c r="R69" s="20"/>
      <c r="S69" s="20"/>
      <c r="T69" s="17"/>
      <c r="U69" s="20"/>
      <c r="V69" s="18"/>
      <c r="W69" s="17"/>
      <c r="X69" s="17"/>
      <c r="Y69" s="18"/>
      <c r="Z69" s="17"/>
      <c r="AA69" s="17"/>
      <c r="AB69" s="18"/>
      <c r="AC69" s="21"/>
      <c r="AD69" s="21"/>
      <c r="AE69" s="21"/>
      <c r="AF69" s="21"/>
    </row>
    <row r="70" spans="1:32" ht="15.75" thickBot="1">
      <c r="A70" s="12" t="s">
        <v>834</v>
      </c>
      <c r="B70" s="102">
        <v>42046</v>
      </c>
      <c r="C70" s="5">
        <v>42047.50277777778</v>
      </c>
      <c r="D70" s="3">
        <f t="shared" si="14"/>
        <v>1.5027777777795563</v>
      </c>
      <c r="E70" s="2">
        <v>3.53</v>
      </c>
      <c r="F70" s="4">
        <v>42048.413194444445</v>
      </c>
      <c r="G70" s="3">
        <f t="shared" si="8"/>
        <v>2.4131944444452529</v>
      </c>
      <c r="H70" s="2">
        <v>3.9</v>
      </c>
      <c r="I70" s="4">
        <v>42048.825694444444</v>
      </c>
      <c r="J70" s="3">
        <f t="shared" si="9"/>
        <v>2.8256944444437977</v>
      </c>
      <c r="K70" s="2">
        <v>3.86</v>
      </c>
      <c r="L70" s="4">
        <v>42049.40347222222</v>
      </c>
      <c r="M70" s="3">
        <f t="shared" si="10"/>
        <v>3.4034722222204437</v>
      </c>
      <c r="N70" s="2">
        <v>4.12</v>
      </c>
      <c r="O70" s="4">
        <v>42050.434027777781</v>
      </c>
      <c r="P70" s="3">
        <f t="shared" si="11"/>
        <v>4.4340277777810115</v>
      </c>
      <c r="Q70" s="2">
        <v>3.91</v>
      </c>
      <c r="R70" s="20"/>
      <c r="S70" s="20"/>
      <c r="T70" s="17"/>
      <c r="U70" s="20"/>
      <c r="V70" s="18"/>
      <c r="W70" s="17"/>
      <c r="X70" s="17"/>
      <c r="Y70" s="18"/>
      <c r="Z70" s="17"/>
      <c r="AA70" s="17"/>
      <c r="AB70" s="18"/>
      <c r="AC70" s="21"/>
      <c r="AD70" s="21"/>
      <c r="AE70" s="21"/>
      <c r="AF70" s="21"/>
    </row>
    <row r="71" spans="1:32" ht="15.75" thickBot="1">
      <c r="A71" s="12" t="s">
        <v>835</v>
      </c>
      <c r="B71" s="102">
        <v>41932</v>
      </c>
      <c r="C71" s="5">
        <v>41934.253472222219</v>
      </c>
      <c r="D71" s="3">
        <f t="shared" si="14"/>
        <v>2.2534722222189885</v>
      </c>
      <c r="E71" s="2">
        <v>1.4E-2</v>
      </c>
      <c r="F71" s="4">
        <v>41934.365972222222</v>
      </c>
      <c r="G71" s="3">
        <f t="shared" si="8"/>
        <v>2.3659722222218988</v>
      </c>
      <c r="H71" s="2">
        <v>1.2999999999999999E-2</v>
      </c>
      <c r="I71" s="4">
        <v>41934.713194444441</v>
      </c>
      <c r="J71" s="3">
        <f t="shared" si="9"/>
        <v>2.7131944444408873</v>
      </c>
      <c r="K71" s="2">
        <v>1.4999999999999999E-2</v>
      </c>
      <c r="L71" s="4">
        <v>41935.40625</v>
      </c>
      <c r="M71" s="3">
        <f t="shared" si="10"/>
        <v>3.40625</v>
      </c>
      <c r="N71" s="2">
        <v>1.6E-2</v>
      </c>
      <c r="O71" s="20"/>
      <c r="P71" s="20"/>
      <c r="Q71" s="17"/>
      <c r="R71" s="20"/>
      <c r="S71" s="20"/>
      <c r="T71" s="17"/>
      <c r="U71" s="20"/>
      <c r="V71" s="18"/>
      <c r="W71" s="17"/>
      <c r="X71" s="17"/>
      <c r="Y71" s="18"/>
      <c r="Z71" s="17"/>
      <c r="AA71" s="21"/>
      <c r="AB71" s="18"/>
      <c r="AC71" s="21"/>
      <c r="AD71" s="21"/>
      <c r="AE71" s="21"/>
      <c r="AF71" s="21"/>
    </row>
    <row r="72" spans="1:32" ht="15.75" thickBot="1">
      <c r="A72" s="12" t="s">
        <v>836</v>
      </c>
      <c r="B72" s="102">
        <v>42062</v>
      </c>
      <c r="C72" s="5">
        <v>42062.709027777775</v>
      </c>
      <c r="D72" s="3">
        <f t="shared" si="14"/>
        <v>0.70902777777519077</v>
      </c>
      <c r="E72" s="2">
        <v>0.24299999999999999</v>
      </c>
      <c r="F72" s="4">
        <v>42062.978472222225</v>
      </c>
      <c r="G72" s="3">
        <f t="shared" si="8"/>
        <v>0.97847222222480923</v>
      </c>
      <c r="H72" s="2">
        <v>0.66</v>
      </c>
      <c r="I72" s="4">
        <v>42063.461805555555</v>
      </c>
      <c r="J72" s="3">
        <f t="shared" si="9"/>
        <v>1.4618055555547471</v>
      </c>
      <c r="K72" s="2">
        <v>0.56699999999999995</v>
      </c>
      <c r="L72" s="4">
        <v>42064.408333333333</v>
      </c>
      <c r="M72" s="3">
        <f t="shared" si="10"/>
        <v>2.4083333333328483</v>
      </c>
      <c r="N72" s="2">
        <v>0.68700000000000006</v>
      </c>
      <c r="O72" s="4">
        <v>42065.515277777777</v>
      </c>
      <c r="P72" s="3">
        <f t="shared" si="11"/>
        <v>3.515277777776646</v>
      </c>
      <c r="Q72" s="2">
        <v>0.56599999999999995</v>
      </c>
      <c r="R72" s="4">
        <v>42066.434027777781</v>
      </c>
      <c r="S72" s="3">
        <f t="shared" si="12"/>
        <v>4.4340277777810115</v>
      </c>
      <c r="T72" s="2">
        <v>0.53900000000000003</v>
      </c>
      <c r="U72" s="20"/>
      <c r="V72" s="18"/>
      <c r="W72" s="17"/>
      <c r="X72" s="17"/>
      <c r="Y72" s="18"/>
      <c r="Z72" s="17"/>
      <c r="AA72" s="81"/>
      <c r="AB72" s="18"/>
      <c r="AC72" s="81"/>
      <c r="AD72" s="21"/>
      <c r="AE72" s="21"/>
      <c r="AF72" s="21"/>
    </row>
    <row r="73" spans="1:32" ht="15.75" thickBot="1">
      <c r="A73" s="12" t="s">
        <v>837</v>
      </c>
      <c r="B73" s="102">
        <v>42097</v>
      </c>
      <c r="C73" s="5">
        <v>42097.984722222223</v>
      </c>
      <c r="D73" s="3">
        <f t="shared" si="14"/>
        <v>0.98472222222335404</v>
      </c>
      <c r="E73" s="2">
        <v>0.499</v>
      </c>
      <c r="F73" s="4">
        <v>42098.327777777777</v>
      </c>
      <c r="G73" s="3">
        <f t="shared" si="8"/>
        <v>1.327777777776646</v>
      </c>
      <c r="H73" s="2">
        <v>1.06</v>
      </c>
      <c r="I73" s="4">
        <v>42098.556250000001</v>
      </c>
      <c r="J73" s="3">
        <f t="shared" si="9"/>
        <v>1.5562500000014552</v>
      </c>
      <c r="K73" s="2">
        <v>1.23</v>
      </c>
      <c r="L73" s="4">
        <v>42099.453472222223</v>
      </c>
      <c r="M73" s="3">
        <f t="shared" si="10"/>
        <v>2.453472222223354</v>
      </c>
      <c r="N73" s="2">
        <v>1.01</v>
      </c>
      <c r="O73" s="4">
        <v>42099.775694444441</v>
      </c>
      <c r="P73" s="3">
        <f t="shared" si="11"/>
        <v>2.7756944444408873</v>
      </c>
      <c r="Q73" s="2">
        <v>6.23</v>
      </c>
      <c r="R73" s="4">
        <v>42100.395138888889</v>
      </c>
      <c r="S73" s="3">
        <f t="shared" si="12"/>
        <v>3.3951388888890506</v>
      </c>
      <c r="T73" s="2">
        <v>1.1299999999999999</v>
      </c>
      <c r="U73" s="4">
        <v>42101.406944444447</v>
      </c>
      <c r="V73" s="3">
        <f>U73-B73</f>
        <v>4.4069444444467081</v>
      </c>
      <c r="W73" s="2">
        <v>1.38</v>
      </c>
      <c r="X73" s="5">
        <v>42102.398611111108</v>
      </c>
      <c r="Y73" s="3">
        <f>X73-B73</f>
        <v>5.398611111108039</v>
      </c>
      <c r="Z73" s="2">
        <v>0.63600000000000001</v>
      </c>
      <c r="AA73" s="17"/>
      <c r="AB73" s="18"/>
      <c r="AC73" s="21"/>
      <c r="AD73" s="21"/>
      <c r="AE73" s="21"/>
      <c r="AF73" s="21"/>
    </row>
    <row r="74" spans="1:32" ht="15.75" thickBot="1">
      <c r="A74" s="12" t="s">
        <v>838</v>
      </c>
      <c r="B74" s="102">
        <v>42061</v>
      </c>
      <c r="C74" s="5">
        <v>42062.557638888888</v>
      </c>
      <c r="D74" s="3">
        <f t="shared" si="14"/>
        <v>1.5576388888875954</v>
      </c>
      <c r="E74" s="2">
        <v>9.92</v>
      </c>
      <c r="F74" s="4">
        <v>42062.722916666666</v>
      </c>
      <c r="G74" s="3">
        <f t="shared" si="8"/>
        <v>1.7229166666656965</v>
      </c>
      <c r="H74" s="2">
        <v>8.82</v>
      </c>
      <c r="I74" s="4">
        <v>42063.488194444442</v>
      </c>
      <c r="J74" s="3">
        <f t="shared" si="9"/>
        <v>2.4881944444423425</v>
      </c>
      <c r="K74" s="2">
        <v>2.95</v>
      </c>
      <c r="L74" s="4">
        <v>42064.436111111114</v>
      </c>
      <c r="M74" s="3">
        <f t="shared" si="10"/>
        <v>3.4361111111138598</v>
      </c>
      <c r="N74" s="2">
        <v>2.93</v>
      </c>
      <c r="O74" s="4">
        <v>42065.515277777777</v>
      </c>
      <c r="P74" s="3">
        <f t="shared" si="11"/>
        <v>4.515277777776646</v>
      </c>
      <c r="Q74" s="2">
        <v>3.02</v>
      </c>
      <c r="R74" s="4">
        <v>42066.408333333333</v>
      </c>
      <c r="S74" s="3">
        <f t="shared" si="12"/>
        <v>5.4083333333328483</v>
      </c>
      <c r="T74" s="2">
        <v>2.9</v>
      </c>
      <c r="U74" s="4">
        <v>42067.420138888891</v>
      </c>
      <c r="V74" s="3">
        <f t="shared" ref="V74:V81" si="15">U74-B74</f>
        <v>6.4201388888905058</v>
      </c>
      <c r="W74" s="2">
        <v>2.14</v>
      </c>
      <c r="X74" s="5">
        <v>42068.408333333333</v>
      </c>
      <c r="Y74" s="3">
        <f>X74-B74</f>
        <v>7.4083333333328483</v>
      </c>
      <c r="Z74" s="2">
        <v>1.68</v>
      </c>
      <c r="AA74" s="17"/>
      <c r="AB74" s="18"/>
      <c r="AC74" s="21"/>
      <c r="AD74" s="21"/>
      <c r="AE74" s="21"/>
      <c r="AF74" s="21"/>
    </row>
    <row r="75" spans="1:32" ht="15.75" thickBot="1">
      <c r="A75" s="12" t="s">
        <v>839</v>
      </c>
      <c r="B75" s="102">
        <v>42065</v>
      </c>
      <c r="C75" s="5">
        <v>42067.731249999997</v>
      </c>
      <c r="D75" s="3">
        <f t="shared" si="14"/>
        <v>2.7312499999970896</v>
      </c>
      <c r="E75" s="2">
        <v>0.79500000000000004</v>
      </c>
      <c r="F75" s="4">
        <v>42068.557638888888</v>
      </c>
      <c r="G75" s="3">
        <f t="shared" si="8"/>
        <v>3.5576388888875954</v>
      </c>
      <c r="H75" s="2">
        <v>0.72399999999999998</v>
      </c>
      <c r="I75" s="4">
        <v>42068.693749999999</v>
      </c>
      <c r="J75" s="3">
        <f t="shared" si="9"/>
        <v>3.6937499999985448</v>
      </c>
      <c r="K75" s="2">
        <v>0.753</v>
      </c>
      <c r="L75" s="4">
        <v>42069.411805555559</v>
      </c>
      <c r="M75" s="3">
        <f>L75-B75</f>
        <v>4.4118055555591127</v>
      </c>
      <c r="N75" s="2">
        <v>0.91200000000000003</v>
      </c>
      <c r="O75" s="4">
        <v>42070.433333333334</v>
      </c>
      <c r="P75" s="3">
        <f>O75-B75</f>
        <v>5.4333333333343035</v>
      </c>
      <c r="Q75" s="2">
        <v>1.08</v>
      </c>
      <c r="R75" s="4">
        <v>42071.424305555556</v>
      </c>
      <c r="S75" s="3">
        <f>R75-B75</f>
        <v>6.4243055555562023</v>
      </c>
      <c r="T75" s="2">
        <v>0.88400000000000001</v>
      </c>
      <c r="U75" s="5">
        <v>42073.434027777781</v>
      </c>
      <c r="V75" s="3">
        <f>U75-B75</f>
        <v>8.4340277777810115</v>
      </c>
      <c r="W75" s="2">
        <v>1.0900000000000001</v>
      </c>
      <c r="X75" s="17"/>
      <c r="Y75" s="18"/>
      <c r="Z75" s="17"/>
      <c r="AA75" s="17"/>
      <c r="AB75" s="18"/>
      <c r="AC75" s="21"/>
      <c r="AD75" s="21"/>
      <c r="AE75" s="21"/>
      <c r="AF75" s="21"/>
    </row>
    <row r="76" spans="1:32" ht="15.75" thickBot="1">
      <c r="A76" s="12" t="s">
        <v>840</v>
      </c>
      <c r="B76" s="102">
        <v>41925</v>
      </c>
      <c r="C76" s="5">
        <v>41929.759027777778</v>
      </c>
      <c r="D76" s="3">
        <f t="shared" si="14"/>
        <v>4.7590277777781012</v>
      </c>
      <c r="E76" s="2">
        <v>0.32600000000000001</v>
      </c>
      <c r="F76" s="4">
        <v>41930.404861111114</v>
      </c>
      <c r="G76" s="3">
        <f t="shared" si="8"/>
        <v>5.4048611111138598</v>
      </c>
      <c r="H76" s="2">
        <v>0.29499999999999998</v>
      </c>
      <c r="I76" s="4">
        <v>41930.414583333331</v>
      </c>
      <c r="J76" s="3">
        <f t="shared" si="9"/>
        <v>5.4145833333313931</v>
      </c>
      <c r="K76" s="2">
        <v>0.16300000000000001</v>
      </c>
      <c r="L76" s="4">
        <v>41931.411111111112</v>
      </c>
      <c r="M76" s="3">
        <f t="shared" si="10"/>
        <v>6.4111111111124046</v>
      </c>
      <c r="N76" s="2">
        <v>8.3000000000000004E-2</v>
      </c>
      <c r="O76" s="4">
        <v>41932.428472222222</v>
      </c>
      <c r="P76" s="3">
        <f t="shared" si="11"/>
        <v>7.4284722222218988</v>
      </c>
      <c r="Q76" s="2">
        <v>5.8000000000000003E-2</v>
      </c>
      <c r="R76" s="20"/>
      <c r="S76" s="20"/>
      <c r="T76" s="17"/>
      <c r="U76" s="20"/>
      <c r="V76" s="20"/>
      <c r="W76" s="17"/>
      <c r="X76" s="17"/>
      <c r="Y76" s="18"/>
      <c r="Z76" s="17"/>
      <c r="AA76" s="21"/>
      <c r="AB76" s="18"/>
      <c r="AC76" s="21"/>
      <c r="AD76" s="21"/>
      <c r="AE76" s="21"/>
      <c r="AF76" s="21"/>
    </row>
    <row r="77" spans="1:32" ht="15.75" thickBot="1">
      <c r="A77" s="12" t="s">
        <v>841</v>
      </c>
      <c r="B77" s="102">
        <v>42069.583333333336</v>
      </c>
      <c r="C77" s="5">
        <v>42069.723611111112</v>
      </c>
      <c r="D77" s="3">
        <f t="shared" si="14"/>
        <v>0.14027777777664596</v>
      </c>
      <c r="E77" s="2">
        <v>0.46400000000000002</v>
      </c>
      <c r="F77" s="4">
        <v>42069.928472222222</v>
      </c>
      <c r="G77" s="3">
        <f t="shared" si="8"/>
        <v>0.34513888888614019</v>
      </c>
      <c r="H77" s="2">
        <v>2.0299999999999998</v>
      </c>
      <c r="I77" s="4">
        <v>42070.447916666664</v>
      </c>
      <c r="J77" s="3">
        <f t="shared" si="9"/>
        <v>0.86458333332848269</v>
      </c>
      <c r="K77" s="2">
        <v>2.7</v>
      </c>
      <c r="L77" s="4">
        <v>42071.441666666666</v>
      </c>
      <c r="M77" s="3">
        <f t="shared" si="10"/>
        <v>1.8583333333299379</v>
      </c>
      <c r="N77" s="2">
        <v>2.2799999999999998</v>
      </c>
      <c r="O77" s="4">
        <v>42072.39166666667</v>
      </c>
      <c r="P77" s="3">
        <f t="shared" si="11"/>
        <v>2.8083333333343035</v>
      </c>
      <c r="Q77" s="2">
        <v>2.39</v>
      </c>
      <c r="R77" s="4">
        <v>42073.37777777778</v>
      </c>
      <c r="S77" s="3">
        <f t="shared" si="12"/>
        <v>3.7944444444437977</v>
      </c>
      <c r="T77" s="2">
        <v>2.23</v>
      </c>
      <c r="U77" s="4">
        <v>42074.439583333333</v>
      </c>
      <c r="V77" s="3">
        <f t="shared" si="15"/>
        <v>4.8562499999970896</v>
      </c>
      <c r="W77" s="2">
        <v>1.47</v>
      </c>
      <c r="X77" s="17"/>
      <c r="Y77" s="18"/>
      <c r="Z77" s="17"/>
      <c r="AA77" s="81"/>
      <c r="AB77" s="18"/>
      <c r="AC77" s="81"/>
      <c r="AD77" s="21"/>
      <c r="AE77" s="21"/>
      <c r="AF77" s="21"/>
    </row>
    <row r="78" spans="1:32" ht="15.75" thickBot="1">
      <c r="A78" s="12" t="s">
        <v>842</v>
      </c>
      <c r="B78" s="102">
        <v>42098</v>
      </c>
      <c r="C78" s="5">
        <v>42103.593055555553</v>
      </c>
      <c r="D78" s="3">
        <f t="shared" si="14"/>
        <v>5.5930555555532919</v>
      </c>
      <c r="E78" s="2">
        <v>8.3000000000000004E-2</v>
      </c>
      <c r="F78" s="4">
        <v>42103.743055555555</v>
      </c>
      <c r="G78" s="3">
        <f t="shared" si="8"/>
        <v>5.7430555555547471</v>
      </c>
      <c r="H78" s="2">
        <v>0.13200000000000001</v>
      </c>
      <c r="I78" s="4">
        <v>42103.972222222219</v>
      </c>
      <c r="J78" s="3">
        <f t="shared" si="9"/>
        <v>5.9722222222189885</v>
      </c>
      <c r="K78" s="2">
        <v>0.45700000000000002</v>
      </c>
      <c r="L78" s="4">
        <v>42104.431250000001</v>
      </c>
      <c r="M78" s="3">
        <f t="shared" si="10"/>
        <v>6.4312500000014552</v>
      </c>
      <c r="N78" s="2">
        <v>0.82299999999999995</v>
      </c>
      <c r="O78" s="4">
        <v>42105.390277777777</v>
      </c>
      <c r="P78" s="3">
        <f t="shared" si="11"/>
        <v>7.390277777776646</v>
      </c>
      <c r="Q78" s="2">
        <v>0.68200000000000005</v>
      </c>
      <c r="R78" s="4">
        <v>42106.470138888886</v>
      </c>
      <c r="S78" s="3">
        <f t="shared" si="12"/>
        <v>8.4701388888861402</v>
      </c>
      <c r="T78" s="2">
        <v>0.74</v>
      </c>
      <c r="U78" s="4">
        <v>42107.40347222222</v>
      </c>
      <c r="V78" s="3">
        <f t="shared" si="15"/>
        <v>9.4034722222204437</v>
      </c>
      <c r="W78" s="2">
        <v>0.84099999999999997</v>
      </c>
      <c r="X78" s="17"/>
      <c r="Y78" s="18"/>
      <c r="Z78" s="17"/>
      <c r="AA78" s="21"/>
      <c r="AB78" s="18"/>
      <c r="AC78" s="21"/>
      <c r="AD78" s="21"/>
      <c r="AE78" s="21"/>
      <c r="AF78" s="21"/>
    </row>
    <row r="79" spans="1:32" ht="15.75" thickBot="1">
      <c r="A79" s="12" t="s">
        <v>843</v>
      </c>
      <c r="B79" s="102">
        <v>41907</v>
      </c>
      <c r="C79" s="5">
        <v>41907.731944444444</v>
      </c>
      <c r="D79" s="3">
        <f t="shared" si="14"/>
        <v>0.73194444444379769</v>
      </c>
      <c r="E79" s="2">
        <v>0.39</v>
      </c>
      <c r="F79" s="4">
        <v>41908.404166666667</v>
      </c>
      <c r="G79" s="3">
        <f t="shared" si="8"/>
        <v>1.4041666666671517</v>
      </c>
      <c r="H79" s="2">
        <v>0.68899999999999995</v>
      </c>
      <c r="I79" s="4">
        <v>41909.451388888891</v>
      </c>
      <c r="J79" s="3">
        <f t="shared" si="9"/>
        <v>2.4513888888905058</v>
      </c>
      <c r="K79" s="2">
        <v>0.73</v>
      </c>
      <c r="L79" s="4">
        <v>41910.390972222223</v>
      </c>
      <c r="M79" s="3">
        <f t="shared" si="10"/>
        <v>3.390972222223354</v>
      </c>
      <c r="N79" s="2">
        <v>0.85299999999999998</v>
      </c>
      <c r="O79" s="4">
        <v>41911.411111111112</v>
      </c>
      <c r="P79" s="3">
        <f t="shared" si="11"/>
        <v>4.4111111111124046</v>
      </c>
      <c r="Q79" s="2">
        <v>1.29</v>
      </c>
      <c r="R79" s="4">
        <v>41911.870833333334</v>
      </c>
      <c r="S79" s="3">
        <f t="shared" si="12"/>
        <v>4.8708333333343035</v>
      </c>
      <c r="T79" s="2">
        <v>1.2</v>
      </c>
      <c r="U79" s="4">
        <v>41912.421527777777</v>
      </c>
      <c r="V79" s="3">
        <f t="shared" si="15"/>
        <v>5.421527777776646</v>
      </c>
      <c r="W79" s="2">
        <v>1.46</v>
      </c>
      <c r="X79" s="17"/>
      <c r="Y79" s="18"/>
      <c r="Z79" s="17"/>
      <c r="AA79" s="20"/>
      <c r="AB79" s="18"/>
      <c r="AC79" s="17"/>
      <c r="AD79" s="21"/>
      <c r="AE79" s="21"/>
      <c r="AF79" s="21"/>
    </row>
    <row r="80" spans="1:32" ht="15.75" thickBot="1">
      <c r="A80" s="12" t="s">
        <v>844</v>
      </c>
      <c r="B80" s="102">
        <v>42098</v>
      </c>
      <c r="C80" s="5">
        <v>42101.625694444447</v>
      </c>
      <c r="D80" s="3">
        <f t="shared" si="14"/>
        <v>3.6256944444467081</v>
      </c>
      <c r="E80" s="2">
        <v>0.188</v>
      </c>
      <c r="F80" s="4">
        <v>42101.909722222219</v>
      </c>
      <c r="G80" s="3">
        <f t="shared" si="8"/>
        <v>3.9097222222189885</v>
      </c>
      <c r="H80" s="2">
        <v>0.246</v>
      </c>
      <c r="I80" s="4">
        <v>42102.388888888891</v>
      </c>
      <c r="J80" s="3">
        <f t="shared" si="9"/>
        <v>4.3888888888905058</v>
      </c>
      <c r="K80" s="2">
        <v>0.23699999999999999</v>
      </c>
      <c r="L80" s="4">
        <v>42103.395833333336</v>
      </c>
      <c r="M80" s="3">
        <f t="shared" si="10"/>
        <v>5.3958333333357587</v>
      </c>
      <c r="N80" s="2">
        <v>0.23699999999999999</v>
      </c>
      <c r="O80" s="4">
        <v>42103.743055555555</v>
      </c>
      <c r="P80" s="3">
        <f t="shared" si="11"/>
        <v>5.7430555555547471</v>
      </c>
      <c r="Q80" s="2">
        <v>0.19</v>
      </c>
      <c r="R80" s="4">
        <v>42104.411805555559</v>
      </c>
      <c r="S80" s="3">
        <f t="shared" si="12"/>
        <v>6.4118055555591127</v>
      </c>
      <c r="T80" s="2">
        <v>0.34799999999999998</v>
      </c>
      <c r="U80" s="4">
        <v>42105.390277777777</v>
      </c>
      <c r="V80" s="3">
        <f t="shared" si="15"/>
        <v>7.390277777776646</v>
      </c>
      <c r="W80" s="2">
        <v>0.36099999999999999</v>
      </c>
      <c r="X80" s="5">
        <v>42106.42083333333</v>
      </c>
      <c r="Y80" s="3">
        <f>X80-B80</f>
        <v>8.4208333333299379</v>
      </c>
      <c r="Z80" s="2">
        <v>0.33500000000000002</v>
      </c>
      <c r="AA80" s="17"/>
      <c r="AB80" s="18"/>
      <c r="AC80" s="21"/>
      <c r="AD80" s="21"/>
      <c r="AE80" s="21"/>
      <c r="AF80" s="21"/>
    </row>
    <row r="81" spans="1:32" ht="15.75" thickBot="1">
      <c r="A81" s="12" t="s">
        <v>845</v>
      </c>
      <c r="B81" s="102">
        <v>41922.395833333336</v>
      </c>
      <c r="C81" s="5">
        <v>41922.71875</v>
      </c>
      <c r="D81" s="3">
        <f t="shared" si="14"/>
        <v>0.32291666666424135</v>
      </c>
      <c r="E81" s="2">
        <v>0.89500000000000002</v>
      </c>
      <c r="F81" s="4">
        <v>41923.290277777778</v>
      </c>
      <c r="G81" s="3">
        <f t="shared" si="8"/>
        <v>0.8944444444423425</v>
      </c>
      <c r="H81" s="2">
        <v>2.27</v>
      </c>
      <c r="I81" s="4">
        <v>41923.822916666664</v>
      </c>
      <c r="J81" s="3">
        <f t="shared" si="9"/>
        <v>1.4270833333284827</v>
      </c>
      <c r="K81" s="2">
        <v>1.6</v>
      </c>
      <c r="L81" s="4">
        <v>41924.419444444444</v>
      </c>
      <c r="M81" s="3">
        <f t="shared" si="10"/>
        <v>2.023611111108039</v>
      </c>
      <c r="N81" s="2">
        <v>1.53</v>
      </c>
      <c r="O81" s="4">
        <v>41925.379861111112</v>
      </c>
      <c r="P81" s="3">
        <f t="shared" si="11"/>
        <v>2.984027777776646</v>
      </c>
      <c r="Q81" s="2">
        <v>1.77</v>
      </c>
      <c r="R81" s="4">
        <v>41925.930555555555</v>
      </c>
      <c r="S81" s="3">
        <f t="shared" si="12"/>
        <v>3.5347222222189885</v>
      </c>
      <c r="T81" s="2">
        <v>1.84</v>
      </c>
      <c r="U81" s="4">
        <v>41926.385416666664</v>
      </c>
      <c r="V81" s="3">
        <f t="shared" si="15"/>
        <v>3.9895833333284827</v>
      </c>
      <c r="W81" s="2">
        <v>1.74</v>
      </c>
      <c r="X81" s="21"/>
      <c r="Y81" s="21"/>
      <c r="Z81" s="21"/>
      <c r="AA81" s="17"/>
      <c r="AB81" s="18"/>
      <c r="AC81" s="21"/>
      <c r="AD81" s="21"/>
      <c r="AE81" s="21"/>
      <c r="AF81" s="21"/>
    </row>
    <row r="82" spans="1:32" ht="15.75" thickBot="1">
      <c r="A82" s="12" t="s">
        <v>846</v>
      </c>
      <c r="B82" s="102">
        <v>42058.458333333336</v>
      </c>
      <c r="C82" s="5">
        <v>42059.777083333334</v>
      </c>
      <c r="D82" s="3">
        <f t="shared" si="14"/>
        <v>1.3187499999985448</v>
      </c>
      <c r="E82" s="2">
        <v>2.56</v>
      </c>
      <c r="F82" s="4">
        <v>42059.977083333331</v>
      </c>
      <c r="G82" s="3">
        <f t="shared" si="8"/>
        <v>1.5187499999956344</v>
      </c>
      <c r="H82" s="2">
        <v>2.5499999999999998</v>
      </c>
      <c r="I82" s="4">
        <v>42060.521527777775</v>
      </c>
      <c r="J82" s="3">
        <f t="shared" si="9"/>
        <v>2.0631944444394321</v>
      </c>
      <c r="K82" s="2">
        <v>2.2000000000000002</v>
      </c>
      <c r="L82" s="4">
        <v>42061.445833333331</v>
      </c>
      <c r="M82" s="3">
        <f t="shared" si="10"/>
        <v>2.9874999999956344</v>
      </c>
      <c r="N82" s="2">
        <v>1.74</v>
      </c>
      <c r="O82" s="4">
        <v>42061.502083333333</v>
      </c>
      <c r="P82" s="3">
        <f t="shared" si="11"/>
        <v>3.0437499999970896</v>
      </c>
      <c r="Q82" s="2">
        <v>0.81200000000000006</v>
      </c>
      <c r="R82" s="20"/>
      <c r="S82" s="18"/>
      <c r="T82" s="17"/>
      <c r="U82" s="20"/>
      <c r="V82" s="17"/>
      <c r="W82" s="17"/>
      <c r="X82" s="21"/>
      <c r="Y82" s="21"/>
      <c r="Z82" s="21"/>
      <c r="AA82" s="17"/>
      <c r="AB82" s="18"/>
      <c r="AC82" s="21"/>
      <c r="AD82" s="21"/>
      <c r="AE82" s="21"/>
      <c r="AF82" s="21"/>
    </row>
    <row r="83" spans="1:32" ht="15.75" thickBot="1">
      <c r="A83" s="12" t="s">
        <v>847</v>
      </c>
      <c r="B83" s="102">
        <v>42070</v>
      </c>
      <c r="C83" s="5">
        <v>42071.831250000003</v>
      </c>
      <c r="D83" s="3">
        <f t="shared" si="14"/>
        <v>1.8312500000029104</v>
      </c>
      <c r="E83" s="2">
        <v>0.28899999999999998</v>
      </c>
      <c r="F83" s="4">
        <v>42072.420138888891</v>
      </c>
      <c r="G83" s="3">
        <f t="shared" si="8"/>
        <v>2.4201388888905058</v>
      </c>
      <c r="H83" s="2">
        <v>0.58599999999999997</v>
      </c>
      <c r="I83" s="4">
        <v>42072.698611111111</v>
      </c>
      <c r="J83" s="3">
        <f t="shared" si="9"/>
        <v>2.6986111111109494</v>
      </c>
      <c r="K83" s="2">
        <v>1.03</v>
      </c>
      <c r="L83" s="4">
        <v>42073.37777777778</v>
      </c>
      <c r="M83" s="3">
        <f t="shared" si="10"/>
        <v>3.3777777777795563</v>
      </c>
      <c r="N83" s="2">
        <v>0.75600000000000001</v>
      </c>
      <c r="O83" s="4">
        <v>42074.45416666667</v>
      </c>
      <c r="P83" s="3">
        <f t="shared" si="11"/>
        <v>4.4541666666700621</v>
      </c>
      <c r="Q83" s="2">
        <v>0.878</v>
      </c>
      <c r="R83" s="20"/>
      <c r="S83" s="18"/>
      <c r="T83" s="17"/>
      <c r="U83" s="20"/>
      <c r="V83" s="17"/>
      <c r="W83" s="17"/>
      <c r="X83" s="21"/>
      <c r="Y83" s="21"/>
      <c r="Z83" s="21"/>
      <c r="AA83" s="21"/>
      <c r="AB83" s="18"/>
      <c r="AC83" s="21"/>
      <c r="AD83" s="21"/>
      <c r="AE83" s="21"/>
      <c r="AF83" s="21"/>
    </row>
    <row r="84" spans="1:32" ht="15.75" thickBot="1">
      <c r="A84" s="12" t="s">
        <v>848</v>
      </c>
      <c r="B84" s="102">
        <v>42086</v>
      </c>
      <c r="C84" s="5">
        <v>42086.750694444447</v>
      </c>
      <c r="D84" s="3">
        <f t="shared" si="14"/>
        <v>0.75069444444670808</v>
      </c>
      <c r="E84" s="2">
        <v>8.49</v>
      </c>
      <c r="F84" s="4">
        <v>42086.960416666669</v>
      </c>
      <c r="G84" s="3">
        <f t="shared" si="8"/>
        <v>0.96041666666860692</v>
      </c>
      <c r="H84" s="2">
        <v>2.2999999999999998</v>
      </c>
      <c r="I84" s="4">
        <v>42087.460416666669</v>
      </c>
      <c r="J84" s="3">
        <f t="shared" si="9"/>
        <v>1.4604166666686069</v>
      </c>
      <c r="K84" s="2">
        <v>1.4</v>
      </c>
      <c r="L84" s="4">
        <v>42088.38958333333</v>
      </c>
      <c r="M84" s="3">
        <f t="shared" si="10"/>
        <v>2.3895833333299379</v>
      </c>
      <c r="N84" s="2">
        <v>1.47</v>
      </c>
      <c r="O84" s="20"/>
      <c r="P84" s="20"/>
      <c r="Q84" s="17"/>
      <c r="R84" s="20"/>
      <c r="S84" s="18"/>
      <c r="T84" s="17"/>
      <c r="U84" s="20"/>
      <c r="V84" s="17"/>
      <c r="W84" s="17"/>
      <c r="X84" s="21"/>
      <c r="Y84" s="21"/>
      <c r="Z84" s="21"/>
      <c r="AA84" s="81"/>
      <c r="AB84" s="18"/>
      <c r="AC84" s="81"/>
      <c r="AD84" s="21"/>
      <c r="AE84" s="21"/>
      <c r="AF84" s="21"/>
    </row>
    <row r="85" spans="1:32" ht="15.75" thickBot="1">
      <c r="A85" s="12" t="s">
        <v>849</v>
      </c>
      <c r="B85" s="102">
        <v>42041</v>
      </c>
      <c r="C85" s="5">
        <v>42042.489583333336</v>
      </c>
      <c r="D85" s="3">
        <f t="shared" si="14"/>
        <v>1.4895833333357587</v>
      </c>
      <c r="E85" s="2">
        <v>0.318</v>
      </c>
      <c r="F85" s="4">
        <v>42042.802777777775</v>
      </c>
      <c r="G85" s="3">
        <f t="shared" si="8"/>
        <v>1.8027777777751908</v>
      </c>
      <c r="H85" s="2">
        <v>1.52</v>
      </c>
      <c r="I85" s="4">
        <v>42043.413194444445</v>
      </c>
      <c r="J85" s="3">
        <f t="shared" si="9"/>
        <v>2.4131944444452529</v>
      </c>
      <c r="K85" s="2">
        <v>1.75</v>
      </c>
      <c r="L85" s="4">
        <v>42044.424305555556</v>
      </c>
      <c r="M85" s="3">
        <f t="shared" si="10"/>
        <v>3.4243055555562023</v>
      </c>
      <c r="N85" s="2">
        <v>1.68</v>
      </c>
      <c r="O85" s="4">
        <v>42045.388888888891</v>
      </c>
      <c r="P85" s="3">
        <f t="shared" si="11"/>
        <v>4.3888888888905058</v>
      </c>
      <c r="Q85" s="2">
        <v>2.2200000000000002</v>
      </c>
      <c r="R85" s="20"/>
      <c r="S85" s="18"/>
      <c r="T85" s="17"/>
      <c r="U85" s="20"/>
      <c r="V85" s="17"/>
      <c r="W85" s="17"/>
      <c r="X85" s="21"/>
      <c r="Y85" s="21"/>
      <c r="Z85" s="21"/>
      <c r="AA85" s="21"/>
      <c r="AB85" s="18"/>
      <c r="AC85" s="21"/>
      <c r="AD85" s="21"/>
      <c r="AE85" s="21"/>
      <c r="AF85" s="21"/>
    </row>
    <row r="86" spans="1:32" ht="15.75" thickBot="1">
      <c r="A86" s="12" t="s">
        <v>850</v>
      </c>
      <c r="B86" s="102">
        <v>41966</v>
      </c>
      <c r="C86" s="5">
        <v>41966.770833333336</v>
      </c>
      <c r="D86" s="3">
        <f t="shared" si="14"/>
        <v>0.77083333333575865</v>
      </c>
      <c r="E86" s="2">
        <v>0.10100000000000001</v>
      </c>
      <c r="F86" s="4">
        <v>41967.375</v>
      </c>
      <c r="G86" s="3">
        <f t="shared" si="8"/>
        <v>1.375</v>
      </c>
      <c r="H86" s="2">
        <v>9.5000000000000001E-2</v>
      </c>
      <c r="I86" s="4">
        <v>41968.381249999999</v>
      </c>
      <c r="J86" s="3">
        <f t="shared" si="9"/>
        <v>2.3812499999985448</v>
      </c>
      <c r="K86" s="2">
        <v>0.14399999999999999</v>
      </c>
      <c r="L86" s="4">
        <v>41969.395833333336</v>
      </c>
      <c r="M86" s="3">
        <f t="shared" si="10"/>
        <v>3.3958333333357587</v>
      </c>
      <c r="N86" s="2">
        <v>0.18</v>
      </c>
      <c r="O86" s="4">
        <v>41970.427777777775</v>
      </c>
      <c r="P86" s="3">
        <f t="shared" si="11"/>
        <v>4.4277777777751908</v>
      </c>
      <c r="Q86" s="2">
        <v>0.161</v>
      </c>
      <c r="R86" s="20"/>
      <c r="S86" s="18"/>
      <c r="T86" s="17"/>
      <c r="U86" s="20"/>
      <c r="V86" s="17"/>
      <c r="W86" s="17"/>
      <c r="X86" s="21"/>
      <c r="Y86" s="21"/>
      <c r="Z86" s="21"/>
      <c r="AA86" s="21"/>
      <c r="AB86" s="21"/>
      <c r="AC86" s="21"/>
      <c r="AD86" s="21"/>
      <c r="AE86" s="21"/>
      <c r="AF86" s="21"/>
    </row>
    <row r="87" spans="1:3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3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3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3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3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3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3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3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</sheetData>
  <phoneticPr fontId="0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9"/>
  <sheetViews>
    <sheetView workbookViewId="0">
      <selection activeCell="P17" sqref="P17:Z17"/>
    </sheetView>
  </sheetViews>
  <sheetFormatPr defaultColWidth="8.7109375" defaultRowHeight="15"/>
  <cols>
    <col min="1" max="1" width="13.7109375" customWidth="1"/>
    <col min="15" max="15" width="13" customWidth="1"/>
    <col min="16" max="16" width="10.140625" bestFit="1" customWidth="1"/>
  </cols>
  <sheetData>
    <row r="1" spans="1:27">
      <c r="A1" s="33" t="s">
        <v>60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7">
      <c r="A2" s="141" t="s">
        <v>904</v>
      </c>
      <c r="B2" s="136"/>
      <c r="C2" s="136"/>
      <c r="D2" s="136"/>
      <c r="E2" s="32"/>
      <c r="F2" s="32"/>
      <c r="G2" s="32"/>
      <c r="H2" s="32"/>
      <c r="I2" s="32"/>
      <c r="J2" s="32"/>
      <c r="K2" s="32"/>
      <c r="L2" s="32"/>
      <c r="M2" s="32"/>
      <c r="N2" s="32"/>
      <c r="P2" s="32"/>
      <c r="Q2" s="32"/>
      <c r="R2" s="32"/>
      <c r="S2" s="32"/>
      <c r="T2" s="32"/>
      <c r="U2" s="32"/>
      <c r="V2" s="32"/>
      <c r="W2" s="32"/>
      <c r="X2" s="32"/>
      <c r="Y2" s="32"/>
    </row>
    <row r="3" spans="1:27" ht="15.75" thickBot="1">
      <c r="A3" s="32"/>
      <c r="B3" s="32"/>
      <c r="C3" s="32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2"/>
      <c r="Y3" s="32"/>
    </row>
    <row r="4" spans="1:27" ht="15.75" thickBot="1">
      <c r="A4" s="41" t="s">
        <v>61</v>
      </c>
      <c r="B4" s="42" t="s">
        <v>20</v>
      </c>
      <c r="C4" s="42" t="s">
        <v>21</v>
      </c>
      <c r="D4" s="42" t="s">
        <v>22</v>
      </c>
      <c r="E4" s="42" t="s">
        <v>23</v>
      </c>
      <c r="F4" s="42" t="s">
        <v>24</v>
      </c>
      <c r="G4" s="42" t="s">
        <v>25</v>
      </c>
      <c r="H4" s="42" t="s">
        <v>26</v>
      </c>
      <c r="I4" s="42" t="s">
        <v>27</v>
      </c>
      <c r="J4" s="42" t="s">
        <v>28</v>
      </c>
      <c r="K4" s="42" t="s">
        <v>29</v>
      </c>
      <c r="L4" s="42" t="s">
        <v>30</v>
      </c>
      <c r="M4" s="42" t="s">
        <v>857</v>
      </c>
      <c r="N4" s="32"/>
      <c r="O4" s="40" t="s">
        <v>59</v>
      </c>
      <c r="P4" s="42" t="s">
        <v>20</v>
      </c>
      <c r="Q4" s="42" t="s">
        <v>21</v>
      </c>
      <c r="R4" s="42" t="s">
        <v>22</v>
      </c>
      <c r="S4" s="42" t="s">
        <v>23</v>
      </c>
      <c r="T4" s="42" t="s">
        <v>24</v>
      </c>
      <c r="U4" s="42" t="s">
        <v>25</v>
      </c>
      <c r="V4" s="42" t="s">
        <v>26</v>
      </c>
      <c r="W4" s="42" t="s">
        <v>27</v>
      </c>
      <c r="X4" s="42" t="s">
        <v>28</v>
      </c>
      <c r="Y4" s="42" t="s">
        <v>29</v>
      </c>
      <c r="Z4" s="42" t="s">
        <v>30</v>
      </c>
      <c r="AA4" s="42" t="s">
        <v>857</v>
      </c>
    </row>
    <row r="5" spans="1:27">
      <c r="A5" s="37" t="s">
        <v>1</v>
      </c>
      <c r="B5" s="44">
        <v>0.29722222222335404</v>
      </c>
      <c r="C5" s="44">
        <v>1.2618055555576575</v>
      </c>
      <c r="D5" s="44">
        <v>1.5493055555562023</v>
      </c>
      <c r="E5" s="44">
        <v>2.2465277777810115</v>
      </c>
      <c r="F5" s="44">
        <v>3.2437500000014552</v>
      </c>
      <c r="G5" s="44">
        <v>4.2520833333328483</v>
      </c>
      <c r="H5" s="44">
        <v>5.2173611111138598</v>
      </c>
      <c r="I5" s="35"/>
      <c r="J5" s="35"/>
      <c r="K5" s="35"/>
      <c r="L5" s="35"/>
      <c r="M5" s="35"/>
      <c r="N5" s="32"/>
      <c r="O5" s="37" t="s">
        <v>1</v>
      </c>
      <c r="P5" s="2">
        <v>1.43</v>
      </c>
      <c r="Q5" s="2">
        <v>1.0900000000000001</v>
      </c>
      <c r="R5" s="2">
        <v>0.98199999999999998</v>
      </c>
      <c r="S5" s="2">
        <v>1.22</v>
      </c>
      <c r="T5" s="2">
        <v>1.26</v>
      </c>
      <c r="U5" s="2">
        <v>0.88600000000000001</v>
      </c>
      <c r="V5" s="2">
        <v>0.54100000000000004</v>
      </c>
      <c r="W5" s="35"/>
      <c r="X5" s="35"/>
      <c r="Y5" s="35"/>
      <c r="Z5" s="34"/>
      <c r="AA5" s="78"/>
    </row>
    <row r="6" spans="1:27">
      <c r="A6" s="37" t="s">
        <v>2</v>
      </c>
      <c r="B6" s="44">
        <v>0.21805555556056788</v>
      </c>
      <c r="C6" s="44">
        <v>0.96666666666715173</v>
      </c>
      <c r="D6" s="44">
        <v>1.2312500000043656</v>
      </c>
      <c r="E6" s="44">
        <v>1.8680555555547471</v>
      </c>
      <c r="F6" s="44">
        <v>2.8937500000029104</v>
      </c>
      <c r="G6" s="44">
        <v>3.8715277777810115</v>
      </c>
      <c r="H6" s="35"/>
      <c r="I6" s="35"/>
      <c r="J6" s="35"/>
      <c r="K6" s="35"/>
      <c r="L6" s="35"/>
      <c r="M6" s="35"/>
      <c r="N6" s="32"/>
      <c r="O6" s="37" t="s">
        <v>2</v>
      </c>
      <c r="P6" s="2">
        <v>2.2000000000000002</v>
      </c>
      <c r="Q6" s="2">
        <v>1.96</v>
      </c>
      <c r="R6" s="2">
        <v>1.67</v>
      </c>
      <c r="S6" s="2">
        <v>1.46</v>
      </c>
      <c r="T6" s="2">
        <v>1.27</v>
      </c>
      <c r="U6" s="2">
        <v>1.38</v>
      </c>
      <c r="V6" s="30"/>
      <c r="W6" s="35"/>
      <c r="X6" s="35"/>
      <c r="Y6" s="35"/>
      <c r="Z6" s="34"/>
      <c r="AA6" s="78"/>
    </row>
    <row r="7" spans="1:27">
      <c r="A7" s="37" t="s">
        <v>3</v>
      </c>
      <c r="B7" s="44">
        <v>0.60208333333139308</v>
      </c>
      <c r="C7" s="44">
        <v>0.7381944444423425</v>
      </c>
      <c r="D7" s="44">
        <v>1.2756944444408873</v>
      </c>
      <c r="E7" s="44">
        <v>2.3236111111109494</v>
      </c>
      <c r="F7" s="44">
        <v>3.3208333333313931</v>
      </c>
      <c r="G7" s="44">
        <v>4.3208333333313931</v>
      </c>
      <c r="H7" s="44">
        <v>5.3076388888875954</v>
      </c>
      <c r="I7" s="44">
        <v>6.3243055555503815</v>
      </c>
      <c r="J7" s="35"/>
      <c r="K7" s="35"/>
      <c r="L7" s="35"/>
      <c r="M7" s="35"/>
      <c r="N7" s="32"/>
      <c r="O7" s="37" t="s">
        <v>3</v>
      </c>
      <c r="P7" s="2">
        <v>17.79</v>
      </c>
      <c r="Q7" s="2">
        <v>7.41</v>
      </c>
      <c r="R7" s="2">
        <v>2.0099999999999998</v>
      </c>
      <c r="S7" s="2">
        <v>1.1100000000000001</v>
      </c>
      <c r="T7" s="2">
        <v>1.27</v>
      </c>
      <c r="U7" s="2">
        <v>1.21</v>
      </c>
      <c r="V7" s="2">
        <v>0.94399999999999995</v>
      </c>
      <c r="W7" s="2">
        <v>0.59899999999999998</v>
      </c>
      <c r="X7" s="35"/>
      <c r="Y7" s="35"/>
      <c r="Z7" s="34"/>
      <c r="AA7" s="78"/>
    </row>
    <row r="8" spans="1:27">
      <c r="A8" s="37" t="s">
        <v>4</v>
      </c>
      <c r="B8" s="44">
        <v>0.12569444444670808</v>
      </c>
      <c r="C8" s="44">
        <v>0.58680555555474712</v>
      </c>
      <c r="D8" s="44">
        <v>0.79791666667006211</v>
      </c>
      <c r="E8" s="44">
        <v>1.3055555555547471</v>
      </c>
      <c r="F8" s="44">
        <v>1.6388888888905058</v>
      </c>
      <c r="G8" s="44">
        <v>2.2784722222204437</v>
      </c>
      <c r="H8" s="44">
        <v>2.6916666666656965</v>
      </c>
      <c r="I8" s="44">
        <v>3.3319444444423425</v>
      </c>
      <c r="J8" s="44">
        <v>4.2215277777795563</v>
      </c>
      <c r="K8" s="44">
        <v>5.28125</v>
      </c>
      <c r="L8" s="35"/>
      <c r="M8" s="35"/>
      <c r="N8" s="32"/>
      <c r="O8" s="37" t="s">
        <v>4</v>
      </c>
      <c r="P8" s="2">
        <v>0.44</v>
      </c>
      <c r="Q8" s="2">
        <v>5.71</v>
      </c>
      <c r="R8" s="2">
        <v>5</v>
      </c>
      <c r="S8" s="2">
        <v>4.2</v>
      </c>
      <c r="T8" s="2">
        <v>3.6</v>
      </c>
      <c r="U8" s="2">
        <v>3.94</v>
      </c>
      <c r="V8" s="2">
        <v>4.04</v>
      </c>
      <c r="W8" s="2">
        <v>4.33</v>
      </c>
      <c r="X8" s="2">
        <v>4.08</v>
      </c>
      <c r="Y8" s="2">
        <v>2.84</v>
      </c>
      <c r="Z8" s="34"/>
      <c r="AA8" s="78"/>
    </row>
    <row r="9" spans="1:27">
      <c r="A9" s="37" t="s">
        <v>5</v>
      </c>
      <c r="B9" s="44">
        <v>0.25902777777810115</v>
      </c>
      <c r="C9" s="44">
        <v>0.79652777777664596</v>
      </c>
      <c r="D9" s="44">
        <v>2.1756944444423425</v>
      </c>
      <c r="E9" s="44">
        <v>3.1131944444423425</v>
      </c>
      <c r="F9" s="44">
        <v>4.1875</v>
      </c>
      <c r="G9" s="44">
        <v>5.1958333333313931</v>
      </c>
      <c r="H9" s="44">
        <v>5.4645833333343035</v>
      </c>
      <c r="I9" s="44">
        <v>6.1645833333313931</v>
      </c>
      <c r="J9" s="35"/>
      <c r="K9" s="35"/>
      <c r="L9" s="35"/>
      <c r="M9" s="35"/>
      <c r="N9" s="32"/>
      <c r="O9" s="37" t="s">
        <v>5</v>
      </c>
      <c r="P9" s="2">
        <v>0.70699999999999996</v>
      </c>
      <c r="Q9" s="2">
        <v>1.19</v>
      </c>
      <c r="R9" s="2">
        <v>0.67300000000000004</v>
      </c>
      <c r="S9" s="2">
        <v>0.34200000000000003</v>
      </c>
      <c r="T9" s="2">
        <v>0.28000000000000003</v>
      </c>
      <c r="U9" s="2">
        <v>0.188</v>
      </c>
      <c r="V9" s="2">
        <v>0.193</v>
      </c>
      <c r="W9" s="2">
        <v>0.183</v>
      </c>
      <c r="X9" s="30"/>
      <c r="Y9" s="30"/>
      <c r="Z9" s="34"/>
      <c r="AA9" s="78"/>
    </row>
    <row r="10" spans="1:27">
      <c r="A10" s="37" t="s">
        <v>6</v>
      </c>
      <c r="B10" s="44">
        <v>0.5819444444423425</v>
      </c>
      <c r="C10" s="44">
        <v>0.8125</v>
      </c>
      <c r="D10" s="44">
        <v>1.3958333333357587</v>
      </c>
      <c r="E10" s="44">
        <v>2.4284722222218988</v>
      </c>
      <c r="F10" s="44">
        <v>3.3805555555591127</v>
      </c>
      <c r="G10" s="44">
        <v>3.7583333333313931</v>
      </c>
      <c r="H10" s="44">
        <v>4.4236111111094942</v>
      </c>
      <c r="I10" s="44">
        <v>4.4375</v>
      </c>
      <c r="J10" s="35"/>
      <c r="K10" s="35"/>
      <c r="L10" s="35"/>
      <c r="M10" s="35"/>
      <c r="N10" s="32"/>
      <c r="O10" s="37" t="s">
        <v>6</v>
      </c>
      <c r="P10" s="2">
        <v>1.83</v>
      </c>
      <c r="Q10" s="2">
        <v>1.64</v>
      </c>
      <c r="R10" s="2">
        <v>1.42</v>
      </c>
      <c r="S10" s="2">
        <v>1.02</v>
      </c>
      <c r="T10" s="2">
        <v>1.1200000000000001</v>
      </c>
      <c r="U10" s="2">
        <v>1.03</v>
      </c>
      <c r="V10" s="2">
        <v>0.94799999999999995</v>
      </c>
      <c r="W10" s="2">
        <v>0.66100000000000003</v>
      </c>
      <c r="X10" s="30"/>
      <c r="Y10" s="30"/>
      <c r="Z10" s="34"/>
      <c r="AA10" s="78"/>
    </row>
    <row r="11" spans="1:27" s="141" customFormat="1">
      <c r="A11" s="137" t="s">
        <v>7</v>
      </c>
      <c r="B11" s="133">
        <v>0.65</v>
      </c>
      <c r="C11" s="135">
        <v>0.88958333333333339</v>
      </c>
      <c r="D11" s="135">
        <v>1.5222222222222221</v>
      </c>
      <c r="E11" s="135">
        <v>2.5763888888888888</v>
      </c>
      <c r="F11" s="135">
        <v>3.4659722222222222</v>
      </c>
      <c r="G11" s="135">
        <v>4.5249999999999995</v>
      </c>
      <c r="H11" s="135">
        <v>4.9187500000000002</v>
      </c>
      <c r="I11" s="135">
        <v>5.5229166666666671</v>
      </c>
      <c r="J11" s="135">
        <v>6.5388888888888888</v>
      </c>
      <c r="K11" s="135">
        <v>7.5298611111111109</v>
      </c>
      <c r="L11" s="135"/>
      <c r="M11" s="135"/>
      <c r="N11" s="136"/>
      <c r="O11" s="137" t="s">
        <v>7</v>
      </c>
      <c r="P11" s="142">
        <v>3.01</v>
      </c>
      <c r="Q11" s="142">
        <v>6.3</v>
      </c>
      <c r="R11" s="142">
        <v>5.6</v>
      </c>
      <c r="S11" s="142">
        <v>2.72</v>
      </c>
      <c r="T11" s="142">
        <v>2.4</v>
      </c>
      <c r="U11" s="142">
        <v>2.63</v>
      </c>
      <c r="V11" s="142">
        <v>2.19</v>
      </c>
      <c r="W11" s="142">
        <v>2.4900000000000002</v>
      </c>
      <c r="X11" s="142">
        <v>2.0099999999999998</v>
      </c>
      <c r="Y11" s="142">
        <v>1.41</v>
      </c>
      <c r="Z11" s="152"/>
      <c r="AA11" s="152"/>
    </row>
    <row r="12" spans="1:27">
      <c r="A12" s="37" t="s">
        <v>8</v>
      </c>
      <c r="B12" s="44">
        <v>0.12291666666715173</v>
      </c>
      <c r="C12" s="44">
        <v>0.39236111110949423</v>
      </c>
      <c r="D12" s="44">
        <v>0.47986111111094942</v>
      </c>
      <c r="E12" s="44">
        <v>1.3798611111124046</v>
      </c>
      <c r="F12" s="44">
        <v>2.3715277777810115</v>
      </c>
      <c r="G12" s="44">
        <v>3.3569444444437977</v>
      </c>
      <c r="H12" s="44">
        <v>4.3805555555591127</v>
      </c>
      <c r="I12" s="44">
        <v>5.3743055555532919</v>
      </c>
      <c r="J12" s="35"/>
      <c r="K12" s="35"/>
      <c r="L12" s="35"/>
      <c r="M12" s="35"/>
      <c r="N12" s="32"/>
      <c r="O12" s="37" t="s">
        <v>8</v>
      </c>
      <c r="P12" s="2">
        <v>0.30299999999999999</v>
      </c>
      <c r="Q12" s="2">
        <v>0.626</v>
      </c>
      <c r="R12" s="2">
        <v>0.56799999999999995</v>
      </c>
      <c r="S12" s="2">
        <v>0.35599999999999998</v>
      </c>
      <c r="T12" s="2">
        <v>0.317</v>
      </c>
      <c r="U12" s="2">
        <v>0.33600000000000002</v>
      </c>
      <c r="V12" s="2">
        <v>0.35899999999999999</v>
      </c>
      <c r="W12" s="2">
        <v>0.216</v>
      </c>
      <c r="X12" s="30"/>
      <c r="Y12" s="30"/>
      <c r="Z12" s="34"/>
      <c r="AA12" s="78"/>
    </row>
    <row r="13" spans="1:27">
      <c r="A13" s="37" t="s">
        <v>9</v>
      </c>
      <c r="B13" s="44">
        <v>2.7638888888905058</v>
      </c>
      <c r="C13" s="44">
        <v>3.4715277777795563</v>
      </c>
      <c r="D13" s="44">
        <v>3.7208333333328483</v>
      </c>
      <c r="E13" s="44">
        <v>4.3798611111124046</v>
      </c>
      <c r="F13" s="44">
        <v>5.4875000000029104</v>
      </c>
      <c r="G13" s="44">
        <v>6.4201388888905058</v>
      </c>
      <c r="H13" s="44">
        <v>7.3798611111124046</v>
      </c>
      <c r="I13" s="44">
        <v>8.4277777777751908</v>
      </c>
      <c r="J13" s="48"/>
      <c r="K13" s="35"/>
      <c r="L13" s="35"/>
      <c r="M13" s="35"/>
      <c r="N13" s="32"/>
      <c r="O13" s="37" t="s">
        <v>9</v>
      </c>
      <c r="P13" s="2">
        <v>5.9</v>
      </c>
      <c r="Q13" s="2">
        <v>4.22</v>
      </c>
      <c r="R13" s="2">
        <v>4.13</v>
      </c>
      <c r="S13" s="2">
        <v>3.33</v>
      </c>
      <c r="T13" s="2">
        <v>2.75</v>
      </c>
      <c r="U13" s="2">
        <v>3.06</v>
      </c>
      <c r="V13" s="2">
        <v>2.74</v>
      </c>
      <c r="W13" s="2">
        <v>1.92</v>
      </c>
      <c r="X13" s="49"/>
      <c r="Y13" s="30"/>
      <c r="Z13" s="34"/>
      <c r="AA13" s="78"/>
    </row>
    <row r="14" spans="1:27">
      <c r="A14" s="37" t="s">
        <v>10</v>
      </c>
      <c r="B14" s="44">
        <v>0.59375</v>
      </c>
      <c r="C14" s="44">
        <v>0.76875000000291038</v>
      </c>
      <c r="D14" s="44">
        <v>1.4187499999970896</v>
      </c>
      <c r="E14" s="44">
        <v>2.3576388888905058</v>
      </c>
      <c r="F14" s="44">
        <v>3.4083333333328483</v>
      </c>
      <c r="G14" s="44">
        <v>3.4201388888905058</v>
      </c>
      <c r="H14" s="44">
        <v>4.3798611111124046</v>
      </c>
      <c r="I14" s="44">
        <v>5.4277777777751908</v>
      </c>
      <c r="J14" s="35"/>
      <c r="K14" s="35"/>
      <c r="L14" s="35"/>
      <c r="M14" s="35"/>
      <c r="N14" s="32"/>
      <c r="O14" s="37" t="s">
        <v>10</v>
      </c>
      <c r="P14" s="2">
        <v>6.68</v>
      </c>
      <c r="Q14" s="2">
        <v>8.64</v>
      </c>
      <c r="R14" s="2">
        <v>4</v>
      </c>
      <c r="S14" s="2">
        <v>2.85</v>
      </c>
      <c r="T14" s="2">
        <v>2.46</v>
      </c>
      <c r="U14" s="2">
        <v>2.17</v>
      </c>
      <c r="V14" s="2">
        <v>1.5</v>
      </c>
      <c r="W14" s="2">
        <v>0.77400000000000002</v>
      </c>
      <c r="X14" s="30"/>
      <c r="Y14" s="30"/>
      <c r="Z14" s="34"/>
      <c r="AA14" s="78"/>
    </row>
    <row r="15" spans="1:27">
      <c r="A15" s="37" t="s">
        <v>11</v>
      </c>
      <c r="B15" s="44">
        <v>0.80555555555474712</v>
      </c>
      <c r="C15" s="44">
        <v>1.4166666666642413</v>
      </c>
      <c r="D15" s="44">
        <v>1.7687500000029104</v>
      </c>
      <c r="E15" s="44">
        <v>2.4555555555562023</v>
      </c>
      <c r="F15" s="44">
        <v>3.3465277777795563</v>
      </c>
      <c r="G15" s="44">
        <v>4.4631944444408873</v>
      </c>
      <c r="H15" s="35"/>
      <c r="I15" s="35"/>
      <c r="J15" s="35"/>
      <c r="K15" s="35"/>
      <c r="L15" s="35"/>
      <c r="M15" s="35"/>
      <c r="N15" s="32"/>
      <c r="O15" s="37" t="s">
        <v>11</v>
      </c>
      <c r="P15" s="2">
        <v>0.48199999999999998</v>
      </c>
      <c r="Q15" s="2">
        <v>2.52</v>
      </c>
      <c r="R15" s="2">
        <v>1.34</v>
      </c>
      <c r="S15" s="2">
        <v>0.497</v>
      </c>
      <c r="T15" s="2">
        <v>0.67</v>
      </c>
      <c r="U15" s="2">
        <v>0.624</v>
      </c>
      <c r="V15" s="30"/>
      <c r="W15" s="30"/>
      <c r="X15" s="30"/>
      <c r="Y15" s="30"/>
      <c r="Z15" s="34"/>
      <c r="AA15" s="78"/>
    </row>
    <row r="16" spans="1:27">
      <c r="A16" s="37" t="s">
        <v>12</v>
      </c>
      <c r="B16" s="44">
        <v>0.66249999999854481</v>
      </c>
      <c r="C16" s="44">
        <v>0.95763888888905058</v>
      </c>
      <c r="D16" s="44">
        <v>1.4423611111124046</v>
      </c>
      <c r="E16" s="44">
        <v>2.4124999999985448</v>
      </c>
      <c r="F16" s="44">
        <v>3.3784722222189885</v>
      </c>
      <c r="G16" s="44">
        <v>4.40625</v>
      </c>
      <c r="H16" s="44">
        <v>5.4305555555547471</v>
      </c>
      <c r="I16" s="44">
        <v>6.4347222222204437</v>
      </c>
      <c r="J16" s="44">
        <v>7.4270833333357587</v>
      </c>
      <c r="K16" s="44">
        <v>7.4354166666671517</v>
      </c>
      <c r="L16" s="35"/>
      <c r="M16" s="35"/>
      <c r="N16" s="32"/>
      <c r="O16" s="37" t="s">
        <v>12</v>
      </c>
      <c r="P16" s="2">
        <v>3.81</v>
      </c>
      <c r="Q16" s="2">
        <v>17.760000000000002</v>
      </c>
      <c r="R16" s="2">
        <v>11.07</v>
      </c>
      <c r="S16" s="2">
        <v>6.71</v>
      </c>
      <c r="T16" s="2">
        <v>4.97</v>
      </c>
      <c r="U16" s="2">
        <v>4.76</v>
      </c>
      <c r="V16" s="2">
        <v>4.68</v>
      </c>
      <c r="W16" s="2">
        <v>4.72</v>
      </c>
      <c r="X16" s="2">
        <v>3.77</v>
      </c>
      <c r="Y16" s="2">
        <v>2.5</v>
      </c>
      <c r="Z16" s="34"/>
      <c r="AA16" s="78"/>
    </row>
    <row r="17" spans="1:27">
      <c r="A17" s="37" t="s">
        <v>13</v>
      </c>
      <c r="B17" s="44">
        <v>0.95902777777519077</v>
      </c>
      <c r="C17" s="44">
        <v>1.288888888891961</v>
      </c>
      <c r="D17" s="44">
        <v>2.3777777777795563</v>
      </c>
      <c r="E17" s="44">
        <v>3.4416666666656965</v>
      </c>
      <c r="F17" s="44">
        <v>4.3958333333357587</v>
      </c>
      <c r="G17" s="44">
        <v>4.7555555555591127</v>
      </c>
      <c r="H17" s="44">
        <v>5.40625</v>
      </c>
      <c r="I17" s="44">
        <v>5.890277777776646</v>
      </c>
      <c r="J17" s="44">
        <v>6.3743055555532919</v>
      </c>
      <c r="K17" s="44">
        <v>7.3763888888861402</v>
      </c>
      <c r="L17" s="44">
        <v>8.3847222222248092</v>
      </c>
      <c r="M17" s="48"/>
      <c r="N17" s="32"/>
      <c r="O17" s="37" t="s">
        <v>13</v>
      </c>
      <c r="P17" s="2">
        <v>10.83</v>
      </c>
      <c r="Q17" s="2">
        <v>9.1199999999999992</v>
      </c>
      <c r="R17" s="2">
        <v>2.82</v>
      </c>
      <c r="S17" s="2">
        <v>2.27</v>
      </c>
      <c r="T17" s="2">
        <v>2.1800000000000002</v>
      </c>
      <c r="U17" s="2">
        <v>2.36</v>
      </c>
      <c r="V17" s="2">
        <v>2.5</v>
      </c>
      <c r="W17" s="2">
        <v>1.91</v>
      </c>
      <c r="X17" s="2">
        <v>1.7</v>
      </c>
      <c r="Y17" s="2">
        <v>1.21</v>
      </c>
      <c r="Z17" s="2">
        <v>0.84799999999999998</v>
      </c>
      <c r="AA17" s="77"/>
    </row>
    <row r="18" spans="1:27">
      <c r="A18" s="37" t="s">
        <v>14</v>
      </c>
      <c r="B18" s="44">
        <v>0.90069444444088731</v>
      </c>
      <c r="C18" s="44">
        <v>1.1347222222248092</v>
      </c>
      <c r="D18" s="44">
        <v>1.4402777777795563</v>
      </c>
      <c r="E18" s="44">
        <v>2.3659722222218988</v>
      </c>
      <c r="F18" s="44">
        <v>3.3680555555547471</v>
      </c>
      <c r="G18" s="44">
        <v>4.4375</v>
      </c>
      <c r="H18" s="44">
        <v>5.4083333333328483</v>
      </c>
      <c r="I18" s="44">
        <v>6.4631944444408873</v>
      </c>
      <c r="J18" s="35"/>
      <c r="K18" s="35"/>
      <c r="L18" s="35"/>
      <c r="M18" s="35"/>
      <c r="N18" s="32"/>
      <c r="O18" s="37" t="s">
        <v>14</v>
      </c>
      <c r="P18" s="2">
        <v>0.37</v>
      </c>
      <c r="Q18" s="2">
        <v>0.35599999999999998</v>
      </c>
      <c r="R18" s="2">
        <v>0.24299999999999999</v>
      </c>
      <c r="S18" s="2">
        <v>9.2999999999999999E-2</v>
      </c>
      <c r="T18" s="2">
        <v>7.5999999999999998E-2</v>
      </c>
      <c r="U18" s="2">
        <v>6.5000000000000002E-2</v>
      </c>
      <c r="V18" s="2">
        <v>4.8000000000000001E-2</v>
      </c>
      <c r="W18" s="2">
        <v>0.03</v>
      </c>
      <c r="X18" s="30"/>
      <c r="Y18" s="30"/>
      <c r="Z18" s="30"/>
      <c r="AA18" s="77"/>
    </row>
    <row r="19" spans="1:27">
      <c r="A19" s="37" t="s">
        <v>15</v>
      </c>
      <c r="B19" s="44">
        <v>0.84027777778101154</v>
      </c>
      <c r="C19" s="44">
        <v>1.0013888888861402</v>
      </c>
      <c r="D19" s="44">
        <v>2.3930555555562023</v>
      </c>
      <c r="E19" s="44">
        <v>3.375</v>
      </c>
      <c r="F19" s="44">
        <v>4.3812499999985448</v>
      </c>
      <c r="G19" s="44">
        <v>5.3958333333357587</v>
      </c>
      <c r="H19" s="35"/>
      <c r="I19" s="35"/>
      <c r="J19" s="35"/>
      <c r="K19" s="35"/>
      <c r="L19" s="35"/>
      <c r="M19" s="35"/>
      <c r="N19" s="32"/>
      <c r="O19" s="37" t="s">
        <v>15</v>
      </c>
      <c r="P19" s="2">
        <v>1.86</v>
      </c>
      <c r="Q19" s="2">
        <v>4.78</v>
      </c>
      <c r="R19" s="2">
        <v>3.06</v>
      </c>
      <c r="S19" s="2">
        <v>1.17</v>
      </c>
      <c r="T19" s="2">
        <v>1.5</v>
      </c>
      <c r="U19" s="2">
        <v>1.6</v>
      </c>
      <c r="V19" s="30"/>
      <c r="W19" s="30"/>
      <c r="X19" s="30"/>
      <c r="Y19" s="30"/>
      <c r="Z19" s="30"/>
      <c r="AA19" s="77"/>
    </row>
    <row r="20" spans="1:27">
      <c r="A20" s="37" t="s">
        <v>16</v>
      </c>
      <c r="B20" s="44">
        <v>0.63819444444379769</v>
      </c>
      <c r="C20" s="44">
        <v>1.015277777776646</v>
      </c>
      <c r="D20" s="44">
        <v>1.3777777777795563</v>
      </c>
      <c r="E20" s="44">
        <v>2.4243055555562023</v>
      </c>
      <c r="F20" s="44">
        <v>3.3937500000029104</v>
      </c>
      <c r="G20" s="44">
        <v>4.3520833333313931</v>
      </c>
      <c r="H20" s="44">
        <v>5.4076388888861402</v>
      </c>
      <c r="I20" s="35"/>
      <c r="J20" s="35"/>
      <c r="K20" s="35"/>
      <c r="L20" s="35"/>
      <c r="M20" s="35"/>
      <c r="N20" s="32"/>
      <c r="O20" s="37" t="s">
        <v>16</v>
      </c>
      <c r="P20" s="2">
        <v>0.85699999999999998</v>
      </c>
      <c r="Q20" s="2">
        <v>0.55000000000000004</v>
      </c>
      <c r="R20" s="2">
        <v>0.54700000000000004</v>
      </c>
      <c r="S20" s="2">
        <v>0.52200000000000002</v>
      </c>
      <c r="T20" s="2">
        <v>0.36699999999999999</v>
      </c>
      <c r="U20" s="2">
        <v>0.27100000000000002</v>
      </c>
      <c r="V20" s="2">
        <v>0.17</v>
      </c>
      <c r="W20" s="30"/>
      <c r="X20" s="30"/>
      <c r="Y20" s="30"/>
      <c r="Z20" s="30"/>
      <c r="AA20" s="77"/>
    </row>
    <row r="21" spans="1:27">
      <c r="A21" s="37" t="s">
        <v>17</v>
      </c>
      <c r="B21" s="44">
        <v>0.69166666666569654</v>
      </c>
      <c r="C21" s="44">
        <v>0.94513888889196096</v>
      </c>
      <c r="D21" s="44">
        <v>1.4243055555562023</v>
      </c>
      <c r="E21" s="44">
        <v>2.3930555555562023</v>
      </c>
      <c r="F21" s="44">
        <v>2.3958333333357587</v>
      </c>
      <c r="G21" s="44">
        <v>3.3812499999985448</v>
      </c>
      <c r="H21" s="44">
        <v>4.3958333333357587</v>
      </c>
      <c r="I21" s="35"/>
      <c r="J21" s="35"/>
      <c r="K21" s="35"/>
      <c r="L21" s="35"/>
      <c r="M21" s="35"/>
      <c r="N21" s="32"/>
      <c r="O21" s="37" t="s">
        <v>17</v>
      </c>
      <c r="P21" s="2">
        <v>0.33300000000000002</v>
      </c>
      <c r="Q21" s="2">
        <v>0.55000000000000004</v>
      </c>
      <c r="R21" s="2">
        <v>0.58799999999999997</v>
      </c>
      <c r="S21" s="2">
        <v>0.67900000000000005</v>
      </c>
      <c r="T21" s="2">
        <v>0.61599999999999999</v>
      </c>
      <c r="U21" s="2">
        <v>0.501</v>
      </c>
      <c r="V21" s="2">
        <v>0.39</v>
      </c>
      <c r="W21" s="30"/>
      <c r="X21" s="30"/>
      <c r="Y21" s="30"/>
      <c r="Z21" s="30"/>
      <c r="AA21" s="77"/>
    </row>
    <row r="22" spans="1:27">
      <c r="A22" s="37" t="s">
        <v>18</v>
      </c>
      <c r="B22" s="44">
        <v>0.25208333333284827</v>
      </c>
      <c r="C22" s="44">
        <v>0.41111111111240461</v>
      </c>
      <c r="D22" s="44">
        <v>1.8256944444437977</v>
      </c>
      <c r="E22" s="44">
        <v>2.788888888891961</v>
      </c>
      <c r="F22" s="44">
        <v>3.8020833333357587</v>
      </c>
      <c r="G22" s="44">
        <v>4.8430555555532919</v>
      </c>
      <c r="H22" s="44">
        <v>5.8388888888875954</v>
      </c>
      <c r="I22" s="44">
        <v>6.7895833333313931</v>
      </c>
      <c r="J22" s="44">
        <v>7.1152777777751908</v>
      </c>
      <c r="K22" s="44">
        <v>7.7743055555547471</v>
      </c>
      <c r="L22" s="44">
        <v>8.7958333333299379</v>
      </c>
      <c r="M22" s="48"/>
      <c r="N22" s="32"/>
      <c r="O22" s="37" t="s">
        <v>18</v>
      </c>
      <c r="P22" s="2">
        <v>26.41</v>
      </c>
      <c r="Q22" s="2">
        <v>35.32</v>
      </c>
      <c r="R22" s="2">
        <v>23.67</v>
      </c>
      <c r="S22" s="2">
        <v>11.87</v>
      </c>
      <c r="T22" s="2">
        <v>9.68</v>
      </c>
      <c r="U22" s="2">
        <v>9.18</v>
      </c>
      <c r="V22" s="2">
        <v>9.92</v>
      </c>
      <c r="W22" s="2">
        <v>7.2</v>
      </c>
      <c r="X22" s="2">
        <v>5.96</v>
      </c>
      <c r="Y22" s="2">
        <v>4.96</v>
      </c>
      <c r="Z22" s="2">
        <v>3.4</v>
      </c>
      <c r="AA22" s="77"/>
    </row>
    <row r="23" spans="1:27">
      <c r="A23" s="37" t="s">
        <v>19</v>
      </c>
      <c r="B23" s="44">
        <v>0.3555555555576575</v>
      </c>
      <c r="C23" s="44">
        <v>0.56527777777955635</v>
      </c>
      <c r="D23" s="44">
        <v>1.0340277777795563</v>
      </c>
      <c r="E23" s="44">
        <v>2.0069444444452529</v>
      </c>
      <c r="F23" s="44">
        <v>2.9784722222248092</v>
      </c>
      <c r="G23" s="44">
        <v>3.9548611111167702</v>
      </c>
      <c r="H23" s="44">
        <v>4.96875</v>
      </c>
      <c r="I23" s="44">
        <v>5.9861111111167702</v>
      </c>
      <c r="J23" s="35"/>
      <c r="K23" s="35"/>
      <c r="L23" s="35"/>
      <c r="M23" s="35"/>
      <c r="N23" s="32"/>
      <c r="O23" s="37" t="s">
        <v>19</v>
      </c>
      <c r="P23" s="2">
        <v>0.77600000000000002</v>
      </c>
      <c r="Q23" s="2">
        <v>11.43</v>
      </c>
      <c r="R23" s="2">
        <v>5.19</v>
      </c>
      <c r="S23" s="2">
        <v>4.41</v>
      </c>
      <c r="T23" s="2">
        <v>5.97</v>
      </c>
      <c r="U23" s="2">
        <v>5.49</v>
      </c>
      <c r="V23" s="2">
        <v>2.88</v>
      </c>
      <c r="W23" s="2">
        <v>0.52400000000000002</v>
      </c>
      <c r="X23" s="35"/>
      <c r="Y23" s="35"/>
      <c r="Z23" s="34"/>
      <c r="AA23" s="78"/>
    </row>
    <row r="24" spans="1:27">
      <c r="A24" s="37" t="s">
        <v>0</v>
      </c>
      <c r="B24" s="44">
        <v>0.52777777778101154</v>
      </c>
      <c r="C24" s="44">
        <v>0.70208333332993789</v>
      </c>
      <c r="D24" s="44">
        <v>1.3645833333357587</v>
      </c>
      <c r="E24" s="35"/>
      <c r="F24" s="35"/>
      <c r="G24" s="35"/>
      <c r="H24" s="35"/>
      <c r="I24" s="35"/>
      <c r="J24" s="35"/>
      <c r="K24" s="35"/>
      <c r="L24" s="35"/>
      <c r="M24" s="35"/>
      <c r="N24" s="32"/>
      <c r="O24" s="37" t="s">
        <v>0</v>
      </c>
      <c r="P24" s="2">
        <v>14.74</v>
      </c>
      <c r="Q24" s="2">
        <v>8.99</v>
      </c>
      <c r="R24" s="2">
        <v>3.06</v>
      </c>
      <c r="S24" s="35"/>
      <c r="T24" s="35"/>
      <c r="U24" s="35"/>
      <c r="V24" s="36"/>
      <c r="W24" s="35"/>
      <c r="X24" s="35"/>
      <c r="Y24" s="35"/>
      <c r="Z24" s="34"/>
      <c r="AA24" s="78"/>
    </row>
    <row r="25" spans="1:27" s="141" customFormat="1">
      <c r="A25" s="137" t="s">
        <v>697</v>
      </c>
      <c r="B25" s="133">
        <v>0.85555555555555562</v>
      </c>
      <c r="C25" s="133">
        <v>1.3152777777777778</v>
      </c>
      <c r="D25" s="133">
        <v>2.2854166666666669</v>
      </c>
      <c r="E25" s="133">
        <v>3.2770833333333336</v>
      </c>
      <c r="F25" s="133">
        <v>4.2340277777777775</v>
      </c>
      <c r="G25" s="133"/>
      <c r="H25" s="133"/>
      <c r="I25" s="135"/>
      <c r="J25" s="135"/>
      <c r="K25" s="135"/>
      <c r="L25" s="135"/>
      <c r="M25" s="135"/>
      <c r="N25" s="136"/>
      <c r="O25" s="137" t="s">
        <v>697</v>
      </c>
      <c r="P25" s="142">
        <v>4.04</v>
      </c>
      <c r="Q25" s="142">
        <v>5.27</v>
      </c>
      <c r="R25" s="142">
        <v>2.42</v>
      </c>
      <c r="S25" s="142">
        <v>5.97</v>
      </c>
      <c r="T25" s="142">
        <v>0.752</v>
      </c>
      <c r="U25" s="142"/>
      <c r="V25" s="142"/>
      <c r="W25" s="135"/>
      <c r="X25" s="135"/>
      <c r="Y25" s="135"/>
      <c r="Z25" s="152"/>
      <c r="AA25" s="152"/>
    </row>
    <row r="26" spans="1:27">
      <c r="A26" s="37" t="s">
        <v>698</v>
      </c>
      <c r="B26" s="3">
        <v>0.70624999999563443</v>
      </c>
      <c r="C26" s="3">
        <v>1.0020833333328483</v>
      </c>
      <c r="D26" s="3">
        <v>1.6645833333313931</v>
      </c>
      <c r="E26" s="3">
        <v>2.7076388888890506</v>
      </c>
      <c r="F26" s="3">
        <v>3.710416666661331</v>
      </c>
      <c r="G26" s="3">
        <v>4.7229166666656965</v>
      </c>
      <c r="H26" s="3">
        <v>5.7159722222204437</v>
      </c>
      <c r="I26" s="3">
        <v>5.9944444444408873</v>
      </c>
      <c r="J26" s="3">
        <v>6.6805555555547471</v>
      </c>
      <c r="K26" s="3">
        <v>7.7354166666627862</v>
      </c>
      <c r="L26" s="3">
        <v>8.71875</v>
      </c>
      <c r="M26" s="3">
        <v>9.7444444444408873</v>
      </c>
      <c r="N26" s="32"/>
      <c r="O26" s="37" t="s">
        <v>698</v>
      </c>
      <c r="P26" s="2">
        <v>1.34</v>
      </c>
      <c r="Q26" s="2">
        <v>3.11</v>
      </c>
      <c r="R26" s="2">
        <v>2.67</v>
      </c>
      <c r="S26" s="2">
        <v>2.78</v>
      </c>
      <c r="T26" s="2">
        <v>2.9</v>
      </c>
      <c r="U26" s="2">
        <v>2.13</v>
      </c>
      <c r="V26" s="2">
        <v>0.96899999999999997</v>
      </c>
      <c r="W26" s="2">
        <v>0.65800000000000003</v>
      </c>
      <c r="X26" s="2">
        <v>0.48299999999999998</v>
      </c>
      <c r="Y26" s="2">
        <v>0.26800000000000002</v>
      </c>
      <c r="Z26" s="2">
        <v>0.189</v>
      </c>
      <c r="AA26" s="2">
        <v>0.11799999999999999</v>
      </c>
    </row>
    <row r="27" spans="1:27">
      <c r="A27" s="37" t="s">
        <v>699</v>
      </c>
      <c r="B27" s="3">
        <v>0.35833333333721384</v>
      </c>
      <c r="C27" s="3">
        <v>0.55833333333430346</v>
      </c>
      <c r="D27" s="3">
        <v>1.0298611111138598</v>
      </c>
      <c r="E27" s="3">
        <v>2.0145833333372138</v>
      </c>
      <c r="F27" s="3">
        <v>3.0048611111124046</v>
      </c>
      <c r="G27" s="3">
        <v>3.9722222222262644</v>
      </c>
      <c r="H27" s="3">
        <v>5.0201388888890506</v>
      </c>
      <c r="I27" s="90"/>
      <c r="J27" s="90"/>
      <c r="K27" s="90"/>
      <c r="L27" s="91"/>
      <c r="M27" s="91"/>
      <c r="N27" s="32"/>
      <c r="O27" s="37" t="s">
        <v>699</v>
      </c>
      <c r="P27" s="2">
        <v>8.7999999999999995E-2</v>
      </c>
      <c r="Q27" s="2">
        <v>6.9000000000000006E-2</v>
      </c>
      <c r="R27" s="2">
        <v>5.73</v>
      </c>
      <c r="S27" s="2">
        <v>6.9000000000000006E-2</v>
      </c>
      <c r="T27" s="2">
        <v>7.5999999999999998E-2</v>
      </c>
      <c r="U27" s="2">
        <v>6.6000000000000003E-2</v>
      </c>
      <c r="V27" s="2">
        <v>4.1000000000000002E-2</v>
      </c>
      <c r="W27" s="77"/>
      <c r="X27" s="77"/>
      <c r="Y27" s="77"/>
      <c r="Z27" s="87"/>
      <c r="AA27" s="87"/>
    </row>
    <row r="28" spans="1:27">
      <c r="A28" s="37" t="s">
        <v>700</v>
      </c>
      <c r="B28" s="3">
        <v>0.20555555555620231</v>
      </c>
      <c r="C28" s="3">
        <v>0.57916666667006211</v>
      </c>
      <c r="D28" s="3">
        <v>0.90000000000145519</v>
      </c>
      <c r="E28" s="3">
        <v>1.5437499999970896</v>
      </c>
      <c r="F28" s="3">
        <v>2.5562500000014552</v>
      </c>
      <c r="G28" s="3">
        <v>3.5409722222248092</v>
      </c>
      <c r="H28" s="3">
        <v>4.0666666666656965</v>
      </c>
      <c r="I28" s="3">
        <v>4.5138888888905058</v>
      </c>
      <c r="J28" s="90"/>
      <c r="K28" s="90"/>
      <c r="L28" s="91"/>
      <c r="M28" s="91"/>
      <c r="N28" s="32"/>
      <c r="O28" s="37" t="s">
        <v>700</v>
      </c>
      <c r="P28" s="2">
        <v>0.69899999999999995</v>
      </c>
      <c r="Q28" s="2">
        <v>6.34</v>
      </c>
      <c r="R28" s="2">
        <v>8.8000000000000007</v>
      </c>
      <c r="S28" s="2">
        <v>7.8</v>
      </c>
      <c r="T28" s="2">
        <v>10.31</v>
      </c>
      <c r="U28" s="2">
        <v>9.1</v>
      </c>
      <c r="V28" s="2">
        <v>9.3800000000000008</v>
      </c>
      <c r="W28" s="2">
        <v>8.51</v>
      </c>
      <c r="X28" s="77"/>
      <c r="Y28" s="77"/>
      <c r="Z28" s="87"/>
      <c r="AA28" s="87"/>
    </row>
    <row r="29" spans="1:27">
      <c r="A29" s="37" t="s">
        <v>701</v>
      </c>
      <c r="B29" s="3">
        <v>0.60208333333139308</v>
      </c>
      <c r="C29" s="3">
        <v>0.7381944444423425</v>
      </c>
      <c r="D29" s="3">
        <v>1.2756944444408873</v>
      </c>
      <c r="E29" s="3">
        <v>2.3236111111109494</v>
      </c>
      <c r="F29" s="3">
        <v>3.3208333333313931</v>
      </c>
      <c r="G29" s="3">
        <v>4.3208333333313931</v>
      </c>
      <c r="H29" s="3">
        <v>5.3076388888875954</v>
      </c>
      <c r="I29" s="3">
        <v>6.3243055555503815</v>
      </c>
      <c r="J29" s="90"/>
      <c r="K29" s="90"/>
      <c r="L29" s="91"/>
      <c r="M29" s="91"/>
      <c r="N29" s="32"/>
      <c r="O29" s="37" t="s">
        <v>701</v>
      </c>
      <c r="P29" s="2">
        <v>17.79</v>
      </c>
      <c r="Q29" s="2">
        <v>7.41</v>
      </c>
      <c r="R29" s="2">
        <v>2.0099999999999998</v>
      </c>
      <c r="S29" s="2">
        <v>1.1100000000000001</v>
      </c>
      <c r="T29" s="2">
        <v>1.27</v>
      </c>
      <c r="U29" s="2">
        <v>1.21</v>
      </c>
      <c r="V29" s="2">
        <v>0.94399999999999995</v>
      </c>
      <c r="W29" s="2">
        <v>0.59899999999999998</v>
      </c>
      <c r="X29" s="77"/>
      <c r="Y29" s="77"/>
      <c r="Z29" s="87"/>
      <c r="AA29" s="87"/>
    </row>
    <row r="30" spans="1:27">
      <c r="A30" s="37" t="s">
        <v>702</v>
      </c>
      <c r="B30" s="3">
        <v>0.31666666666569654</v>
      </c>
      <c r="C30" s="3">
        <v>0.52638888888759539</v>
      </c>
      <c r="D30" s="3">
        <v>0.9881944444423425</v>
      </c>
      <c r="E30" s="3">
        <v>1.9729166666656965</v>
      </c>
      <c r="F30" s="3">
        <v>2.9576388888890506</v>
      </c>
      <c r="G30" s="3">
        <v>3.9777777777781012</v>
      </c>
      <c r="H30" s="3">
        <v>4.2756944444408873</v>
      </c>
      <c r="I30" s="3">
        <v>4.960416666661331</v>
      </c>
      <c r="J30" s="3">
        <v>5.96875</v>
      </c>
      <c r="K30" s="3">
        <v>7.0104166666642413</v>
      </c>
      <c r="L30" s="91"/>
      <c r="M30" s="91"/>
      <c r="N30" s="32"/>
      <c r="O30" s="37" t="s">
        <v>702</v>
      </c>
      <c r="P30" s="2">
        <v>15.13</v>
      </c>
      <c r="Q30" s="2">
        <v>24.39</v>
      </c>
      <c r="R30" s="2">
        <v>21.44</v>
      </c>
      <c r="S30" s="2">
        <v>10.59</v>
      </c>
      <c r="T30" s="2">
        <v>8.73</v>
      </c>
      <c r="U30" s="2">
        <v>7.28</v>
      </c>
      <c r="V30" s="2">
        <v>6.22</v>
      </c>
      <c r="W30" s="2">
        <v>5.88</v>
      </c>
      <c r="X30" s="2">
        <v>5.32</v>
      </c>
      <c r="Y30" s="2">
        <v>4.01</v>
      </c>
      <c r="Z30" s="87"/>
      <c r="AA30" s="87"/>
    </row>
    <row r="31" spans="1:27">
      <c r="A31" s="37" t="s">
        <v>703</v>
      </c>
      <c r="B31" s="3">
        <v>0.3555555555576575</v>
      </c>
      <c r="C31" s="3">
        <v>0.56527777777955635</v>
      </c>
      <c r="D31" s="3">
        <v>1.0340277777795563</v>
      </c>
      <c r="E31" s="3">
        <v>2.0069444444452529</v>
      </c>
      <c r="F31" s="3">
        <v>2.9784722222248092</v>
      </c>
      <c r="G31" s="3">
        <v>3.9548611111167702</v>
      </c>
      <c r="H31" s="3">
        <v>4.96875</v>
      </c>
      <c r="I31" s="3">
        <v>5.9861111111167702</v>
      </c>
      <c r="J31" s="90"/>
      <c r="K31" s="90"/>
      <c r="L31" s="91"/>
      <c r="M31" s="91"/>
      <c r="N31" s="32"/>
      <c r="O31" s="37" t="s">
        <v>703</v>
      </c>
      <c r="P31" s="2">
        <v>0.77600000000000002</v>
      </c>
      <c r="Q31" s="2">
        <v>11.43</v>
      </c>
      <c r="R31" s="2">
        <v>5.19</v>
      </c>
      <c r="S31" s="2">
        <v>4.41</v>
      </c>
      <c r="T31" s="2">
        <v>5.97</v>
      </c>
      <c r="U31" s="2">
        <v>5.49</v>
      </c>
      <c r="V31" s="2">
        <v>2.88</v>
      </c>
      <c r="W31" s="2">
        <v>0.52400000000000002</v>
      </c>
      <c r="X31" s="77"/>
      <c r="Y31" s="77"/>
      <c r="Z31" s="87"/>
      <c r="AA31" s="87"/>
    </row>
    <row r="32" spans="1:27">
      <c r="A32" s="37" t="s">
        <v>704</v>
      </c>
      <c r="B32" s="3">
        <v>0.24444444444816327</v>
      </c>
      <c r="C32" s="3">
        <v>0.32569444444379769</v>
      </c>
      <c r="D32" s="3">
        <v>0.77986111111385981</v>
      </c>
      <c r="E32" s="3">
        <v>1.7506944444467081</v>
      </c>
      <c r="F32" s="3">
        <v>2.7444444444481633</v>
      </c>
      <c r="G32" s="3">
        <v>4.1138888888890506</v>
      </c>
      <c r="H32" s="3">
        <v>4.765277777776646</v>
      </c>
      <c r="I32" s="3">
        <v>5.7222222222262644</v>
      </c>
      <c r="J32" s="90"/>
      <c r="K32" s="90"/>
      <c r="L32" s="91"/>
      <c r="M32" s="91"/>
      <c r="N32" s="32"/>
      <c r="O32" s="37" t="s">
        <v>704</v>
      </c>
      <c r="P32" s="2">
        <v>1.54</v>
      </c>
      <c r="Q32" s="2">
        <v>2.4700000000000002</v>
      </c>
      <c r="R32" s="2">
        <v>2.5099999999999998</v>
      </c>
      <c r="S32" s="2">
        <v>1.37</v>
      </c>
      <c r="T32" s="2">
        <v>1.07</v>
      </c>
      <c r="U32" s="2">
        <v>1.08</v>
      </c>
      <c r="V32" s="2">
        <v>1.02</v>
      </c>
      <c r="W32" s="2">
        <v>1.21</v>
      </c>
      <c r="X32" s="77"/>
      <c r="Y32" s="77"/>
      <c r="Z32" s="87"/>
      <c r="AA32" s="87"/>
    </row>
    <row r="33" spans="1:27">
      <c r="A33" s="37" t="s">
        <v>705</v>
      </c>
      <c r="B33" s="3">
        <v>1.3187499999985448</v>
      </c>
      <c r="C33" s="3">
        <v>1.5187499999956344</v>
      </c>
      <c r="D33" s="3">
        <v>2.0631944444394321</v>
      </c>
      <c r="E33" s="3">
        <v>2.9874999999956344</v>
      </c>
      <c r="F33" s="3">
        <v>3.0437499999970896</v>
      </c>
      <c r="G33" s="90"/>
      <c r="H33" s="90"/>
      <c r="I33" s="90"/>
      <c r="J33" s="90"/>
      <c r="K33" s="90"/>
      <c r="L33" s="91"/>
      <c r="M33" s="91"/>
      <c r="N33" s="32"/>
      <c r="O33" s="37" t="s">
        <v>705</v>
      </c>
      <c r="P33" s="2">
        <v>2.56</v>
      </c>
      <c r="Q33" s="2">
        <v>2.5499999999999998</v>
      </c>
      <c r="R33" s="2">
        <v>2.2000000000000002</v>
      </c>
      <c r="S33" s="2">
        <v>1.74</v>
      </c>
      <c r="T33" s="2">
        <v>0.81200000000000006</v>
      </c>
      <c r="U33" s="77"/>
      <c r="V33" s="77"/>
      <c r="W33" s="77"/>
      <c r="X33" s="77"/>
      <c r="Y33" s="77"/>
      <c r="Z33" s="87"/>
      <c r="AA33" s="87"/>
    </row>
    <row r="34" spans="1:27" s="141" customFormat="1">
      <c r="A34" s="137" t="s">
        <v>706</v>
      </c>
      <c r="B34" s="133">
        <v>0.68263888888888891</v>
      </c>
      <c r="C34" s="133">
        <v>1.4680555555532919</v>
      </c>
      <c r="D34" s="133">
        <v>2.1124999999956344</v>
      </c>
      <c r="E34" s="133">
        <v>3.2409722222218988</v>
      </c>
      <c r="F34" s="133">
        <v>4.1284722222189885</v>
      </c>
      <c r="G34" s="133">
        <v>5.1027777777781012</v>
      </c>
      <c r="H34" s="133">
        <v>6.1819444444408873</v>
      </c>
      <c r="I34" s="133">
        <v>7.0666666666656965</v>
      </c>
      <c r="J34" s="133">
        <v>8.117361111108039</v>
      </c>
      <c r="K34" s="133"/>
      <c r="L34" s="160"/>
      <c r="M34" s="160"/>
      <c r="N34" s="136"/>
      <c r="O34" s="137" t="s">
        <v>706</v>
      </c>
      <c r="P34" s="142">
        <v>0.17599999999999999</v>
      </c>
      <c r="Q34" s="142">
        <v>5.28</v>
      </c>
      <c r="R34" s="142">
        <v>4.97</v>
      </c>
      <c r="S34" s="142">
        <v>3.58</v>
      </c>
      <c r="T34" s="142">
        <v>4.2699999999999996</v>
      </c>
      <c r="U34" s="142">
        <v>4.0999999999999996</v>
      </c>
      <c r="V34" s="142">
        <v>2.76</v>
      </c>
      <c r="W34" s="142">
        <v>2.02</v>
      </c>
      <c r="X34" s="142">
        <v>1.44</v>
      </c>
      <c r="Y34" s="142"/>
      <c r="Z34" s="154"/>
      <c r="AA34" s="154"/>
    </row>
    <row r="35" spans="1:27">
      <c r="A35" s="37" t="s">
        <v>707</v>
      </c>
      <c r="B35" s="3">
        <v>0.38333333333866904</v>
      </c>
      <c r="C35" s="3">
        <v>0.89375000000291038</v>
      </c>
      <c r="D35" s="3">
        <v>1.7020833333372138</v>
      </c>
      <c r="E35" s="3">
        <v>2.8430555555605679</v>
      </c>
      <c r="F35" s="3">
        <v>3.7729166666686069</v>
      </c>
      <c r="G35" s="3">
        <v>4.7298611111109494</v>
      </c>
      <c r="H35" s="3">
        <v>4.7701388888890506</v>
      </c>
      <c r="I35" s="3">
        <v>5.1569444444467081</v>
      </c>
      <c r="J35" s="3">
        <v>5.7673611111167702</v>
      </c>
      <c r="K35" s="3">
        <v>6.7444444444481633</v>
      </c>
      <c r="L35" s="3">
        <v>7.898611111115315</v>
      </c>
      <c r="M35" s="90"/>
      <c r="N35" s="32"/>
      <c r="O35" s="37" t="s">
        <v>707</v>
      </c>
      <c r="P35" s="2">
        <v>13</v>
      </c>
      <c r="Q35" s="2">
        <v>2.42</v>
      </c>
      <c r="R35" s="2">
        <v>12.67</v>
      </c>
      <c r="S35" s="2">
        <v>8.94</v>
      </c>
      <c r="T35" s="2">
        <v>9.76</v>
      </c>
      <c r="U35" s="2">
        <v>8.2200000000000006</v>
      </c>
      <c r="V35" s="2">
        <v>8.2200000000000006</v>
      </c>
      <c r="W35" s="2">
        <v>6.66</v>
      </c>
      <c r="X35" s="2">
        <v>5.1100000000000003</v>
      </c>
      <c r="Y35" s="2">
        <v>2.1</v>
      </c>
      <c r="Z35" s="2">
        <v>0.75800000000000001</v>
      </c>
      <c r="AA35" s="77"/>
    </row>
    <row r="36" spans="1:27">
      <c r="A36" s="37" t="s">
        <v>708</v>
      </c>
      <c r="B36" s="3">
        <v>0.10486111111094942</v>
      </c>
      <c r="C36" s="3">
        <v>0.70208333332993789</v>
      </c>
      <c r="D36" s="3">
        <v>1.6118055555562023</v>
      </c>
      <c r="E36" s="3">
        <v>1.8951388888890506</v>
      </c>
      <c r="F36" s="3">
        <v>2.7479166666671517</v>
      </c>
      <c r="G36" s="3">
        <v>3.5819444444423425</v>
      </c>
      <c r="H36" s="3">
        <v>4.6493055555547471</v>
      </c>
      <c r="I36" s="3">
        <v>5.6215277777810115</v>
      </c>
      <c r="J36" s="90"/>
      <c r="K36" s="90"/>
      <c r="L36" s="92"/>
      <c r="M36" s="92"/>
      <c r="N36" s="32"/>
      <c r="O36" s="37" t="s">
        <v>708</v>
      </c>
      <c r="P36" s="2">
        <v>0.14799999999999999</v>
      </c>
      <c r="Q36" s="2">
        <v>0.36499999999999999</v>
      </c>
      <c r="R36" s="2">
        <v>0.188</v>
      </c>
      <c r="S36" s="2">
        <v>0.186</v>
      </c>
      <c r="T36" s="2">
        <v>0.23499999999999999</v>
      </c>
      <c r="U36" s="2">
        <v>0.24</v>
      </c>
      <c r="V36" s="2">
        <v>0.159</v>
      </c>
      <c r="W36" s="2">
        <v>0.08</v>
      </c>
      <c r="X36" s="77"/>
      <c r="Y36" s="77"/>
      <c r="Z36" s="89"/>
      <c r="AA36" s="89"/>
    </row>
    <row r="37" spans="1:27">
      <c r="A37" s="37" t="s">
        <v>709</v>
      </c>
      <c r="B37" s="3">
        <v>0.25763888889196096</v>
      </c>
      <c r="C37" s="3">
        <v>0.49375000000145519</v>
      </c>
      <c r="D37" s="3">
        <v>0.82708333333721384</v>
      </c>
      <c r="E37" s="3">
        <v>1.9166666666715173</v>
      </c>
      <c r="F37" s="3">
        <v>3.2847222222262644</v>
      </c>
      <c r="G37" s="3">
        <v>3.8548611111109494</v>
      </c>
      <c r="H37" s="3">
        <v>4.8798611111124046</v>
      </c>
      <c r="I37" s="90"/>
      <c r="J37" s="90"/>
      <c r="K37" s="90"/>
      <c r="L37" s="92"/>
      <c r="M37" s="92"/>
      <c r="N37" s="32"/>
      <c r="O37" s="37" t="s">
        <v>709</v>
      </c>
      <c r="P37" s="2">
        <v>0.68300000000000005</v>
      </c>
      <c r="Q37" s="2">
        <v>1.5</v>
      </c>
      <c r="R37" s="2">
        <v>1.62</v>
      </c>
      <c r="S37" s="2">
        <v>1.1299999999999999</v>
      </c>
      <c r="T37" s="2">
        <v>1.28</v>
      </c>
      <c r="U37" s="2">
        <v>1.29</v>
      </c>
      <c r="V37" s="2">
        <v>1.19</v>
      </c>
      <c r="W37" s="77"/>
      <c r="X37" s="77"/>
      <c r="Y37" s="77"/>
      <c r="Z37" s="89"/>
      <c r="AA37" s="89"/>
    </row>
    <row r="38" spans="1:27">
      <c r="A38" s="37" t="s">
        <v>710</v>
      </c>
      <c r="B38" s="3">
        <v>4.265972222223354</v>
      </c>
      <c r="C38" s="3">
        <v>4.515277777776646</v>
      </c>
      <c r="D38" s="3">
        <v>5.0215277777824667</v>
      </c>
      <c r="E38" s="3">
        <v>5.5250000000014552</v>
      </c>
      <c r="F38" s="3">
        <v>5.9701388888934162</v>
      </c>
      <c r="G38" s="3">
        <v>7.0305555555605679</v>
      </c>
      <c r="H38" s="3">
        <v>8.0659722222262644</v>
      </c>
      <c r="I38" s="90"/>
      <c r="J38" s="90"/>
      <c r="K38" s="90"/>
      <c r="L38" s="92"/>
      <c r="M38" s="92"/>
      <c r="N38" s="32"/>
      <c r="O38" s="37" t="s">
        <v>710</v>
      </c>
      <c r="P38" s="2">
        <v>0.93500000000000005</v>
      </c>
      <c r="Q38" s="2">
        <v>0.95</v>
      </c>
      <c r="R38" s="2">
        <v>0.64800000000000002</v>
      </c>
      <c r="S38" s="2">
        <v>0.42899999999999999</v>
      </c>
      <c r="T38" s="2">
        <v>0.35199999999999998</v>
      </c>
      <c r="U38" s="2">
        <v>0.245</v>
      </c>
      <c r="V38" s="2">
        <v>0.16700000000000001</v>
      </c>
      <c r="W38" s="77"/>
      <c r="X38" s="77"/>
      <c r="Y38" s="77"/>
      <c r="Z38" s="89"/>
      <c r="AA38" s="89"/>
    </row>
    <row r="39" spans="1:27" s="141" customFormat="1">
      <c r="A39" s="137" t="s">
        <v>711</v>
      </c>
      <c r="B39" s="133">
        <v>0.16874999999999998</v>
      </c>
      <c r="C39" s="133">
        <v>0.58819444444816327</v>
      </c>
      <c r="D39" s="133">
        <v>0.85902777777664596</v>
      </c>
      <c r="E39" s="133">
        <v>1.5527777777824667</v>
      </c>
      <c r="F39" s="133">
        <v>2.5013888888934162</v>
      </c>
      <c r="G39" s="133">
        <v>3.578472222223354</v>
      </c>
      <c r="H39" s="133">
        <v>4.5895833333343035</v>
      </c>
      <c r="I39" s="133">
        <v>5.578472222223354</v>
      </c>
      <c r="J39" s="133"/>
      <c r="K39" s="133"/>
      <c r="L39" s="134"/>
      <c r="M39" s="134"/>
      <c r="N39" s="136"/>
      <c r="O39" s="137" t="s">
        <v>711</v>
      </c>
      <c r="P39" s="142">
        <v>0.158</v>
      </c>
      <c r="Q39" s="142">
        <v>0.13800000000000001</v>
      </c>
      <c r="R39" s="142">
        <v>0.105</v>
      </c>
      <c r="S39" s="142">
        <v>7.8E-2</v>
      </c>
      <c r="T39" s="142">
        <v>5.5E-2</v>
      </c>
      <c r="U39" s="142">
        <v>4.1000000000000002E-2</v>
      </c>
      <c r="V39" s="142">
        <v>2.9000000000000001E-2</v>
      </c>
      <c r="W39" s="142">
        <v>3.2000000000000001E-2</v>
      </c>
      <c r="X39" s="142"/>
      <c r="Y39" s="142"/>
      <c r="Z39" s="153"/>
      <c r="AA39" s="153"/>
    </row>
    <row r="40" spans="1:27">
      <c r="A40" s="37" t="s">
        <v>712</v>
      </c>
      <c r="B40" s="3">
        <v>1.5305555555532919</v>
      </c>
      <c r="C40" s="3">
        <v>1.7118055555547471</v>
      </c>
      <c r="D40" s="3">
        <v>2.4006944444408873</v>
      </c>
      <c r="E40" s="3">
        <v>3.452777777776646</v>
      </c>
      <c r="F40" s="3">
        <v>4.4680555555532919</v>
      </c>
      <c r="G40" s="3">
        <v>5.4256944444423425</v>
      </c>
      <c r="H40" s="3">
        <v>6.4090277777795563</v>
      </c>
      <c r="I40" s="90"/>
      <c r="J40" s="90"/>
      <c r="K40" s="90"/>
      <c r="L40" s="92"/>
      <c r="M40" s="92"/>
      <c r="N40" s="32"/>
      <c r="O40" s="37" t="s">
        <v>712</v>
      </c>
      <c r="P40" s="2">
        <v>0.33100000000000002</v>
      </c>
      <c r="Q40" s="2">
        <v>1.46</v>
      </c>
      <c r="R40" s="2">
        <v>1.44</v>
      </c>
      <c r="S40" s="2">
        <v>1.52</v>
      </c>
      <c r="T40" s="2">
        <v>1.98</v>
      </c>
      <c r="U40" s="2">
        <v>1.65</v>
      </c>
      <c r="V40" s="2">
        <v>1.02</v>
      </c>
      <c r="W40" s="77"/>
      <c r="X40" s="77"/>
      <c r="Y40" s="77"/>
      <c r="Z40" s="89"/>
      <c r="AA40" s="89"/>
    </row>
    <row r="41" spans="1:27">
      <c r="A41" s="37" t="s">
        <v>713</v>
      </c>
      <c r="B41" s="3">
        <v>0.28194444444670808</v>
      </c>
      <c r="C41" s="3">
        <v>0.54722222222335404</v>
      </c>
      <c r="D41" s="3">
        <v>1.0208333333357587</v>
      </c>
      <c r="E41" s="3">
        <v>2.0097222222248092</v>
      </c>
      <c r="F41" s="3">
        <v>3.0854166666686069</v>
      </c>
      <c r="G41" s="3">
        <v>3.9784722222248092</v>
      </c>
      <c r="H41" s="3">
        <v>4.9618055555547471</v>
      </c>
      <c r="I41" s="3">
        <v>5.9722222222262644</v>
      </c>
      <c r="J41" s="90"/>
      <c r="K41" s="90"/>
      <c r="L41" s="92"/>
      <c r="M41" s="92"/>
      <c r="N41" s="32"/>
      <c r="O41" s="37" t="s">
        <v>713</v>
      </c>
      <c r="P41" s="2">
        <v>16.149999999999999</v>
      </c>
      <c r="Q41" s="2">
        <v>15.7</v>
      </c>
      <c r="R41" s="2">
        <v>9.9</v>
      </c>
      <c r="S41" s="2">
        <v>5.51</v>
      </c>
      <c r="T41" s="2">
        <v>4.5199999999999996</v>
      </c>
      <c r="U41" s="2">
        <v>4.3499999999999996</v>
      </c>
      <c r="V41" s="2">
        <v>3.21</v>
      </c>
      <c r="W41" s="2">
        <v>2.12</v>
      </c>
      <c r="X41" s="77"/>
      <c r="Y41" s="77"/>
      <c r="Z41" s="89"/>
      <c r="AA41" s="89"/>
    </row>
    <row r="42" spans="1:27">
      <c r="A42" s="37" t="s">
        <v>714</v>
      </c>
      <c r="B42" s="3">
        <v>1.3055555555547471</v>
      </c>
      <c r="C42" s="3">
        <v>1.5208333333357587</v>
      </c>
      <c r="D42" s="3">
        <v>1.7048611111094942</v>
      </c>
      <c r="E42" s="3">
        <v>1.9416666666656965</v>
      </c>
      <c r="F42" s="3">
        <v>2.421527777776646</v>
      </c>
      <c r="G42" s="3">
        <v>3.390277777776646</v>
      </c>
      <c r="H42" s="3">
        <v>4.4263888888890506</v>
      </c>
      <c r="I42" s="3">
        <v>5.453472222223354</v>
      </c>
      <c r="J42" s="3">
        <v>6.4347222222204437</v>
      </c>
      <c r="K42" s="3">
        <v>7.4069444444467081</v>
      </c>
      <c r="L42" s="92"/>
      <c r="M42" s="92"/>
      <c r="N42" s="32"/>
      <c r="O42" s="37" t="s">
        <v>714</v>
      </c>
      <c r="P42" s="2">
        <v>0.23899999999999999</v>
      </c>
      <c r="Q42" s="2">
        <v>0.23400000000000001</v>
      </c>
      <c r="R42" s="2">
        <v>0.23599999999999999</v>
      </c>
      <c r="S42" s="2">
        <v>0.25</v>
      </c>
      <c r="T42" s="2">
        <v>0.221</v>
      </c>
      <c r="U42" s="2">
        <v>0.154</v>
      </c>
      <c r="V42" s="2">
        <v>0.151</v>
      </c>
      <c r="W42" s="2">
        <v>0.16800000000000001</v>
      </c>
      <c r="X42" s="2">
        <v>0.126</v>
      </c>
      <c r="Y42" s="2">
        <v>7.8E-2</v>
      </c>
      <c r="Z42" s="89"/>
      <c r="AA42" s="89"/>
    </row>
    <row r="43" spans="1:27">
      <c r="A43" s="37" t="s">
        <v>715</v>
      </c>
      <c r="B43" s="3">
        <v>0.31666666666569654</v>
      </c>
      <c r="C43" s="3">
        <v>0.47222222221898846</v>
      </c>
      <c r="D43" s="3">
        <v>0.78055555555329192</v>
      </c>
      <c r="E43" s="3">
        <v>1.8013888888890506</v>
      </c>
      <c r="F43" s="3">
        <v>2.828472222223354</v>
      </c>
      <c r="G43" s="3">
        <v>3.8027777777751908</v>
      </c>
      <c r="H43" s="3">
        <v>4.773611111108039</v>
      </c>
      <c r="I43" s="90"/>
      <c r="J43" s="92"/>
      <c r="K43" s="90"/>
      <c r="L43" s="92"/>
      <c r="M43" s="92"/>
      <c r="N43" s="32"/>
      <c r="O43" s="37" t="s">
        <v>715</v>
      </c>
      <c r="P43" s="2">
        <v>0.20599999999999999</v>
      </c>
      <c r="Q43" s="2">
        <v>0.80300000000000005</v>
      </c>
      <c r="R43" s="2">
        <v>1.05</v>
      </c>
      <c r="S43" s="2">
        <v>0.48799999999999999</v>
      </c>
      <c r="T43" s="2">
        <v>0.504</v>
      </c>
      <c r="U43" s="2">
        <v>0.62</v>
      </c>
      <c r="V43" s="2">
        <v>0.42799999999999999</v>
      </c>
      <c r="W43" s="77"/>
      <c r="X43" s="89"/>
      <c r="Y43" s="77"/>
      <c r="Z43" s="89"/>
      <c r="AA43" s="89"/>
    </row>
    <row r="44" spans="1:27" s="141" customFormat="1">
      <c r="A44" s="137" t="s">
        <v>716</v>
      </c>
      <c r="B44" s="133">
        <v>0.8222222222222223</v>
      </c>
      <c r="C44" s="133">
        <v>1.4166666666666667</v>
      </c>
      <c r="D44" s="133">
        <v>2.5229166666666667</v>
      </c>
      <c r="E44" s="133">
        <v>3.4777777777777779</v>
      </c>
      <c r="F44" s="133">
        <v>4.4534722222222225</v>
      </c>
      <c r="G44" s="133">
        <v>5.5687500000000005</v>
      </c>
      <c r="H44" s="133">
        <v>6.479166666666667</v>
      </c>
      <c r="I44" s="133">
        <v>7.3819444444444438</v>
      </c>
      <c r="J44" s="134"/>
      <c r="K44" s="135"/>
      <c r="L44" s="134"/>
      <c r="M44" s="134"/>
      <c r="N44" s="136"/>
      <c r="O44" s="137" t="s">
        <v>716</v>
      </c>
      <c r="P44" s="142">
        <v>15.999000000000001</v>
      </c>
      <c r="Q44" s="142">
        <v>26.15</v>
      </c>
      <c r="R44" s="142">
        <v>12.8</v>
      </c>
      <c r="S44" s="142">
        <v>17.510000000000002</v>
      </c>
      <c r="T44" s="142">
        <v>9.69</v>
      </c>
      <c r="U44" s="142">
        <v>18.579999999999998</v>
      </c>
      <c r="V44" s="142">
        <v>13.73</v>
      </c>
      <c r="W44" s="142">
        <v>9.4600000000000009</v>
      </c>
      <c r="X44" s="153"/>
      <c r="Y44" s="152"/>
      <c r="Z44" s="153"/>
      <c r="AA44" s="153"/>
    </row>
    <row r="45" spans="1:27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99">
        <v>40</v>
      </c>
      <c r="Q45" s="99">
        <v>40</v>
      </c>
      <c r="R45" s="99">
        <v>40</v>
      </c>
      <c r="S45" s="99">
        <v>39</v>
      </c>
      <c r="T45" s="99">
        <v>39</v>
      </c>
      <c r="U45" s="99">
        <v>37</v>
      </c>
      <c r="V45" s="99">
        <v>34</v>
      </c>
      <c r="W45" s="99">
        <v>26</v>
      </c>
      <c r="X45" s="99">
        <v>10</v>
      </c>
      <c r="Y45" s="99">
        <v>9</v>
      </c>
      <c r="Z45" s="99">
        <v>4</v>
      </c>
      <c r="AA45" s="99">
        <v>1</v>
      </c>
    </row>
    <row r="46" spans="1:27"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P46" s="32"/>
      <c r="Q46" s="32"/>
      <c r="R46" s="32"/>
      <c r="S46" s="32"/>
      <c r="T46" s="32"/>
      <c r="U46" s="32"/>
      <c r="V46" s="32"/>
      <c r="W46" s="32"/>
      <c r="X46" s="32"/>
      <c r="Y46" s="32"/>
    </row>
    <row r="47" spans="1:27" ht="15.75" thickBo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</row>
    <row r="48" spans="1:27" ht="15.75" thickBot="1">
      <c r="A48" s="39" t="s">
        <v>62</v>
      </c>
      <c r="B48" s="42" t="s">
        <v>20</v>
      </c>
      <c r="C48" s="42" t="s">
        <v>21</v>
      </c>
      <c r="D48" s="42" t="s">
        <v>22</v>
      </c>
      <c r="E48" s="42" t="s">
        <v>23</v>
      </c>
      <c r="F48" s="42" t="s">
        <v>24</v>
      </c>
      <c r="G48" s="42" t="s">
        <v>25</v>
      </c>
      <c r="H48" s="42" t="s">
        <v>26</v>
      </c>
      <c r="I48" s="42" t="s">
        <v>27</v>
      </c>
      <c r="J48" s="42" t="s">
        <v>28</v>
      </c>
      <c r="K48" s="42" t="s">
        <v>29</v>
      </c>
      <c r="L48" s="32"/>
      <c r="M48" s="32"/>
      <c r="N48" s="32"/>
      <c r="O48" s="40" t="s">
        <v>58</v>
      </c>
      <c r="P48" s="42" t="s">
        <v>20</v>
      </c>
      <c r="Q48" s="42" t="s">
        <v>21</v>
      </c>
      <c r="R48" s="42" t="s">
        <v>22</v>
      </c>
      <c r="S48" s="42" t="s">
        <v>23</v>
      </c>
      <c r="T48" s="42" t="s">
        <v>24</v>
      </c>
      <c r="U48" s="42" t="s">
        <v>25</v>
      </c>
      <c r="V48" s="42" t="s">
        <v>26</v>
      </c>
      <c r="W48" s="42" t="s">
        <v>27</v>
      </c>
      <c r="X48" s="42" t="s">
        <v>28</v>
      </c>
      <c r="Y48" s="42" t="s">
        <v>29</v>
      </c>
      <c r="Z48" s="43"/>
    </row>
    <row r="49" spans="1:25" s="141" customFormat="1">
      <c r="A49" s="137" t="s">
        <v>31</v>
      </c>
      <c r="B49" s="135">
        <v>0.58402777777777781</v>
      </c>
      <c r="C49" s="135">
        <v>1.3631944444444446</v>
      </c>
      <c r="D49" s="135">
        <v>1.6812500000000001</v>
      </c>
      <c r="E49" s="135">
        <v>2.4083333333333332</v>
      </c>
      <c r="F49" s="135">
        <v>2.8423611111111113</v>
      </c>
      <c r="G49" s="135">
        <v>3.4194444444444443</v>
      </c>
      <c r="H49" s="135">
        <v>4.3798611111111105</v>
      </c>
      <c r="I49" s="135">
        <v>5.4180555555555552</v>
      </c>
      <c r="J49" s="135"/>
      <c r="K49" s="135"/>
      <c r="L49" s="136"/>
      <c r="M49" s="136"/>
      <c r="N49" s="136"/>
      <c r="O49" s="137" t="s">
        <v>31</v>
      </c>
      <c r="P49" s="142">
        <v>8.3000000000000004E-2</v>
      </c>
      <c r="Q49" s="142">
        <v>0.04</v>
      </c>
      <c r="R49" s="142">
        <v>3.9E-2</v>
      </c>
      <c r="S49" s="142">
        <v>0.21099999999999999</v>
      </c>
      <c r="T49" s="142">
        <v>0.30399999999999999</v>
      </c>
      <c r="U49" s="142">
        <v>0.28699999999999998</v>
      </c>
      <c r="V49" s="142">
        <v>0.28899999999999998</v>
      </c>
      <c r="W49" s="142">
        <v>0.26800000000000002</v>
      </c>
      <c r="X49" s="152"/>
      <c r="Y49" s="152"/>
    </row>
    <row r="50" spans="1:25">
      <c r="A50" s="38" t="s">
        <v>32</v>
      </c>
      <c r="B50" s="44">
        <v>0.42013888889050577</v>
      </c>
      <c r="C50" s="44">
        <v>0.64791666666860692</v>
      </c>
      <c r="D50" s="44">
        <v>0.78125</v>
      </c>
      <c r="E50" s="44">
        <v>1.4194444444437977</v>
      </c>
      <c r="F50" s="44">
        <v>1.4909722222218988</v>
      </c>
      <c r="G50" s="44">
        <v>1.9493055555576575</v>
      </c>
      <c r="H50" s="44">
        <v>2.4423611111124046</v>
      </c>
      <c r="I50" s="44">
        <v>3.3854166666642413</v>
      </c>
      <c r="J50" s="35"/>
      <c r="K50" s="35"/>
      <c r="L50" s="32"/>
      <c r="M50" s="32"/>
      <c r="N50" s="32"/>
      <c r="O50" s="38" t="s">
        <v>32</v>
      </c>
      <c r="P50" s="2">
        <v>4.2000000000000003E-2</v>
      </c>
      <c r="Q50" s="2">
        <v>7.2999999999999995E-2</v>
      </c>
      <c r="R50" s="2">
        <v>0.13300000000000001</v>
      </c>
      <c r="S50" s="2">
        <v>0.26600000000000001</v>
      </c>
      <c r="T50" s="2">
        <v>0.252</v>
      </c>
      <c r="U50" s="2">
        <v>0.308</v>
      </c>
      <c r="V50" s="2">
        <v>0.318</v>
      </c>
      <c r="W50" s="2">
        <v>0.377</v>
      </c>
      <c r="X50" s="34"/>
      <c r="Y50" s="34"/>
    </row>
    <row r="51" spans="1:25">
      <c r="A51" s="38" t="s">
        <v>33</v>
      </c>
      <c r="B51" s="44">
        <v>0.32291666666424135</v>
      </c>
      <c r="C51" s="44">
        <v>0.8944444444423425</v>
      </c>
      <c r="D51" s="44">
        <v>1.4270833333284827</v>
      </c>
      <c r="E51" s="44">
        <v>2.023611111108039</v>
      </c>
      <c r="F51" s="44">
        <v>2.984027777776646</v>
      </c>
      <c r="G51" s="44">
        <v>3.5347222222189885</v>
      </c>
      <c r="H51" s="44">
        <v>3.9895833333284827</v>
      </c>
      <c r="I51" s="35"/>
      <c r="J51" s="35"/>
      <c r="K51" s="35"/>
      <c r="L51" s="32"/>
      <c r="M51" s="32"/>
      <c r="N51" s="32"/>
      <c r="O51" s="38" t="s">
        <v>33</v>
      </c>
      <c r="P51" s="2">
        <v>0.89500000000000002</v>
      </c>
      <c r="Q51" s="2">
        <v>2.27</v>
      </c>
      <c r="R51" s="2">
        <v>1.6</v>
      </c>
      <c r="S51" s="2">
        <v>1.53</v>
      </c>
      <c r="T51" s="2">
        <v>1.77</v>
      </c>
      <c r="U51" s="2">
        <v>1.84</v>
      </c>
      <c r="V51" s="2">
        <v>1.74</v>
      </c>
      <c r="W51" s="30"/>
      <c r="X51" s="34"/>
      <c r="Y51" s="34"/>
    </row>
    <row r="52" spans="1:25">
      <c r="A52" s="38" t="s">
        <v>34</v>
      </c>
      <c r="B52" s="44">
        <v>4.5270833333343035</v>
      </c>
      <c r="C52" s="44">
        <v>4.9770833333313931</v>
      </c>
      <c r="D52" s="44">
        <v>5.4201388888905058</v>
      </c>
      <c r="E52" s="35"/>
      <c r="F52" s="35"/>
      <c r="G52" s="35"/>
      <c r="H52" s="35"/>
      <c r="I52" s="35"/>
      <c r="J52" s="35"/>
      <c r="K52" s="35"/>
      <c r="L52" s="32"/>
      <c r="M52" s="32"/>
      <c r="N52" s="32"/>
      <c r="O52" s="38" t="s">
        <v>34</v>
      </c>
      <c r="P52" s="2">
        <v>8.4000000000000005E-2</v>
      </c>
      <c r="Q52" s="2">
        <v>0.16</v>
      </c>
      <c r="R52" s="2">
        <v>0.158</v>
      </c>
      <c r="S52" s="30"/>
      <c r="T52" s="30"/>
      <c r="U52" s="30"/>
      <c r="V52" s="30"/>
      <c r="W52" s="30"/>
      <c r="X52" s="34"/>
      <c r="Y52" s="34"/>
    </row>
    <row r="53" spans="1:25">
      <c r="A53" s="38" t="s">
        <v>35</v>
      </c>
      <c r="B53" s="44">
        <v>0.7618055555576575</v>
      </c>
      <c r="C53" s="44">
        <v>1.4597222222218988</v>
      </c>
      <c r="D53" s="44">
        <v>2.4319444444408873</v>
      </c>
      <c r="E53" s="44">
        <v>3.4791666666642413</v>
      </c>
      <c r="F53" s="44">
        <v>4.390972222223354</v>
      </c>
      <c r="G53" s="44">
        <v>5.3979166666686069</v>
      </c>
      <c r="H53" s="44">
        <v>6.4159722222248092</v>
      </c>
      <c r="I53" s="44">
        <v>7.4861111111094942</v>
      </c>
      <c r="J53" s="35"/>
      <c r="K53" s="35"/>
      <c r="L53" s="32"/>
      <c r="M53" s="32"/>
      <c r="N53" s="32"/>
      <c r="O53" s="38" t="s">
        <v>35</v>
      </c>
      <c r="P53" s="2">
        <v>0.97</v>
      </c>
      <c r="Q53" s="2">
        <v>0.68200000000000005</v>
      </c>
      <c r="R53" s="2">
        <v>1.55</v>
      </c>
      <c r="S53" s="2">
        <v>2.15</v>
      </c>
      <c r="T53" s="2">
        <v>2.13</v>
      </c>
      <c r="U53" s="2">
        <v>1.51</v>
      </c>
      <c r="V53" s="2">
        <v>0.79800000000000004</v>
      </c>
      <c r="W53" s="2">
        <v>0.372</v>
      </c>
      <c r="X53" s="34"/>
      <c r="Y53" s="34"/>
    </row>
    <row r="54" spans="1:25">
      <c r="A54" s="38" t="s">
        <v>36</v>
      </c>
      <c r="B54" s="44">
        <v>0.41319444444525288</v>
      </c>
      <c r="C54" s="44">
        <v>0.53541666666569654</v>
      </c>
      <c r="D54" s="44">
        <v>0.88333333333139308</v>
      </c>
      <c r="E54" s="44">
        <v>1.4048611111138598</v>
      </c>
      <c r="F54" s="44">
        <v>2.4368055555532919</v>
      </c>
      <c r="G54" s="44">
        <v>3.4111111111124046</v>
      </c>
      <c r="H54" s="44">
        <v>4.4395833333328483</v>
      </c>
      <c r="I54" s="35"/>
      <c r="J54" s="35"/>
      <c r="K54" s="35"/>
      <c r="L54" s="32"/>
      <c r="M54" s="32"/>
      <c r="N54" s="32"/>
      <c r="O54" s="38" t="s">
        <v>36</v>
      </c>
      <c r="P54" s="2">
        <v>4.29</v>
      </c>
      <c r="Q54" s="2">
        <v>9.67</v>
      </c>
      <c r="R54" s="2">
        <v>5.69</v>
      </c>
      <c r="S54" s="2">
        <v>3.9</v>
      </c>
      <c r="T54" s="2">
        <v>3.35</v>
      </c>
      <c r="U54" s="2">
        <v>2.98</v>
      </c>
      <c r="V54" s="2">
        <v>2.64</v>
      </c>
      <c r="W54" s="30"/>
      <c r="X54" s="34"/>
      <c r="Y54" s="34"/>
    </row>
    <row r="55" spans="1:25">
      <c r="A55" s="38" t="s">
        <v>37</v>
      </c>
      <c r="B55" s="44">
        <v>3.7499999998544808E-2</v>
      </c>
      <c r="C55" s="44">
        <v>0.36597222222189885</v>
      </c>
      <c r="D55" s="44">
        <v>0.71319444444088731</v>
      </c>
      <c r="E55" s="44">
        <v>1.3680555555547471</v>
      </c>
      <c r="F55" s="44">
        <v>2.3541666666642413</v>
      </c>
      <c r="G55" s="44">
        <v>2.9520833333299379</v>
      </c>
      <c r="H55" s="44">
        <v>3.3465277777795563</v>
      </c>
      <c r="I55" s="35"/>
      <c r="J55" s="35"/>
      <c r="K55" s="35"/>
      <c r="L55" s="32"/>
      <c r="M55" s="32"/>
      <c r="N55" s="32"/>
      <c r="O55" s="38" t="s">
        <v>37</v>
      </c>
      <c r="P55" s="2">
        <v>1.44</v>
      </c>
      <c r="Q55" s="2">
        <v>1.59</v>
      </c>
      <c r="R55" s="2">
        <v>1.84</v>
      </c>
      <c r="S55" s="2">
        <v>1.86</v>
      </c>
      <c r="T55" s="2">
        <v>1.57</v>
      </c>
      <c r="U55" s="2">
        <v>1.21</v>
      </c>
      <c r="V55" s="2">
        <v>0.96</v>
      </c>
      <c r="W55" s="30"/>
      <c r="X55" s="34"/>
      <c r="Y55" s="34"/>
    </row>
    <row r="56" spans="1:25">
      <c r="A56" s="38" t="s">
        <v>38</v>
      </c>
      <c r="B56" s="44">
        <v>2.2534722222189885</v>
      </c>
      <c r="C56" s="44">
        <v>2.3659722222218988</v>
      </c>
      <c r="D56" s="44">
        <v>2.7131944444408873</v>
      </c>
      <c r="E56" s="44">
        <v>3.40625</v>
      </c>
      <c r="F56" s="35"/>
      <c r="G56" s="35"/>
      <c r="H56" s="35"/>
      <c r="I56" s="35"/>
      <c r="J56" s="35"/>
      <c r="K56" s="35"/>
      <c r="L56" s="32"/>
      <c r="M56" s="32"/>
      <c r="N56" s="32"/>
      <c r="O56" s="38" t="s">
        <v>38</v>
      </c>
      <c r="P56" s="2">
        <v>1.4E-2</v>
      </c>
      <c r="Q56" s="2">
        <v>1.2999999999999999E-2</v>
      </c>
      <c r="R56" s="2">
        <v>1.4999999999999999E-2</v>
      </c>
      <c r="S56" s="2">
        <v>1.6E-2</v>
      </c>
      <c r="T56" s="30"/>
      <c r="U56" s="30"/>
      <c r="V56" s="30"/>
      <c r="W56" s="30"/>
      <c r="X56" s="34"/>
      <c r="Y56" s="34"/>
    </row>
    <row r="57" spans="1:25">
      <c r="A57" s="38" t="s">
        <v>39</v>
      </c>
      <c r="B57" s="44">
        <v>4.5541666666686069</v>
      </c>
      <c r="C57" s="44">
        <v>4.8895833333299379</v>
      </c>
      <c r="D57" s="44">
        <v>5.3868055555576575</v>
      </c>
      <c r="E57" s="44">
        <v>5.8819444444452529</v>
      </c>
      <c r="F57" s="44">
        <v>6.3756944444467081</v>
      </c>
      <c r="G57" s="44">
        <v>7.3916666666700621</v>
      </c>
      <c r="H57" s="44">
        <v>8.4111111111124046</v>
      </c>
      <c r="I57" s="35"/>
      <c r="J57" s="35"/>
      <c r="K57" s="35"/>
      <c r="L57" s="32"/>
      <c r="M57" s="32"/>
      <c r="N57" s="32"/>
      <c r="O57" s="38" t="s">
        <v>39</v>
      </c>
      <c r="P57" s="2">
        <v>0.189</v>
      </c>
      <c r="Q57" s="2">
        <v>0.26300000000000001</v>
      </c>
      <c r="R57" s="2">
        <v>0.21</v>
      </c>
      <c r="S57" s="2">
        <v>0.25</v>
      </c>
      <c r="T57" s="2">
        <v>0.23799999999999999</v>
      </c>
      <c r="U57" s="2">
        <v>0.186</v>
      </c>
      <c r="V57" s="2">
        <v>0.13300000000000001</v>
      </c>
      <c r="W57" s="30"/>
      <c r="X57" s="34"/>
      <c r="Y57" s="34"/>
    </row>
    <row r="58" spans="1:25">
      <c r="A58" s="38" t="s">
        <v>40</v>
      </c>
      <c r="B58" s="44">
        <v>1.7631944444437977</v>
      </c>
      <c r="C58" s="44">
        <v>2.3951388888890506</v>
      </c>
      <c r="D58" s="44">
        <v>3.5138888888905058</v>
      </c>
      <c r="E58" s="44">
        <v>3.7409722222218988</v>
      </c>
      <c r="F58" s="44">
        <v>4.3756944444467081</v>
      </c>
      <c r="G58" s="44">
        <v>5.3958333333357587</v>
      </c>
      <c r="H58" s="44">
        <v>6.4291666666686069</v>
      </c>
      <c r="I58" s="44">
        <v>7.3812499999985448</v>
      </c>
      <c r="J58" s="44">
        <v>8.4520833333299379</v>
      </c>
      <c r="K58" s="44">
        <v>9.4368055555532919</v>
      </c>
      <c r="L58" s="32"/>
      <c r="M58" s="32"/>
      <c r="N58" s="32"/>
      <c r="O58" s="38" t="s">
        <v>40</v>
      </c>
      <c r="P58" s="2">
        <v>2.91</v>
      </c>
      <c r="Q58" s="2">
        <v>2.69</v>
      </c>
      <c r="R58" s="2">
        <v>2.04</v>
      </c>
      <c r="S58" s="2">
        <v>2.34</v>
      </c>
      <c r="T58" s="2">
        <v>2.5499999999999998</v>
      </c>
      <c r="U58" s="2">
        <v>2.75</v>
      </c>
      <c r="V58" s="2">
        <v>2.76</v>
      </c>
      <c r="W58" s="2">
        <v>2.4500000000000002</v>
      </c>
      <c r="X58" s="2">
        <v>1.79</v>
      </c>
      <c r="Y58" s="2">
        <v>1.8</v>
      </c>
    </row>
    <row r="59" spans="1:25">
      <c r="A59" s="38" t="s">
        <v>41</v>
      </c>
      <c r="B59" s="44">
        <v>3.7145833333343035</v>
      </c>
      <c r="C59" s="44">
        <v>4.4291666666686069</v>
      </c>
      <c r="D59" s="44">
        <v>4.4555555555562023</v>
      </c>
      <c r="E59" s="44">
        <v>5.4131944444452529</v>
      </c>
      <c r="F59" s="35"/>
      <c r="G59" s="35"/>
      <c r="H59" s="35"/>
      <c r="I59" s="35"/>
      <c r="J59" s="35"/>
      <c r="K59" s="35"/>
      <c r="L59" s="32"/>
      <c r="M59" s="32"/>
      <c r="N59" s="32"/>
      <c r="O59" s="38" t="s">
        <v>41</v>
      </c>
      <c r="P59" s="2">
        <v>0.19800000000000001</v>
      </c>
      <c r="Q59" s="2">
        <v>0.14499999999999999</v>
      </c>
      <c r="R59" s="2">
        <v>8.2000000000000003E-2</v>
      </c>
      <c r="S59" s="2">
        <v>4.5999999999999999E-2</v>
      </c>
      <c r="T59" s="30"/>
      <c r="U59" s="30"/>
      <c r="V59" s="30"/>
      <c r="W59" s="30"/>
      <c r="X59" s="30"/>
      <c r="Y59" s="30"/>
    </row>
    <row r="60" spans="1:25">
      <c r="A60" s="38" t="s">
        <v>42</v>
      </c>
      <c r="B60" s="44">
        <v>4.5562500000014552</v>
      </c>
      <c r="C60" s="44">
        <v>5.3965277777751908</v>
      </c>
      <c r="D60" s="44">
        <v>6.3972222222218988</v>
      </c>
      <c r="E60" s="35"/>
      <c r="F60" s="35"/>
      <c r="G60" s="35"/>
      <c r="H60" s="35"/>
      <c r="I60" s="35"/>
      <c r="J60" s="35"/>
      <c r="K60" s="35"/>
      <c r="L60" s="32"/>
      <c r="M60" s="32"/>
      <c r="N60" s="32"/>
      <c r="O60" s="38" t="s">
        <v>42</v>
      </c>
      <c r="P60" s="2">
        <v>0.157</v>
      </c>
      <c r="Q60" s="2">
        <v>0.11700000000000001</v>
      </c>
      <c r="R60" s="2">
        <v>9.9000000000000005E-2</v>
      </c>
      <c r="S60" s="30"/>
      <c r="T60" s="30"/>
      <c r="U60" s="30"/>
      <c r="V60" s="30"/>
      <c r="W60" s="30"/>
      <c r="X60" s="30"/>
      <c r="Y60" s="30"/>
    </row>
    <row r="61" spans="1:25">
      <c r="A61" s="38" t="s">
        <v>43</v>
      </c>
      <c r="B61" s="44">
        <v>0.43125000000145519</v>
      </c>
      <c r="C61" s="44">
        <v>1.71875</v>
      </c>
      <c r="D61" s="44">
        <v>2.3812499999985448</v>
      </c>
      <c r="E61" s="44">
        <v>3.4187499999970896</v>
      </c>
      <c r="F61" s="44">
        <v>4.4368055555532919</v>
      </c>
      <c r="G61" s="44">
        <v>5.4479166666642413</v>
      </c>
      <c r="H61" s="44">
        <v>6.3868055555576575</v>
      </c>
      <c r="I61" s="44">
        <v>7.4368055555532919</v>
      </c>
      <c r="J61" s="44">
        <v>8.4118055555591127</v>
      </c>
      <c r="K61" s="35"/>
      <c r="L61" s="32"/>
      <c r="M61" s="32"/>
      <c r="N61" s="32"/>
      <c r="O61" s="38" t="s">
        <v>43</v>
      </c>
      <c r="P61" s="2">
        <v>2.2599999999999998</v>
      </c>
      <c r="Q61" s="2">
        <v>2.2000000000000002</v>
      </c>
      <c r="R61" s="2">
        <v>1.6</v>
      </c>
      <c r="S61" s="2">
        <v>1.79</v>
      </c>
      <c r="T61" s="2">
        <v>2.97</v>
      </c>
      <c r="U61" s="2">
        <v>2.82</v>
      </c>
      <c r="V61" s="2">
        <v>1.93</v>
      </c>
      <c r="W61" s="2">
        <v>0.98699999999999999</v>
      </c>
      <c r="X61" s="2">
        <v>0.19900000000000001</v>
      </c>
      <c r="Y61" s="30"/>
    </row>
    <row r="62" spans="1:25">
      <c r="A62" s="38" t="s">
        <v>44</v>
      </c>
      <c r="B62" s="44">
        <v>0.73194444444379769</v>
      </c>
      <c r="C62" s="44">
        <v>1.4041666666671517</v>
      </c>
      <c r="D62" s="44">
        <v>2.4513888888905058</v>
      </c>
      <c r="E62" s="44">
        <v>3.390972222223354</v>
      </c>
      <c r="F62" s="44">
        <v>4.4111111111124046</v>
      </c>
      <c r="G62" s="44">
        <v>4.8708333333343035</v>
      </c>
      <c r="H62" s="44">
        <v>5.421527777776646</v>
      </c>
      <c r="I62" s="35"/>
      <c r="J62" s="35"/>
      <c r="K62" s="35"/>
      <c r="L62" s="32"/>
      <c r="M62" s="32"/>
      <c r="N62" s="32"/>
      <c r="O62" s="38" t="s">
        <v>44</v>
      </c>
      <c r="P62" s="2">
        <v>0.39</v>
      </c>
      <c r="Q62" s="2">
        <v>0.68899999999999995</v>
      </c>
      <c r="R62" s="2">
        <v>0.73</v>
      </c>
      <c r="S62" s="2">
        <v>0.85299999999999998</v>
      </c>
      <c r="T62" s="2">
        <v>1.29</v>
      </c>
      <c r="U62" s="2">
        <v>1.2</v>
      </c>
      <c r="V62" s="2">
        <v>1.46</v>
      </c>
      <c r="W62" s="30"/>
      <c r="X62" s="30"/>
      <c r="Y62" s="30"/>
    </row>
    <row r="63" spans="1:25">
      <c r="A63" s="38" t="s">
        <v>45</v>
      </c>
      <c r="B63" s="44">
        <v>0.97708333333139308</v>
      </c>
      <c r="C63" s="44">
        <v>1.4208333333299379</v>
      </c>
      <c r="D63" s="44">
        <v>2.4284722222218988</v>
      </c>
      <c r="E63" s="44">
        <v>2.7715277777751908</v>
      </c>
      <c r="F63" s="44">
        <v>3.3659722222218988</v>
      </c>
      <c r="G63" s="44">
        <v>4.4118055555591127</v>
      </c>
      <c r="H63" s="44">
        <v>5.3548611111109494</v>
      </c>
      <c r="I63" s="44">
        <v>5.7583333333313931</v>
      </c>
      <c r="J63" s="44">
        <v>6.3638888888890506</v>
      </c>
      <c r="K63" s="44">
        <v>7.4625000000014552</v>
      </c>
      <c r="L63" s="32"/>
      <c r="M63" s="32"/>
      <c r="N63" s="32"/>
      <c r="O63" s="38" t="s">
        <v>45</v>
      </c>
      <c r="P63" s="2">
        <v>0.185</v>
      </c>
      <c r="Q63" s="2">
        <v>0.20799999999999999</v>
      </c>
      <c r="R63" s="2">
        <v>0.12</v>
      </c>
      <c r="S63" s="2">
        <v>1.2E-2</v>
      </c>
      <c r="T63" s="2">
        <v>0.127</v>
      </c>
      <c r="U63" s="2">
        <v>0.15</v>
      </c>
      <c r="V63" s="2">
        <v>0.17699999999999999</v>
      </c>
      <c r="W63" s="2">
        <v>0.13200000000000001</v>
      </c>
      <c r="X63" s="2">
        <v>0.19400000000000001</v>
      </c>
      <c r="Y63" s="2">
        <v>0.156</v>
      </c>
    </row>
    <row r="64" spans="1:25">
      <c r="A64" s="38" t="s">
        <v>46</v>
      </c>
      <c r="B64" s="44">
        <v>4.7590277777781012</v>
      </c>
      <c r="C64" s="44">
        <v>5.4048611111138598</v>
      </c>
      <c r="D64" s="44">
        <v>5.4145833333313931</v>
      </c>
      <c r="E64" s="44">
        <v>6.4111111111124046</v>
      </c>
      <c r="F64" s="44">
        <v>7.4284722222218988</v>
      </c>
      <c r="G64" s="35"/>
      <c r="H64" s="35"/>
      <c r="I64" s="35"/>
      <c r="J64" s="35"/>
      <c r="K64" s="35"/>
      <c r="L64" s="32"/>
      <c r="M64" s="32"/>
      <c r="N64" s="32"/>
      <c r="O64" s="38" t="s">
        <v>46</v>
      </c>
      <c r="P64" s="2">
        <v>0.32600000000000001</v>
      </c>
      <c r="Q64" s="2">
        <v>0.29499999999999998</v>
      </c>
      <c r="R64" s="2">
        <v>0.16300000000000001</v>
      </c>
      <c r="S64" s="2">
        <v>8.3000000000000004E-2</v>
      </c>
      <c r="T64" s="2">
        <v>5.8000000000000003E-2</v>
      </c>
      <c r="U64" s="30"/>
      <c r="V64" s="30"/>
      <c r="W64" s="34"/>
      <c r="X64" s="34"/>
      <c r="Y64" s="34"/>
    </row>
    <row r="65" spans="1:25">
      <c r="A65" s="38" t="s">
        <v>47</v>
      </c>
      <c r="B65" s="44">
        <v>1.109722222223354</v>
      </c>
      <c r="C65" s="44">
        <v>1.4381944444467081</v>
      </c>
      <c r="D65" s="44">
        <v>1.6784722222218988</v>
      </c>
      <c r="E65" s="44">
        <v>2.5166666666700621</v>
      </c>
      <c r="F65" s="44">
        <v>3.3958333333357587</v>
      </c>
      <c r="G65" s="44">
        <v>4.4354166666671517</v>
      </c>
      <c r="H65" s="44">
        <v>4.7319444444437977</v>
      </c>
      <c r="I65" s="35"/>
      <c r="J65" s="35"/>
      <c r="K65" s="35"/>
      <c r="L65" s="32"/>
      <c r="M65" s="32"/>
      <c r="N65" s="32"/>
      <c r="O65" s="38" t="s">
        <v>47</v>
      </c>
      <c r="P65" s="2">
        <v>0.21</v>
      </c>
      <c r="Q65" s="2">
        <v>0.45200000000000001</v>
      </c>
      <c r="R65" s="2">
        <v>1.36</v>
      </c>
      <c r="S65" s="2">
        <v>0.92300000000000004</v>
      </c>
      <c r="T65" s="2">
        <v>0.78600000000000003</v>
      </c>
      <c r="U65" s="2">
        <v>0.7</v>
      </c>
      <c r="V65" s="2">
        <v>0.77300000000000002</v>
      </c>
      <c r="W65" s="34"/>
      <c r="X65" s="34"/>
      <c r="Y65" s="34"/>
    </row>
    <row r="66" spans="1:25">
      <c r="A66" s="38" t="s">
        <v>48</v>
      </c>
      <c r="B66" s="44">
        <v>4.4861111111094942</v>
      </c>
      <c r="C66" s="44">
        <v>4.9423611111124046</v>
      </c>
      <c r="D66" s="44">
        <v>5.3951388888890506</v>
      </c>
      <c r="E66" s="44">
        <v>6.4826388888905058</v>
      </c>
      <c r="F66" s="35"/>
      <c r="G66" s="35"/>
      <c r="H66" s="35"/>
      <c r="I66" s="35"/>
      <c r="J66" s="35"/>
      <c r="K66" s="35"/>
      <c r="L66" s="32"/>
      <c r="M66" s="32"/>
      <c r="N66" s="32"/>
      <c r="O66" s="38" t="s">
        <v>48</v>
      </c>
      <c r="P66" s="2">
        <v>6.0000000000000001E-3</v>
      </c>
      <c r="Q66" s="2">
        <v>2.1999999999999999E-2</v>
      </c>
      <c r="R66" s="2">
        <v>2.8000000000000001E-2</v>
      </c>
      <c r="S66" s="2">
        <v>2.4E-2</v>
      </c>
      <c r="T66" s="30"/>
      <c r="U66" s="30"/>
      <c r="V66" s="30"/>
      <c r="W66" s="34"/>
      <c r="X66" s="34"/>
      <c r="Y66" s="34"/>
    </row>
    <row r="67" spans="1:25">
      <c r="A67" s="38" t="s">
        <v>49</v>
      </c>
      <c r="B67" s="44">
        <v>0.74027777777519077</v>
      </c>
      <c r="C67" s="44">
        <v>1.4097222222189885</v>
      </c>
      <c r="D67" s="44">
        <v>2.3631944444423425</v>
      </c>
      <c r="E67" s="44">
        <v>3.4000000000014552</v>
      </c>
      <c r="F67" s="44">
        <v>4.3930555555562023</v>
      </c>
      <c r="G67" s="44">
        <v>5.351388888891961</v>
      </c>
      <c r="H67" s="35"/>
      <c r="I67" s="35"/>
      <c r="J67" s="35"/>
      <c r="K67" s="35"/>
      <c r="L67" s="32"/>
      <c r="M67" s="32"/>
      <c r="N67" s="32"/>
      <c r="O67" s="38" t="s">
        <v>49</v>
      </c>
      <c r="P67" s="2">
        <v>0.35899999999999999</v>
      </c>
      <c r="Q67" s="2">
        <v>0.32600000000000001</v>
      </c>
      <c r="R67" s="2">
        <v>0.32700000000000001</v>
      </c>
      <c r="S67" s="2">
        <v>0.379</v>
      </c>
      <c r="T67" s="2">
        <v>0.26200000000000001</v>
      </c>
      <c r="U67" s="2">
        <v>0.16300000000000001</v>
      </c>
      <c r="V67" s="30"/>
      <c r="W67" s="34"/>
      <c r="X67" s="34"/>
      <c r="Y67" s="34"/>
    </row>
    <row r="68" spans="1:25">
      <c r="A68" s="38" t="s">
        <v>50</v>
      </c>
      <c r="B68" s="44">
        <v>0.77083333333575865</v>
      </c>
      <c r="C68" s="44">
        <v>1.375</v>
      </c>
      <c r="D68" s="44">
        <v>2.3812499999985448</v>
      </c>
      <c r="E68" s="44">
        <v>3.3958333333357587</v>
      </c>
      <c r="F68" s="44">
        <v>4.4277777777751908</v>
      </c>
      <c r="G68" s="35"/>
      <c r="H68" s="35"/>
      <c r="I68" s="35"/>
      <c r="J68" s="35"/>
      <c r="K68" s="35"/>
      <c r="L68" s="32"/>
      <c r="M68" s="32"/>
      <c r="N68" s="32"/>
      <c r="O68" s="38" t="s">
        <v>50</v>
      </c>
      <c r="P68" s="2">
        <v>0.10100000000000001</v>
      </c>
      <c r="Q68" s="2">
        <v>9.5000000000000001E-2</v>
      </c>
      <c r="R68" s="2">
        <v>0.14399999999999999</v>
      </c>
      <c r="S68" s="2">
        <v>0.18</v>
      </c>
      <c r="T68" s="2">
        <v>0.161</v>
      </c>
      <c r="U68" s="30"/>
      <c r="V68" s="30"/>
      <c r="W68" s="34"/>
      <c r="X68" s="34"/>
      <c r="Y68" s="34"/>
    </row>
    <row r="69" spans="1:25">
      <c r="A69" s="38" t="s">
        <v>831</v>
      </c>
      <c r="B69" s="3">
        <v>1.6055555555576575</v>
      </c>
      <c r="C69" s="3">
        <v>1.8256944444437977</v>
      </c>
      <c r="D69" s="3">
        <v>2.4111111111124046</v>
      </c>
      <c r="E69" s="3">
        <v>3.4520833333299379</v>
      </c>
      <c r="F69" s="3">
        <v>4.4361111111138598</v>
      </c>
      <c r="G69" s="94"/>
      <c r="H69" s="90"/>
      <c r="I69" s="48"/>
      <c r="J69" s="48"/>
      <c r="K69" s="48"/>
      <c r="L69" s="32"/>
      <c r="M69" s="32"/>
      <c r="N69" s="32"/>
      <c r="O69" s="38" t="s">
        <v>831</v>
      </c>
      <c r="P69" s="2">
        <v>6.7000000000000004E-2</v>
      </c>
      <c r="Q69" s="2">
        <v>0.06</v>
      </c>
      <c r="R69" s="2">
        <v>5.1999999999999998E-2</v>
      </c>
      <c r="S69" s="2">
        <v>3.4000000000000002E-2</v>
      </c>
      <c r="T69" s="2">
        <v>2.8000000000000001E-2</v>
      </c>
      <c r="U69" s="93"/>
      <c r="V69" s="77"/>
      <c r="W69" s="78"/>
      <c r="X69" s="78"/>
      <c r="Y69" s="78"/>
    </row>
    <row r="70" spans="1:25">
      <c r="A70" s="38" t="s">
        <v>832</v>
      </c>
      <c r="B70" s="3">
        <v>0.61527777777519077</v>
      </c>
      <c r="C70" s="3">
        <v>0.73541666667006211</v>
      </c>
      <c r="D70" s="3">
        <v>1.4187499999970896</v>
      </c>
      <c r="E70" s="3">
        <v>2.4375</v>
      </c>
      <c r="F70" s="3">
        <v>3.422222222223354</v>
      </c>
      <c r="G70" s="3">
        <v>4.3854166666642413</v>
      </c>
      <c r="H70" s="3">
        <v>5.4076388888861402</v>
      </c>
      <c r="I70" s="3">
        <v>6.4361111111138598</v>
      </c>
      <c r="J70" s="90"/>
      <c r="K70" s="48"/>
      <c r="L70" s="32"/>
      <c r="M70" s="32"/>
      <c r="N70" s="32"/>
      <c r="O70" s="38" t="s">
        <v>832</v>
      </c>
      <c r="P70" s="2">
        <v>0.34300000000000003</v>
      </c>
      <c r="Q70" s="2">
        <v>0.43</v>
      </c>
      <c r="R70" s="2">
        <v>0.48099999999999998</v>
      </c>
      <c r="S70" s="2">
        <v>0.47199999999999998</v>
      </c>
      <c r="T70" s="2">
        <v>0.35599999999999998</v>
      </c>
      <c r="U70" s="2">
        <v>0.27900000000000003</v>
      </c>
      <c r="V70" s="2">
        <v>0.20300000000000001</v>
      </c>
      <c r="W70" s="2">
        <v>0.11700000000000001</v>
      </c>
      <c r="X70" s="77"/>
      <c r="Y70" s="78"/>
    </row>
    <row r="71" spans="1:25">
      <c r="A71" s="38" t="s">
        <v>833</v>
      </c>
      <c r="B71" s="3">
        <v>3.5819444444423425</v>
      </c>
      <c r="C71" s="3">
        <v>4.40625</v>
      </c>
      <c r="D71" s="3">
        <v>5.4173611111109494</v>
      </c>
      <c r="E71" s="3">
        <v>6.4243055555562023</v>
      </c>
      <c r="F71" s="90"/>
      <c r="G71" s="90"/>
      <c r="H71" s="90"/>
      <c r="I71" s="90"/>
      <c r="J71" s="90"/>
      <c r="K71" s="48"/>
      <c r="L71" s="32"/>
      <c r="M71" s="32"/>
      <c r="N71" s="32"/>
      <c r="O71" s="38" t="s">
        <v>833</v>
      </c>
      <c r="P71" s="2">
        <v>0.10199999999999999</v>
      </c>
      <c r="Q71" s="2">
        <v>9.9000000000000005E-2</v>
      </c>
      <c r="R71" s="2">
        <v>5.8999999999999997E-2</v>
      </c>
      <c r="S71" s="2">
        <v>4.5999999999999999E-2</v>
      </c>
      <c r="T71" s="77"/>
      <c r="U71" s="77"/>
      <c r="V71" s="77"/>
      <c r="W71" s="77"/>
      <c r="X71" s="77"/>
      <c r="Y71" s="78"/>
    </row>
    <row r="72" spans="1:25">
      <c r="A72" s="38" t="s">
        <v>834</v>
      </c>
      <c r="B72" s="3">
        <v>1.5027777777795563</v>
      </c>
      <c r="C72" s="3">
        <v>2.4131944444452529</v>
      </c>
      <c r="D72" s="3">
        <v>2.8256944444437977</v>
      </c>
      <c r="E72" s="3">
        <v>3.4034722222204437</v>
      </c>
      <c r="F72" s="3">
        <v>4.4340277777810115</v>
      </c>
      <c r="G72" s="90"/>
      <c r="H72" s="90"/>
      <c r="I72" s="90"/>
      <c r="J72" s="90"/>
      <c r="K72" s="48"/>
      <c r="L72" s="32"/>
      <c r="M72" s="32"/>
      <c r="N72" s="32"/>
      <c r="O72" s="38" t="s">
        <v>834</v>
      </c>
      <c r="P72" s="2">
        <v>3.53</v>
      </c>
      <c r="Q72" s="2">
        <v>3.9</v>
      </c>
      <c r="R72" s="2">
        <v>3.86</v>
      </c>
      <c r="S72" s="2">
        <v>4.12</v>
      </c>
      <c r="T72" s="2">
        <v>3.91</v>
      </c>
      <c r="U72" s="77"/>
      <c r="V72" s="77"/>
      <c r="W72" s="77"/>
      <c r="X72" s="77"/>
      <c r="Y72" s="78"/>
    </row>
    <row r="73" spans="1:25">
      <c r="A73" s="38" t="s">
        <v>835</v>
      </c>
      <c r="B73" s="3">
        <v>2.2534722222189885</v>
      </c>
      <c r="C73" s="3">
        <v>2.3659722222218988</v>
      </c>
      <c r="D73" s="3">
        <v>2.7131944444408873</v>
      </c>
      <c r="E73" s="3">
        <v>3.40625</v>
      </c>
      <c r="F73" s="90"/>
      <c r="G73" s="90"/>
      <c r="H73" s="90"/>
      <c r="I73" s="90"/>
      <c r="J73" s="90"/>
      <c r="K73" s="48"/>
      <c r="L73" s="32"/>
      <c r="M73" s="32"/>
      <c r="N73" s="32"/>
      <c r="O73" s="38" t="s">
        <v>835</v>
      </c>
      <c r="P73" s="2">
        <v>1.4E-2</v>
      </c>
      <c r="Q73" s="2">
        <v>1.2999999999999999E-2</v>
      </c>
      <c r="R73" s="2">
        <v>1.4999999999999999E-2</v>
      </c>
      <c r="S73" s="2">
        <v>1.6E-2</v>
      </c>
      <c r="T73" s="77"/>
      <c r="U73" s="77"/>
      <c r="V73" s="77"/>
      <c r="W73" s="77"/>
      <c r="X73" s="77"/>
      <c r="Y73" s="78"/>
    </row>
    <row r="74" spans="1:25">
      <c r="A74" s="38" t="s">
        <v>836</v>
      </c>
      <c r="B74" s="3">
        <v>0.70902777777519077</v>
      </c>
      <c r="C74" s="3">
        <v>0.97847222222480923</v>
      </c>
      <c r="D74" s="3">
        <v>1.4618055555547471</v>
      </c>
      <c r="E74" s="3">
        <v>2.4083333333328483</v>
      </c>
      <c r="F74" s="3">
        <v>3.515277777776646</v>
      </c>
      <c r="G74" s="3">
        <v>4.4340277777810115</v>
      </c>
      <c r="H74" s="90"/>
      <c r="I74" s="90"/>
      <c r="J74" s="90"/>
      <c r="K74" s="48"/>
      <c r="L74" s="32"/>
      <c r="M74" s="32"/>
      <c r="N74" s="32"/>
      <c r="O74" s="38" t="s">
        <v>836</v>
      </c>
      <c r="P74" s="2">
        <v>0.24299999999999999</v>
      </c>
      <c r="Q74" s="2">
        <v>0.66</v>
      </c>
      <c r="R74" s="2">
        <v>0.56699999999999995</v>
      </c>
      <c r="S74" s="2">
        <v>0.68700000000000006</v>
      </c>
      <c r="T74" s="2">
        <v>0.56599999999999995</v>
      </c>
      <c r="U74" s="2">
        <v>0.53900000000000003</v>
      </c>
      <c r="V74" s="77"/>
      <c r="W74" s="77"/>
      <c r="X74" s="77"/>
      <c r="Y74" s="78"/>
    </row>
    <row r="75" spans="1:25">
      <c r="A75" s="38" t="s">
        <v>837</v>
      </c>
      <c r="B75" s="3">
        <v>0.98472222222335404</v>
      </c>
      <c r="C75" s="3">
        <v>1.327777777776646</v>
      </c>
      <c r="D75" s="3">
        <v>1.5562500000014552</v>
      </c>
      <c r="E75" s="3">
        <v>2.453472222223354</v>
      </c>
      <c r="F75" s="3">
        <v>2.7756944444408873</v>
      </c>
      <c r="G75" s="3">
        <v>3.3951388888890506</v>
      </c>
      <c r="H75" s="3">
        <v>4.4069444444467081</v>
      </c>
      <c r="I75" s="3">
        <v>5.398611111108039</v>
      </c>
      <c r="J75" s="90"/>
      <c r="K75" s="48"/>
      <c r="L75" s="32"/>
      <c r="M75" s="32"/>
      <c r="N75" s="32"/>
      <c r="O75" s="38" t="s">
        <v>837</v>
      </c>
      <c r="P75" s="2">
        <v>0.499</v>
      </c>
      <c r="Q75" s="2">
        <v>1.06</v>
      </c>
      <c r="R75" s="2">
        <v>1.23</v>
      </c>
      <c r="S75" s="2">
        <v>1.01</v>
      </c>
      <c r="T75" s="2">
        <v>6.23</v>
      </c>
      <c r="U75" s="2">
        <v>1.1299999999999999</v>
      </c>
      <c r="V75" s="2">
        <v>1.38</v>
      </c>
      <c r="W75" s="2">
        <v>0.63600000000000001</v>
      </c>
      <c r="X75" s="77"/>
      <c r="Y75" s="78"/>
    </row>
    <row r="76" spans="1:25">
      <c r="A76" s="38" t="s">
        <v>838</v>
      </c>
      <c r="B76" s="3">
        <v>1.5576388888875954</v>
      </c>
      <c r="C76" s="3">
        <v>1.7229166666656965</v>
      </c>
      <c r="D76" s="3">
        <v>2.4881944444423425</v>
      </c>
      <c r="E76" s="3">
        <v>3.4361111111138598</v>
      </c>
      <c r="F76" s="3">
        <v>4.515277777776646</v>
      </c>
      <c r="G76" s="3">
        <v>5.4083333333328483</v>
      </c>
      <c r="H76" s="3">
        <v>6.4201388888905058</v>
      </c>
      <c r="I76" s="3">
        <v>7.4083333333328483</v>
      </c>
      <c r="J76" s="90"/>
      <c r="K76" s="48"/>
      <c r="L76" s="32"/>
      <c r="M76" s="32"/>
      <c r="N76" s="32"/>
      <c r="O76" s="38" t="s">
        <v>838</v>
      </c>
      <c r="P76" s="2">
        <v>9.92</v>
      </c>
      <c r="Q76" s="2">
        <v>8.82</v>
      </c>
      <c r="R76" s="2">
        <v>2.95</v>
      </c>
      <c r="S76" s="2">
        <v>2.93</v>
      </c>
      <c r="T76" s="2">
        <v>3.02</v>
      </c>
      <c r="U76" s="2">
        <v>2.9</v>
      </c>
      <c r="V76" s="2">
        <v>2.14</v>
      </c>
      <c r="W76" s="2">
        <v>1.68</v>
      </c>
      <c r="X76" s="77"/>
      <c r="Y76" s="78"/>
    </row>
    <row r="77" spans="1:25">
      <c r="A77" s="38" t="s">
        <v>839</v>
      </c>
      <c r="B77" s="3">
        <v>2.7312499999970896</v>
      </c>
      <c r="C77" s="3">
        <v>3.5576388888875954</v>
      </c>
      <c r="D77" s="3">
        <v>3.6937499999985448</v>
      </c>
      <c r="E77" s="3">
        <v>4.4118055555591127</v>
      </c>
      <c r="F77" s="3">
        <v>5.4333333333343035</v>
      </c>
      <c r="G77" s="3">
        <v>6.4243055555562023</v>
      </c>
      <c r="H77" s="3">
        <v>8.4340277777810115</v>
      </c>
      <c r="J77" s="90"/>
      <c r="K77" s="48"/>
      <c r="L77" s="32"/>
      <c r="M77" s="32"/>
      <c r="N77" s="32"/>
      <c r="O77" s="38" t="s">
        <v>839</v>
      </c>
      <c r="P77" s="2">
        <v>0.79500000000000004</v>
      </c>
      <c r="Q77" s="2">
        <v>0.72399999999999998</v>
      </c>
      <c r="R77" s="2">
        <v>0.753</v>
      </c>
      <c r="S77" s="2">
        <v>0.91200000000000003</v>
      </c>
      <c r="T77" s="2">
        <v>1.08</v>
      </c>
      <c r="U77" s="2">
        <v>0.88400000000000001</v>
      </c>
      <c r="V77" s="2">
        <v>1.0900000000000001</v>
      </c>
      <c r="X77" s="77"/>
      <c r="Y77" s="78"/>
    </row>
    <row r="78" spans="1:25">
      <c r="A78" s="38" t="s">
        <v>840</v>
      </c>
      <c r="B78" s="3">
        <v>4.7590277777781012</v>
      </c>
      <c r="C78" s="3">
        <v>5.4048611111138598</v>
      </c>
      <c r="D78" s="3">
        <v>5.4145833333313931</v>
      </c>
      <c r="E78" s="3">
        <v>6.4111111111124046</v>
      </c>
      <c r="F78" s="3">
        <v>7.4284722222218988</v>
      </c>
      <c r="G78" s="90"/>
      <c r="H78" s="90"/>
      <c r="I78" s="90"/>
      <c r="J78" s="90"/>
      <c r="K78" s="48"/>
      <c r="L78" s="32"/>
      <c r="M78" s="32"/>
      <c r="N78" s="32"/>
      <c r="O78" s="38" t="s">
        <v>840</v>
      </c>
      <c r="P78" s="2">
        <v>0.32600000000000001</v>
      </c>
      <c r="Q78" s="2">
        <v>0.29499999999999998</v>
      </c>
      <c r="R78" s="2">
        <v>0.16300000000000001</v>
      </c>
      <c r="S78" s="2">
        <v>8.3000000000000004E-2</v>
      </c>
      <c r="T78" s="2">
        <v>5.8000000000000003E-2</v>
      </c>
      <c r="U78" s="77"/>
      <c r="V78" s="77"/>
      <c r="W78" s="77"/>
      <c r="X78" s="77"/>
      <c r="Y78" s="78"/>
    </row>
    <row r="79" spans="1:25">
      <c r="A79" s="38" t="s">
        <v>841</v>
      </c>
      <c r="B79" s="3">
        <v>0.14027777777664596</v>
      </c>
      <c r="C79" s="3">
        <v>0.34513888888614019</v>
      </c>
      <c r="D79" s="3">
        <v>0.86458333332848269</v>
      </c>
      <c r="E79" s="3">
        <v>1.8583333333299379</v>
      </c>
      <c r="F79" s="3">
        <v>2.8083333333343035</v>
      </c>
      <c r="G79" s="3">
        <v>3.7944444444437977</v>
      </c>
      <c r="H79" s="3">
        <v>4.8562499999970896</v>
      </c>
      <c r="I79" s="90"/>
      <c r="J79" s="90"/>
      <c r="K79" s="90"/>
      <c r="L79" s="32"/>
      <c r="M79" s="32"/>
      <c r="N79" s="32"/>
      <c r="O79" s="38" t="s">
        <v>841</v>
      </c>
      <c r="P79" s="2">
        <v>0.46400000000000002</v>
      </c>
      <c r="Q79" s="2">
        <v>2.0299999999999998</v>
      </c>
      <c r="R79" s="2">
        <v>2.7</v>
      </c>
      <c r="S79" s="2">
        <v>2.2799999999999998</v>
      </c>
      <c r="T79" s="2">
        <v>2.39</v>
      </c>
      <c r="U79" s="2">
        <v>2.23</v>
      </c>
      <c r="V79" s="2">
        <v>1.47</v>
      </c>
      <c r="W79" s="77"/>
      <c r="X79" s="77"/>
      <c r="Y79" s="77"/>
    </row>
    <row r="80" spans="1:25">
      <c r="A80" s="38" t="s">
        <v>842</v>
      </c>
      <c r="B80" s="3">
        <v>5.5930555555532919</v>
      </c>
      <c r="C80" s="3">
        <v>5.7430555555547471</v>
      </c>
      <c r="D80" s="3">
        <v>5.9722222222189885</v>
      </c>
      <c r="E80" s="3">
        <v>6.4312500000014552</v>
      </c>
      <c r="F80" s="3">
        <v>7.390277777776646</v>
      </c>
      <c r="G80" s="3">
        <v>8.4701388888861402</v>
      </c>
      <c r="H80" s="3">
        <v>9.4034722222204437</v>
      </c>
      <c r="I80" s="90"/>
      <c r="J80" s="90"/>
      <c r="K80" s="90"/>
      <c r="L80" s="32"/>
      <c r="M80" s="32"/>
      <c r="N80" s="32"/>
      <c r="O80" s="38" t="s">
        <v>842</v>
      </c>
      <c r="P80" s="2">
        <v>8.3000000000000004E-2</v>
      </c>
      <c r="Q80" s="2">
        <v>0.13200000000000001</v>
      </c>
      <c r="R80" s="2">
        <v>0.45700000000000002</v>
      </c>
      <c r="S80" s="2">
        <v>0.82299999999999995</v>
      </c>
      <c r="T80" s="2">
        <v>0.68200000000000005</v>
      </c>
      <c r="U80" s="2">
        <v>0.74</v>
      </c>
      <c r="V80" s="2">
        <v>0.84099999999999997</v>
      </c>
      <c r="W80" s="77"/>
      <c r="X80" s="77"/>
      <c r="Y80" s="77"/>
    </row>
    <row r="81" spans="1:25">
      <c r="A81" s="38" t="s">
        <v>843</v>
      </c>
      <c r="B81" s="3">
        <v>0.73194444444379769</v>
      </c>
      <c r="C81" s="3">
        <v>1.4041666666671517</v>
      </c>
      <c r="D81" s="3">
        <v>2.4513888888905058</v>
      </c>
      <c r="E81" s="3">
        <v>3.390972222223354</v>
      </c>
      <c r="F81" s="3">
        <v>4.4111111111124046</v>
      </c>
      <c r="G81" s="3">
        <v>4.8708333333343035</v>
      </c>
      <c r="H81" s="3">
        <v>5.421527777776646</v>
      </c>
      <c r="I81" s="90"/>
      <c r="J81" s="90"/>
      <c r="K81" s="90"/>
      <c r="L81" s="32"/>
      <c r="M81" s="32"/>
      <c r="N81" s="32"/>
      <c r="O81" s="38" t="s">
        <v>843</v>
      </c>
      <c r="P81" s="2">
        <v>0.39</v>
      </c>
      <c r="Q81" s="2">
        <v>0.68899999999999995</v>
      </c>
      <c r="R81" s="2">
        <v>0.73</v>
      </c>
      <c r="S81" s="2">
        <v>0.85299999999999998</v>
      </c>
      <c r="T81" s="2">
        <v>1.29</v>
      </c>
      <c r="U81" s="2">
        <v>1.2</v>
      </c>
      <c r="V81" s="2">
        <v>1.46</v>
      </c>
      <c r="W81" s="77"/>
      <c r="X81" s="77"/>
      <c r="Y81" s="77"/>
    </row>
    <row r="82" spans="1:25">
      <c r="A82" s="38" t="s">
        <v>844</v>
      </c>
      <c r="B82" s="3">
        <v>3.6256944444467081</v>
      </c>
      <c r="C82" s="3">
        <v>3.9097222222189885</v>
      </c>
      <c r="D82" s="3">
        <v>4.3888888888905058</v>
      </c>
      <c r="E82" s="3">
        <v>5.3958333333357587</v>
      </c>
      <c r="F82" s="3">
        <v>5.7430555555547471</v>
      </c>
      <c r="G82" s="3">
        <v>6.4118055555591127</v>
      </c>
      <c r="H82" s="3">
        <v>7.390277777776646</v>
      </c>
      <c r="I82" s="3">
        <v>8.4208333333299379</v>
      </c>
      <c r="J82" s="90"/>
      <c r="K82" s="90"/>
      <c r="L82" s="32"/>
      <c r="M82" s="32"/>
      <c r="N82" s="32"/>
      <c r="O82" s="38" t="s">
        <v>844</v>
      </c>
      <c r="P82" s="2">
        <v>0.188</v>
      </c>
      <c r="Q82" s="2">
        <v>0.246</v>
      </c>
      <c r="R82" s="2">
        <v>0.23699999999999999</v>
      </c>
      <c r="S82" s="2">
        <v>0.23699999999999999</v>
      </c>
      <c r="T82" s="2">
        <v>0.19</v>
      </c>
      <c r="U82" s="2">
        <v>0.34799999999999998</v>
      </c>
      <c r="V82" s="2">
        <v>0.36099999999999999</v>
      </c>
      <c r="W82" s="2">
        <v>0.33500000000000002</v>
      </c>
      <c r="X82" s="77"/>
      <c r="Y82" s="77"/>
    </row>
    <row r="83" spans="1:25">
      <c r="A83" s="38" t="s">
        <v>845</v>
      </c>
      <c r="B83" s="3">
        <v>0.32291666666424135</v>
      </c>
      <c r="C83" s="3">
        <v>0.8944444444423425</v>
      </c>
      <c r="D83" s="3">
        <v>1.4270833333284827</v>
      </c>
      <c r="E83" s="3">
        <v>2.023611111108039</v>
      </c>
      <c r="F83" s="3">
        <v>2.984027777776646</v>
      </c>
      <c r="G83" s="3">
        <v>3.5347222222189885</v>
      </c>
      <c r="H83" s="3">
        <v>3.9895833333284827</v>
      </c>
      <c r="I83" s="48"/>
      <c r="J83" s="48"/>
      <c r="K83" s="90"/>
      <c r="L83" s="32"/>
      <c r="M83" s="32"/>
      <c r="N83" s="32"/>
      <c r="O83" s="38" t="s">
        <v>845</v>
      </c>
      <c r="P83" s="2">
        <v>0.89500000000000002</v>
      </c>
      <c r="Q83" s="2">
        <v>2.27</v>
      </c>
      <c r="R83" s="2">
        <v>1.6</v>
      </c>
      <c r="S83" s="2">
        <v>1.53</v>
      </c>
      <c r="T83" s="2">
        <v>1.77</v>
      </c>
      <c r="U83" s="2">
        <v>1.84</v>
      </c>
      <c r="V83" s="2">
        <v>1.74</v>
      </c>
      <c r="W83" s="78"/>
      <c r="X83" s="78"/>
      <c r="Y83" s="77"/>
    </row>
    <row r="84" spans="1:25">
      <c r="A84" s="38" t="s">
        <v>846</v>
      </c>
      <c r="B84" s="3">
        <v>1.3187499999985448</v>
      </c>
      <c r="C84" s="3">
        <v>1.5187499999956344</v>
      </c>
      <c r="D84" s="3">
        <v>2.0631944444394321</v>
      </c>
      <c r="E84" s="3">
        <v>2.9874999999956344</v>
      </c>
      <c r="F84" s="3">
        <v>3.0437499999970896</v>
      </c>
      <c r="G84" s="90"/>
      <c r="H84" s="90"/>
      <c r="I84" s="48"/>
      <c r="J84" s="48"/>
      <c r="K84" s="90"/>
      <c r="L84" s="32"/>
      <c r="M84" s="32"/>
      <c r="N84" s="32"/>
      <c r="O84" s="38" t="s">
        <v>846</v>
      </c>
      <c r="P84" s="2">
        <v>2.56</v>
      </c>
      <c r="Q84" s="2">
        <v>2.5499999999999998</v>
      </c>
      <c r="R84" s="2">
        <v>2.2000000000000002</v>
      </c>
      <c r="S84" s="2">
        <v>1.74</v>
      </c>
      <c r="T84" s="2">
        <v>0.81200000000000006</v>
      </c>
      <c r="U84" s="77"/>
      <c r="V84" s="77"/>
      <c r="W84" s="78"/>
      <c r="X84" s="78"/>
      <c r="Y84" s="77"/>
    </row>
    <row r="85" spans="1:25">
      <c r="A85" s="38" t="s">
        <v>847</v>
      </c>
      <c r="B85" s="3">
        <v>1.8312500000029104</v>
      </c>
      <c r="C85" s="3">
        <v>2.4201388888905058</v>
      </c>
      <c r="D85" s="3">
        <v>2.6986111111109494</v>
      </c>
      <c r="E85" s="3">
        <v>3.3777777777795563</v>
      </c>
      <c r="F85" s="3">
        <v>4.4541666666700621</v>
      </c>
      <c r="G85" s="90"/>
      <c r="H85" s="90"/>
      <c r="I85" s="48"/>
      <c r="J85" s="48"/>
      <c r="K85" s="48"/>
      <c r="L85" s="32"/>
      <c r="M85" s="32"/>
      <c r="N85" s="32"/>
      <c r="O85" s="38" t="s">
        <v>847</v>
      </c>
      <c r="P85" s="2">
        <v>0.28899999999999998</v>
      </c>
      <c r="Q85" s="2">
        <v>0.58599999999999997</v>
      </c>
      <c r="R85" s="2">
        <v>1.03</v>
      </c>
      <c r="S85" s="2">
        <v>0.75600000000000001</v>
      </c>
      <c r="T85" s="2">
        <v>0.878</v>
      </c>
      <c r="U85" s="77"/>
      <c r="V85" s="77"/>
      <c r="W85" s="78"/>
      <c r="X85" s="78"/>
      <c r="Y85" s="78"/>
    </row>
    <row r="86" spans="1:25">
      <c r="A86" s="38" t="s">
        <v>848</v>
      </c>
      <c r="B86" s="3">
        <v>0.75069444444670808</v>
      </c>
      <c r="C86" s="3">
        <v>0.96041666666860692</v>
      </c>
      <c r="D86" s="3">
        <v>1.4604166666686069</v>
      </c>
      <c r="E86" s="3">
        <v>2.3895833333299379</v>
      </c>
      <c r="F86" s="90"/>
      <c r="G86" s="90"/>
      <c r="H86" s="90"/>
      <c r="I86" s="48"/>
      <c r="J86" s="48"/>
      <c r="K86" s="48"/>
      <c r="L86" s="32"/>
      <c r="M86" s="32"/>
      <c r="N86" s="32"/>
      <c r="O86" s="38" t="s">
        <v>848</v>
      </c>
      <c r="P86" s="2">
        <v>8.49</v>
      </c>
      <c r="Q86" s="2">
        <v>2.2999999999999998</v>
      </c>
      <c r="R86" s="2">
        <v>1.4</v>
      </c>
      <c r="S86" s="2">
        <v>1.47</v>
      </c>
      <c r="T86" s="77"/>
      <c r="U86" s="77"/>
      <c r="V86" s="77"/>
      <c r="W86" s="78"/>
      <c r="X86" s="78"/>
      <c r="Y86" s="78"/>
    </row>
    <row r="87" spans="1:25">
      <c r="A87" s="38" t="s">
        <v>849</v>
      </c>
      <c r="B87" s="3">
        <v>1.4895833333357587</v>
      </c>
      <c r="C87" s="3">
        <v>1.8027777777751908</v>
      </c>
      <c r="D87" s="3">
        <v>2.4131944444452529</v>
      </c>
      <c r="E87" s="3">
        <v>3.4243055555562023</v>
      </c>
      <c r="F87" s="3">
        <v>4.3888888888905058</v>
      </c>
      <c r="G87" s="90"/>
      <c r="H87" s="90"/>
      <c r="I87" s="48"/>
      <c r="J87" s="48"/>
      <c r="K87" s="48"/>
      <c r="L87" s="32"/>
      <c r="M87" s="32"/>
      <c r="N87" s="32"/>
      <c r="O87" s="38" t="s">
        <v>849</v>
      </c>
      <c r="P87" s="2">
        <v>0.318</v>
      </c>
      <c r="Q87" s="2">
        <v>1.52</v>
      </c>
      <c r="R87" s="2">
        <v>1.75</v>
      </c>
      <c r="S87" s="2">
        <v>1.68</v>
      </c>
      <c r="T87" s="2">
        <v>2.2200000000000002</v>
      </c>
      <c r="U87" s="77"/>
      <c r="V87" s="77"/>
      <c r="W87" s="78"/>
      <c r="X87" s="78"/>
      <c r="Y87" s="78"/>
    </row>
    <row r="88" spans="1:25">
      <c r="A88" s="38" t="s">
        <v>850</v>
      </c>
      <c r="B88" s="3">
        <v>0.77083333333575865</v>
      </c>
      <c r="C88" s="3">
        <v>1.375</v>
      </c>
      <c r="D88" s="3">
        <v>2.3812499999985448</v>
      </c>
      <c r="E88" s="3">
        <v>3.3958333333357587</v>
      </c>
      <c r="F88" s="3">
        <v>4.4277777777751908</v>
      </c>
      <c r="G88" s="90"/>
      <c r="H88" s="90"/>
      <c r="I88" s="48"/>
      <c r="J88" s="48"/>
      <c r="K88" s="48"/>
      <c r="L88" s="32"/>
      <c r="M88" s="32"/>
      <c r="N88" s="32"/>
      <c r="O88" s="38" t="s">
        <v>850</v>
      </c>
      <c r="P88" s="2">
        <v>0.10100000000000001</v>
      </c>
      <c r="Q88" s="2">
        <v>9.5000000000000001E-2</v>
      </c>
      <c r="R88" s="2">
        <v>0.14399999999999999</v>
      </c>
      <c r="S88" s="2">
        <v>0.18</v>
      </c>
      <c r="T88" s="2">
        <v>0.161</v>
      </c>
      <c r="U88" s="77"/>
      <c r="V88" s="77"/>
      <c r="W88" s="78"/>
      <c r="X88" s="78"/>
      <c r="Y88" s="78"/>
    </row>
    <row r="89" spans="1:25">
      <c r="P89" s="99">
        <v>40</v>
      </c>
      <c r="Q89" s="99">
        <v>40</v>
      </c>
      <c r="R89" s="99">
        <v>40</v>
      </c>
      <c r="S89" s="99">
        <v>38</v>
      </c>
      <c r="T89" s="99">
        <v>32</v>
      </c>
      <c r="U89" s="99">
        <v>23</v>
      </c>
      <c r="V89" s="99">
        <v>21</v>
      </c>
      <c r="W89" s="99">
        <v>10</v>
      </c>
      <c r="X89" s="99">
        <v>3</v>
      </c>
      <c r="Y89" s="99">
        <v>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90"/>
  <sheetViews>
    <sheetView workbookViewId="0">
      <selection activeCell="P7" sqref="P7:W7"/>
    </sheetView>
  </sheetViews>
  <sheetFormatPr defaultColWidth="8.7109375" defaultRowHeight="15"/>
  <cols>
    <col min="1" max="1" width="13.7109375" customWidth="1"/>
    <col min="8" max="8" width="10.140625" bestFit="1" customWidth="1"/>
    <col min="15" max="15" width="13" customWidth="1"/>
  </cols>
  <sheetData>
    <row r="1" spans="1:27">
      <c r="A1" s="33" t="s">
        <v>60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7">
      <c r="A2" s="141" t="s">
        <v>904</v>
      </c>
      <c r="B2" s="136"/>
      <c r="C2" s="136"/>
      <c r="D2" s="136"/>
      <c r="E2" s="32"/>
      <c r="F2" s="32"/>
      <c r="G2" s="32"/>
      <c r="H2" s="32"/>
      <c r="I2" s="32"/>
      <c r="J2" s="32"/>
      <c r="K2" s="32"/>
      <c r="L2" s="32"/>
      <c r="M2" s="32"/>
      <c r="P2" s="32"/>
      <c r="Q2" s="32"/>
      <c r="R2" s="32"/>
      <c r="S2" s="32"/>
      <c r="T2" s="32"/>
      <c r="U2" s="32"/>
      <c r="V2" s="32"/>
      <c r="W2" s="32"/>
      <c r="X2" s="32"/>
      <c r="Y2" s="32"/>
    </row>
    <row r="3" spans="1:27" ht="15.75" thickBot="1">
      <c r="A3" s="32"/>
      <c r="B3" s="32"/>
      <c r="C3" s="32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2"/>
      <c r="Y3" s="32"/>
    </row>
    <row r="4" spans="1:27" ht="15.75" thickBot="1">
      <c r="A4" s="41" t="s">
        <v>61</v>
      </c>
      <c r="B4" s="42" t="s">
        <v>20</v>
      </c>
      <c r="C4" s="42" t="s">
        <v>21</v>
      </c>
      <c r="D4" s="42" t="s">
        <v>22</v>
      </c>
      <c r="E4" s="42" t="s">
        <v>23</v>
      </c>
      <c r="F4" s="42" t="s">
        <v>24</v>
      </c>
      <c r="G4" s="42" t="s">
        <v>25</v>
      </c>
      <c r="H4" s="42" t="s">
        <v>26</v>
      </c>
      <c r="I4" s="42" t="s">
        <v>27</v>
      </c>
      <c r="J4" s="42" t="s">
        <v>28</v>
      </c>
      <c r="K4" s="42" t="s">
        <v>29</v>
      </c>
      <c r="L4" s="42" t="s">
        <v>30</v>
      </c>
      <c r="M4" s="42" t="s">
        <v>857</v>
      </c>
      <c r="N4" s="32"/>
      <c r="O4" s="40" t="s">
        <v>500</v>
      </c>
      <c r="P4" s="42" t="s">
        <v>20</v>
      </c>
      <c r="Q4" s="42" t="s">
        <v>21</v>
      </c>
      <c r="R4" s="42" t="s">
        <v>22</v>
      </c>
      <c r="S4" s="42" t="s">
        <v>23</v>
      </c>
      <c r="T4" s="42" t="s">
        <v>24</v>
      </c>
      <c r="U4" s="42" t="s">
        <v>25</v>
      </c>
      <c r="V4" s="42" t="s">
        <v>26</v>
      </c>
      <c r="W4" s="42" t="s">
        <v>27</v>
      </c>
      <c r="X4" s="42" t="s">
        <v>28</v>
      </c>
      <c r="Y4" s="42" t="s">
        <v>29</v>
      </c>
      <c r="Z4" s="42" t="s">
        <v>30</v>
      </c>
      <c r="AA4" s="42" t="s">
        <v>857</v>
      </c>
    </row>
    <row r="5" spans="1:27">
      <c r="A5" s="37" t="s">
        <v>1</v>
      </c>
      <c r="B5" s="44">
        <v>0.29722222222335404</v>
      </c>
      <c r="C5" s="44">
        <v>1.2618055555576575</v>
      </c>
      <c r="D5" s="44">
        <v>1.5493055555562023</v>
      </c>
      <c r="E5" s="44">
        <v>2.2465277777810115</v>
      </c>
      <c r="F5" s="44">
        <v>3.2437500000014552</v>
      </c>
      <c r="G5" s="44">
        <v>4.2520833333328483</v>
      </c>
      <c r="H5" s="44">
        <v>5.2173611111138598</v>
      </c>
      <c r="I5" s="35"/>
      <c r="J5" s="35"/>
      <c r="K5" s="35"/>
      <c r="L5" s="35"/>
      <c r="M5" s="35"/>
      <c r="N5" s="32"/>
      <c r="O5" s="37" t="s">
        <v>1</v>
      </c>
      <c r="P5" s="2">
        <v>138</v>
      </c>
      <c r="Q5" s="2">
        <v>141</v>
      </c>
      <c r="R5" s="2">
        <v>139</v>
      </c>
      <c r="S5" s="2">
        <v>139</v>
      </c>
      <c r="T5" s="2">
        <v>141</v>
      </c>
      <c r="U5" s="2">
        <v>139</v>
      </c>
      <c r="V5" s="2">
        <v>137</v>
      </c>
      <c r="W5" s="35"/>
      <c r="X5" s="35"/>
      <c r="Y5" s="35"/>
      <c r="Z5" s="34"/>
      <c r="AA5" s="35"/>
    </row>
    <row r="6" spans="1:27">
      <c r="A6" s="37" t="s">
        <v>2</v>
      </c>
      <c r="B6" s="44">
        <v>0.21805555556056788</v>
      </c>
      <c r="C6" s="44">
        <v>0.96666666666715173</v>
      </c>
      <c r="D6" s="44">
        <v>1.2312500000043656</v>
      </c>
      <c r="E6" s="44">
        <v>1.8680555555547471</v>
      </c>
      <c r="F6" s="44">
        <v>2.8937500000029104</v>
      </c>
      <c r="G6" s="44">
        <v>3.8715277777810115</v>
      </c>
      <c r="H6" s="35"/>
      <c r="I6" s="35"/>
      <c r="J6" s="35"/>
      <c r="K6" s="35"/>
      <c r="L6" s="35"/>
      <c r="M6" s="35"/>
      <c r="N6" s="32"/>
      <c r="O6" s="37" t="s">
        <v>2</v>
      </c>
      <c r="P6" s="2">
        <v>141</v>
      </c>
      <c r="Q6" s="2">
        <v>137</v>
      </c>
      <c r="R6" s="2">
        <v>140</v>
      </c>
      <c r="S6" s="2">
        <v>137</v>
      </c>
      <c r="T6" s="2">
        <v>140</v>
      </c>
      <c r="U6" s="2">
        <v>139</v>
      </c>
      <c r="V6" s="30"/>
      <c r="W6" s="35"/>
      <c r="X6" s="35"/>
      <c r="Y6" s="35"/>
      <c r="Z6" s="34"/>
      <c r="AA6" s="35"/>
    </row>
    <row r="7" spans="1:27">
      <c r="A7" s="37" t="s">
        <v>3</v>
      </c>
      <c r="B7" s="44">
        <v>0.60208333333139308</v>
      </c>
      <c r="C7" s="44">
        <v>0.7381944444423425</v>
      </c>
      <c r="D7" s="44">
        <v>1.2756944444408873</v>
      </c>
      <c r="E7" s="44">
        <v>2.3236111111109494</v>
      </c>
      <c r="F7" s="44">
        <v>3.3208333333313931</v>
      </c>
      <c r="G7" s="44">
        <v>4.3208333333313931</v>
      </c>
      <c r="H7" s="44">
        <v>5.3076388888875954</v>
      </c>
      <c r="I7" s="44">
        <v>6.3243055555503815</v>
      </c>
      <c r="J7" s="35"/>
      <c r="K7" s="35"/>
      <c r="L7" s="35"/>
      <c r="M7" s="35"/>
      <c r="N7" s="32"/>
      <c r="O7" s="37" t="s">
        <v>3</v>
      </c>
      <c r="P7" s="2">
        <v>134</v>
      </c>
      <c r="Q7" s="2">
        <v>136</v>
      </c>
      <c r="R7" s="2">
        <v>140</v>
      </c>
      <c r="S7" s="2">
        <v>140</v>
      </c>
      <c r="T7" s="2">
        <v>144</v>
      </c>
      <c r="U7" s="2">
        <v>143</v>
      </c>
      <c r="V7" s="2">
        <v>140</v>
      </c>
      <c r="W7" s="2">
        <v>141</v>
      </c>
      <c r="X7" s="35"/>
      <c r="Y7" s="35"/>
      <c r="Z7" s="34"/>
      <c r="AA7" s="35"/>
    </row>
    <row r="8" spans="1:27">
      <c r="A8" s="37" t="s">
        <v>4</v>
      </c>
      <c r="B8" s="44">
        <v>0.12569444444670808</v>
      </c>
      <c r="C8" s="44">
        <v>0.58680555555474712</v>
      </c>
      <c r="D8" s="44">
        <v>0.79791666667006211</v>
      </c>
      <c r="E8" s="44">
        <v>1.3055555555547471</v>
      </c>
      <c r="F8" s="44">
        <v>1.6388888888905058</v>
      </c>
      <c r="G8" s="44">
        <v>2.2784722222204437</v>
      </c>
      <c r="H8" s="44">
        <v>2.6916666666656965</v>
      </c>
      <c r="I8" s="44">
        <v>3.3319444444423425</v>
      </c>
      <c r="J8" s="44">
        <v>4.2215277777795563</v>
      </c>
      <c r="K8" s="44">
        <v>5.28125</v>
      </c>
      <c r="L8" s="35"/>
      <c r="M8" s="35"/>
      <c r="N8" s="32"/>
      <c r="O8" s="37" t="s">
        <v>4</v>
      </c>
      <c r="P8" s="2">
        <v>140</v>
      </c>
      <c r="Q8" s="2">
        <v>142</v>
      </c>
      <c r="R8" s="2">
        <v>143</v>
      </c>
      <c r="S8" s="2">
        <v>144</v>
      </c>
      <c r="T8" s="2">
        <v>141</v>
      </c>
      <c r="U8" s="2">
        <v>147</v>
      </c>
      <c r="V8" s="2">
        <v>146</v>
      </c>
      <c r="W8" s="2">
        <v>144</v>
      </c>
      <c r="X8" s="2">
        <v>145</v>
      </c>
      <c r="Y8" s="2">
        <v>143</v>
      </c>
      <c r="Z8" s="34"/>
      <c r="AA8" s="35"/>
    </row>
    <row r="9" spans="1:27">
      <c r="A9" s="37" t="s">
        <v>5</v>
      </c>
      <c r="B9" s="44">
        <v>0.25902777777810115</v>
      </c>
      <c r="C9" s="44">
        <v>0.79652777777664596</v>
      </c>
      <c r="D9" s="44">
        <v>2.1756944444423425</v>
      </c>
      <c r="E9" s="44">
        <v>3.1131944444423425</v>
      </c>
      <c r="F9" s="44">
        <v>4.1875</v>
      </c>
      <c r="G9" s="44">
        <v>5.1958333333313931</v>
      </c>
      <c r="H9" s="44">
        <v>5.4645833333343035</v>
      </c>
      <c r="I9" s="44">
        <v>6.1645833333313931</v>
      </c>
      <c r="J9" s="35"/>
      <c r="K9" s="35"/>
      <c r="L9" s="35"/>
      <c r="M9" s="35"/>
      <c r="N9" s="32"/>
      <c r="O9" s="37" t="s">
        <v>5</v>
      </c>
      <c r="P9" s="2">
        <v>139</v>
      </c>
      <c r="Q9" s="2">
        <v>138</v>
      </c>
      <c r="R9" s="2">
        <v>139</v>
      </c>
      <c r="S9" s="2">
        <v>140</v>
      </c>
      <c r="T9" s="2">
        <v>138</v>
      </c>
      <c r="U9" s="2">
        <v>140</v>
      </c>
      <c r="V9" s="2">
        <v>139</v>
      </c>
      <c r="W9" s="2">
        <v>136</v>
      </c>
      <c r="X9" s="30"/>
      <c r="Y9" s="30"/>
      <c r="Z9" s="34"/>
      <c r="AA9" s="35"/>
    </row>
    <row r="10" spans="1:27">
      <c r="A10" s="37" t="s">
        <v>6</v>
      </c>
      <c r="B10" s="44">
        <v>0.5819444444423425</v>
      </c>
      <c r="C10" s="44">
        <v>0.8125</v>
      </c>
      <c r="D10" s="44">
        <v>1.3958333333357587</v>
      </c>
      <c r="E10" s="44">
        <v>2.4284722222218988</v>
      </c>
      <c r="F10" s="44">
        <v>3.3805555555591127</v>
      </c>
      <c r="G10" s="44">
        <v>3.7583333333313931</v>
      </c>
      <c r="H10" s="44">
        <v>4.4236111111094942</v>
      </c>
      <c r="I10" s="44">
        <v>4.4375</v>
      </c>
      <c r="J10" s="35"/>
      <c r="K10" s="35"/>
      <c r="L10" s="35"/>
      <c r="M10" s="35"/>
      <c r="N10" s="32"/>
      <c r="O10" s="37" t="s">
        <v>6</v>
      </c>
      <c r="P10" s="2">
        <v>137</v>
      </c>
      <c r="Q10" s="2">
        <v>138</v>
      </c>
      <c r="R10" s="2">
        <v>140</v>
      </c>
      <c r="S10" s="2">
        <v>141</v>
      </c>
      <c r="T10" s="2">
        <v>141</v>
      </c>
      <c r="U10" s="2">
        <v>140</v>
      </c>
      <c r="V10" s="2">
        <v>138</v>
      </c>
      <c r="W10" s="2">
        <v>134</v>
      </c>
      <c r="X10" s="30"/>
      <c r="Y10" s="30"/>
      <c r="Z10" s="34"/>
      <c r="AA10" s="35"/>
    </row>
    <row r="11" spans="1:27" s="141" customFormat="1">
      <c r="A11" s="137" t="s">
        <v>7</v>
      </c>
      <c r="B11" s="133">
        <v>0.65</v>
      </c>
      <c r="C11" s="135">
        <v>0.88958333333333339</v>
      </c>
      <c r="D11" s="135">
        <v>1.5222222222222221</v>
      </c>
      <c r="E11" s="135">
        <v>2.5763888888888888</v>
      </c>
      <c r="F11" s="135">
        <v>3.4659722222222222</v>
      </c>
      <c r="G11" s="135">
        <v>4.5249999999999995</v>
      </c>
      <c r="H11" s="135">
        <v>4.9187500000000002</v>
      </c>
      <c r="I11" s="135">
        <v>5.5229166666666671</v>
      </c>
      <c r="J11" s="135">
        <v>6.5388888888888888</v>
      </c>
      <c r="K11" s="135">
        <v>7.5298611111111109</v>
      </c>
      <c r="L11" s="135"/>
      <c r="M11" s="135"/>
      <c r="N11" s="136"/>
      <c r="O11" s="137" t="s">
        <v>7</v>
      </c>
      <c r="P11" s="142">
        <v>134</v>
      </c>
      <c r="Q11" s="142">
        <v>137</v>
      </c>
      <c r="R11" s="142">
        <v>142</v>
      </c>
      <c r="S11" s="142">
        <v>139</v>
      </c>
      <c r="T11" s="142">
        <v>142</v>
      </c>
      <c r="U11" s="142">
        <v>142</v>
      </c>
      <c r="V11" s="142">
        <v>139</v>
      </c>
      <c r="W11" s="142">
        <v>139</v>
      </c>
      <c r="X11" s="142">
        <v>149</v>
      </c>
      <c r="Y11" s="142">
        <v>139</v>
      </c>
      <c r="Z11" s="152"/>
      <c r="AA11" s="135"/>
    </row>
    <row r="12" spans="1:27">
      <c r="A12" s="37" t="s">
        <v>8</v>
      </c>
      <c r="B12" s="44">
        <v>0.12291666666715173</v>
      </c>
      <c r="C12" s="44">
        <v>0.39236111110949423</v>
      </c>
      <c r="D12" s="44">
        <v>0.47986111111094942</v>
      </c>
      <c r="E12" s="44">
        <v>1.3798611111124046</v>
      </c>
      <c r="F12" s="44">
        <v>2.3715277777810115</v>
      </c>
      <c r="G12" s="44">
        <v>3.3569444444437977</v>
      </c>
      <c r="H12" s="44">
        <v>4.3805555555591127</v>
      </c>
      <c r="I12" s="44">
        <v>5.3743055555532919</v>
      </c>
      <c r="J12" s="35"/>
      <c r="K12" s="35"/>
      <c r="L12" s="35"/>
      <c r="M12" s="35"/>
      <c r="N12" s="32"/>
      <c r="O12" s="37" t="s">
        <v>8</v>
      </c>
      <c r="P12" s="2">
        <v>129</v>
      </c>
      <c r="Q12" s="2">
        <v>137</v>
      </c>
      <c r="R12" s="2">
        <v>138</v>
      </c>
      <c r="S12" s="2">
        <v>139</v>
      </c>
      <c r="T12" s="2">
        <v>139</v>
      </c>
      <c r="U12" s="2">
        <v>135</v>
      </c>
      <c r="V12" s="2">
        <v>136</v>
      </c>
      <c r="W12" s="2">
        <v>135</v>
      </c>
      <c r="X12" s="30"/>
      <c r="Y12" s="30"/>
      <c r="Z12" s="34"/>
      <c r="AA12" s="35"/>
    </row>
    <row r="13" spans="1:27">
      <c r="A13" s="37" t="s">
        <v>9</v>
      </c>
      <c r="B13" s="44">
        <v>2.7638888888905058</v>
      </c>
      <c r="C13" s="44">
        <v>3.4715277777795563</v>
      </c>
      <c r="D13" s="44">
        <v>3.7208333333328483</v>
      </c>
      <c r="E13" s="44">
        <v>4.3798611111124046</v>
      </c>
      <c r="F13" s="44">
        <v>5.4875000000029104</v>
      </c>
      <c r="G13" s="44">
        <v>6.4201388888905058</v>
      </c>
      <c r="H13" s="44">
        <v>7.3798611111124046</v>
      </c>
      <c r="I13" s="44">
        <v>8.4277777777751908</v>
      </c>
      <c r="J13" s="48"/>
      <c r="K13" s="35"/>
      <c r="L13" s="35"/>
      <c r="M13" s="35"/>
      <c r="N13" s="32"/>
      <c r="O13" s="37" t="s">
        <v>9</v>
      </c>
      <c r="P13" s="2">
        <v>141</v>
      </c>
      <c r="Q13" s="2">
        <v>139</v>
      </c>
      <c r="R13" s="2">
        <v>138</v>
      </c>
      <c r="S13" s="2">
        <v>135</v>
      </c>
      <c r="T13" s="2">
        <v>139</v>
      </c>
      <c r="U13" s="2">
        <v>139</v>
      </c>
      <c r="V13" s="2">
        <v>140</v>
      </c>
      <c r="W13" s="2">
        <v>142</v>
      </c>
      <c r="X13" s="49"/>
      <c r="Y13" s="30"/>
      <c r="Z13" s="34"/>
      <c r="AA13" s="35"/>
    </row>
    <row r="14" spans="1:27">
      <c r="A14" s="37" t="s">
        <v>10</v>
      </c>
      <c r="B14" s="44">
        <v>0.59375</v>
      </c>
      <c r="C14" s="44">
        <v>0.76875000000291038</v>
      </c>
      <c r="D14" s="44">
        <v>1.4187499999970896</v>
      </c>
      <c r="E14" s="44">
        <v>2.3576388888905058</v>
      </c>
      <c r="F14" s="44">
        <v>3.4083333333328483</v>
      </c>
      <c r="G14" s="44">
        <v>3.4201388888905058</v>
      </c>
      <c r="H14" s="44">
        <v>4.3798611111124046</v>
      </c>
      <c r="I14" s="44">
        <v>5.4277777777751908</v>
      </c>
      <c r="J14" s="35"/>
      <c r="K14" s="35"/>
      <c r="L14" s="35"/>
      <c r="M14" s="35"/>
      <c r="N14" s="32"/>
      <c r="O14" s="37" t="s">
        <v>10</v>
      </c>
      <c r="P14" s="2">
        <v>138</v>
      </c>
      <c r="Q14" s="2">
        <v>140</v>
      </c>
      <c r="R14" s="2">
        <v>136</v>
      </c>
      <c r="S14" s="2">
        <v>137</v>
      </c>
      <c r="T14" s="2">
        <v>139</v>
      </c>
      <c r="U14" s="2">
        <v>139</v>
      </c>
      <c r="V14" s="2">
        <v>137</v>
      </c>
      <c r="W14" s="2">
        <v>142</v>
      </c>
      <c r="X14" s="30"/>
      <c r="Y14" s="30"/>
      <c r="Z14" s="34"/>
      <c r="AA14" s="35"/>
    </row>
    <row r="15" spans="1:27">
      <c r="A15" s="37" t="s">
        <v>11</v>
      </c>
      <c r="B15" s="44">
        <v>0.80555555555474712</v>
      </c>
      <c r="C15" s="44">
        <v>1.4166666666642413</v>
      </c>
      <c r="D15" s="44">
        <v>1.7687500000029104</v>
      </c>
      <c r="E15" s="44">
        <v>2.4555555555562023</v>
      </c>
      <c r="F15" s="44">
        <v>3.3465277777795563</v>
      </c>
      <c r="G15" s="44">
        <v>4.4631944444408873</v>
      </c>
      <c r="H15" s="35"/>
      <c r="I15" s="35"/>
      <c r="J15" s="35"/>
      <c r="K15" s="35"/>
      <c r="L15" s="35"/>
      <c r="M15" s="35"/>
      <c r="N15" s="32"/>
      <c r="O15" s="37" t="s">
        <v>11</v>
      </c>
      <c r="P15" s="2">
        <v>141</v>
      </c>
      <c r="Q15" s="2">
        <v>141</v>
      </c>
      <c r="R15" s="2">
        <v>140</v>
      </c>
      <c r="S15" s="2">
        <v>140</v>
      </c>
      <c r="T15" s="2">
        <v>142</v>
      </c>
      <c r="U15" s="2">
        <v>142</v>
      </c>
      <c r="V15" s="30"/>
      <c r="W15" s="30"/>
      <c r="X15" s="30"/>
      <c r="Y15" s="30"/>
      <c r="Z15" s="34"/>
      <c r="AA15" s="35"/>
    </row>
    <row r="16" spans="1:27">
      <c r="A16" s="37" t="s">
        <v>12</v>
      </c>
      <c r="B16" s="44">
        <v>0.66249999999854481</v>
      </c>
      <c r="C16" s="44">
        <v>0.95763888888905058</v>
      </c>
      <c r="D16" s="44">
        <v>1.4423611111124046</v>
      </c>
      <c r="E16" s="44">
        <v>2.4124999999985448</v>
      </c>
      <c r="F16" s="44">
        <v>3.3784722222189885</v>
      </c>
      <c r="G16" s="44">
        <v>4.40625</v>
      </c>
      <c r="H16" s="44">
        <v>5.4305555555547471</v>
      </c>
      <c r="I16" s="44">
        <v>6.4347222222204437</v>
      </c>
      <c r="J16" s="44">
        <v>7.4270833333357587</v>
      </c>
      <c r="K16" s="44">
        <v>7.4354166666671517</v>
      </c>
      <c r="L16" s="35"/>
      <c r="M16" s="35"/>
      <c r="N16" s="32"/>
      <c r="O16" s="37" t="s">
        <v>12</v>
      </c>
      <c r="P16" s="2">
        <v>143</v>
      </c>
      <c r="Q16" s="2">
        <v>139</v>
      </c>
      <c r="R16" s="2">
        <v>140</v>
      </c>
      <c r="S16" s="2">
        <v>140</v>
      </c>
      <c r="T16" s="2">
        <v>138</v>
      </c>
      <c r="U16" s="2">
        <v>138</v>
      </c>
      <c r="V16" s="2">
        <v>138</v>
      </c>
      <c r="W16" s="2">
        <v>138</v>
      </c>
      <c r="X16" s="2">
        <v>138</v>
      </c>
      <c r="Y16" s="2">
        <v>138</v>
      </c>
      <c r="Z16" s="34"/>
      <c r="AA16" s="35"/>
    </row>
    <row r="17" spans="1:27">
      <c r="A17" s="37" t="s">
        <v>13</v>
      </c>
      <c r="B17" s="44">
        <v>0.95902777777519077</v>
      </c>
      <c r="C17" s="44">
        <v>1.288888888891961</v>
      </c>
      <c r="D17" s="44">
        <v>2.3777777777795563</v>
      </c>
      <c r="E17" s="44">
        <v>3.4416666666656965</v>
      </c>
      <c r="F17" s="44">
        <v>4.3958333333357587</v>
      </c>
      <c r="G17" s="44">
        <v>4.7555555555591127</v>
      </c>
      <c r="H17" s="44">
        <v>5.40625</v>
      </c>
      <c r="I17" s="44">
        <v>5.890277777776646</v>
      </c>
      <c r="J17" s="44">
        <v>6.3743055555532919</v>
      </c>
      <c r="K17" s="44">
        <v>7.3763888888861402</v>
      </c>
      <c r="L17" s="44">
        <v>8.3847222222248092</v>
      </c>
      <c r="M17" s="48"/>
      <c r="N17" s="32"/>
      <c r="O17" s="37" t="s">
        <v>13</v>
      </c>
      <c r="P17" s="2">
        <v>134</v>
      </c>
      <c r="Q17" s="2">
        <v>138</v>
      </c>
      <c r="R17" s="2">
        <v>140</v>
      </c>
      <c r="S17" s="2">
        <v>143</v>
      </c>
      <c r="T17" s="2">
        <v>142</v>
      </c>
      <c r="U17" s="2">
        <v>145</v>
      </c>
      <c r="V17" s="2">
        <v>143</v>
      </c>
      <c r="W17" s="2">
        <v>141</v>
      </c>
      <c r="X17" s="2">
        <v>140</v>
      </c>
      <c r="Y17" s="2">
        <v>143</v>
      </c>
      <c r="Z17" s="2">
        <v>142</v>
      </c>
      <c r="AA17" s="48"/>
    </row>
    <row r="18" spans="1:27">
      <c r="A18" s="37" t="s">
        <v>14</v>
      </c>
      <c r="B18" s="44">
        <v>0.90069444444088731</v>
      </c>
      <c r="C18" s="44">
        <v>1.1347222222248092</v>
      </c>
      <c r="D18" s="44">
        <v>1.4402777777795563</v>
      </c>
      <c r="E18" s="44">
        <v>2.3659722222218988</v>
      </c>
      <c r="F18" s="44">
        <v>3.3680555555547471</v>
      </c>
      <c r="G18" s="44">
        <v>4.4375</v>
      </c>
      <c r="H18" s="44">
        <v>5.4083333333328483</v>
      </c>
      <c r="I18" s="44">
        <v>6.4631944444408873</v>
      </c>
      <c r="J18" s="35"/>
      <c r="K18" s="35"/>
      <c r="L18" s="35"/>
      <c r="M18" s="35"/>
      <c r="N18" s="32"/>
      <c r="O18" s="37" t="s">
        <v>14</v>
      </c>
      <c r="P18" s="2">
        <v>133</v>
      </c>
      <c r="Q18" s="2">
        <v>135</v>
      </c>
      <c r="R18" s="2">
        <v>140</v>
      </c>
      <c r="S18" s="2">
        <v>137</v>
      </c>
      <c r="T18" s="2">
        <v>136</v>
      </c>
      <c r="U18" s="2">
        <v>137</v>
      </c>
      <c r="V18" s="2">
        <v>138</v>
      </c>
      <c r="W18" s="2">
        <v>137</v>
      </c>
      <c r="X18" s="30"/>
      <c r="Y18" s="30"/>
      <c r="Z18" s="30"/>
      <c r="AA18" s="35"/>
    </row>
    <row r="19" spans="1:27">
      <c r="A19" s="37" t="s">
        <v>15</v>
      </c>
      <c r="B19" s="44">
        <v>0.84027777778101154</v>
      </c>
      <c r="C19" s="44">
        <v>1.0013888888861402</v>
      </c>
      <c r="D19" s="44">
        <v>2.3930555555562023</v>
      </c>
      <c r="E19" s="44">
        <v>3.375</v>
      </c>
      <c r="F19" s="44">
        <v>4.3812499999985448</v>
      </c>
      <c r="G19" s="44">
        <v>5.3958333333357587</v>
      </c>
      <c r="H19" s="35"/>
      <c r="I19" s="35"/>
      <c r="J19" s="35"/>
      <c r="K19" s="35"/>
      <c r="L19" s="35"/>
      <c r="M19" s="35"/>
      <c r="N19" s="32"/>
      <c r="O19" s="37" t="s">
        <v>15</v>
      </c>
      <c r="P19" s="2">
        <v>135</v>
      </c>
      <c r="Q19" s="2">
        <v>137</v>
      </c>
      <c r="R19" s="2">
        <v>140</v>
      </c>
      <c r="S19" s="2">
        <v>141</v>
      </c>
      <c r="T19" s="2">
        <v>142</v>
      </c>
      <c r="U19" s="2">
        <v>141</v>
      </c>
      <c r="V19" s="30"/>
      <c r="W19" s="30"/>
      <c r="X19" s="30"/>
      <c r="Y19" s="30"/>
      <c r="Z19" s="30"/>
      <c r="AA19" s="35"/>
    </row>
    <row r="20" spans="1:27">
      <c r="A20" s="37" t="s">
        <v>16</v>
      </c>
      <c r="B20" s="44">
        <v>0.63819444444379769</v>
      </c>
      <c r="C20" s="44">
        <v>1.015277777776646</v>
      </c>
      <c r="D20" s="44">
        <v>1.3777777777795563</v>
      </c>
      <c r="E20" s="44">
        <v>2.4243055555562023</v>
      </c>
      <c r="F20" s="44">
        <v>3.3937500000029104</v>
      </c>
      <c r="G20" s="44">
        <v>4.3520833333313931</v>
      </c>
      <c r="H20" s="44">
        <v>5.4076388888861402</v>
      </c>
      <c r="I20" s="35"/>
      <c r="J20" s="35"/>
      <c r="K20" s="35"/>
      <c r="L20" s="35"/>
      <c r="M20" s="35"/>
      <c r="N20" s="32"/>
      <c r="O20" s="37" t="s">
        <v>16</v>
      </c>
      <c r="P20" s="2">
        <v>142</v>
      </c>
      <c r="Q20" s="2">
        <v>140</v>
      </c>
      <c r="R20" s="2">
        <v>140</v>
      </c>
      <c r="S20" s="2">
        <v>141</v>
      </c>
      <c r="T20" s="2">
        <v>141</v>
      </c>
      <c r="U20" s="2">
        <v>142</v>
      </c>
      <c r="V20" s="2">
        <v>136</v>
      </c>
      <c r="W20" s="30"/>
      <c r="X20" s="30"/>
      <c r="Y20" s="30"/>
      <c r="Z20" s="30"/>
      <c r="AA20" s="35"/>
    </row>
    <row r="21" spans="1:27">
      <c r="A21" s="37" t="s">
        <v>17</v>
      </c>
      <c r="B21" s="44">
        <v>0.69166666666569654</v>
      </c>
      <c r="C21" s="44">
        <v>0.94513888889196096</v>
      </c>
      <c r="D21" s="44">
        <v>1.4243055555562023</v>
      </c>
      <c r="E21" s="44">
        <v>2.3930555555562023</v>
      </c>
      <c r="F21" s="44">
        <v>2.3958333333357587</v>
      </c>
      <c r="G21" s="44">
        <v>3.3812499999985448</v>
      </c>
      <c r="H21" s="44">
        <v>4.3958333333357587</v>
      </c>
      <c r="I21" s="35"/>
      <c r="J21" s="35"/>
      <c r="K21" s="35"/>
      <c r="L21" s="35"/>
      <c r="M21" s="35"/>
      <c r="N21" s="32"/>
      <c r="O21" s="37" t="s">
        <v>17</v>
      </c>
      <c r="P21" s="2">
        <v>127</v>
      </c>
      <c r="Q21" s="2">
        <v>132</v>
      </c>
      <c r="R21" s="2">
        <v>136</v>
      </c>
      <c r="S21" s="2">
        <v>142</v>
      </c>
      <c r="T21" s="2">
        <v>139</v>
      </c>
      <c r="U21" s="2">
        <v>137</v>
      </c>
      <c r="V21" s="2">
        <v>138</v>
      </c>
      <c r="W21" s="30"/>
      <c r="X21" s="30"/>
      <c r="Y21" s="30"/>
      <c r="Z21" s="30"/>
      <c r="AA21" s="35"/>
    </row>
    <row r="22" spans="1:27">
      <c r="A22" s="37" t="s">
        <v>18</v>
      </c>
      <c r="B22" s="44">
        <v>0.25208333333284827</v>
      </c>
      <c r="C22" s="44">
        <v>0.41111111111240461</v>
      </c>
      <c r="D22" s="44">
        <v>1.8256944444437977</v>
      </c>
      <c r="E22" s="44">
        <v>2.788888888891961</v>
      </c>
      <c r="F22" s="44">
        <v>3.8020833333357587</v>
      </c>
      <c r="G22" s="44">
        <v>4.8430555555532919</v>
      </c>
      <c r="H22" s="44">
        <v>5.8388888888875954</v>
      </c>
      <c r="I22" s="44">
        <v>6.7895833333313931</v>
      </c>
      <c r="J22" s="44">
        <v>7.1152777777751908</v>
      </c>
      <c r="K22" s="44">
        <v>7.7743055555547471</v>
      </c>
      <c r="L22" s="44">
        <v>8.7958333333299379</v>
      </c>
      <c r="M22" s="48"/>
      <c r="N22" s="32"/>
      <c r="O22" s="37" t="s">
        <v>18</v>
      </c>
      <c r="P22" s="2">
        <v>133</v>
      </c>
      <c r="Q22" s="2">
        <v>135</v>
      </c>
      <c r="R22" s="2">
        <v>138</v>
      </c>
      <c r="S22" s="2">
        <v>141</v>
      </c>
      <c r="T22" s="2">
        <v>138</v>
      </c>
      <c r="U22" s="2">
        <v>142</v>
      </c>
      <c r="V22" s="2">
        <v>141</v>
      </c>
      <c r="W22" s="2">
        <v>144</v>
      </c>
      <c r="X22" s="2">
        <v>144</v>
      </c>
      <c r="Y22" s="2">
        <v>142</v>
      </c>
      <c r="Z22" s="2">
        <v>143</v>
      </c>
      <c r="AA22" s="48"/>
    </row>
    <row r="23" spans="1:27">
      <c r="A23" s="37" t="s">
        <v>19</v>
      </c>
      <c r="B23" s="44">
        <v>0.3555555555576575</v>
      </c>
      <c r="C23" s="44">
        <v>0.56527777777955635</v>
      </c>
      <c r="D23" s="44">
        <v>1.0340277777795563</v>
      </c>
      <c r="E23" s="44">
        <v>2.0069444444452529</v>
      </c>
      <c r="F23" s="44">
        <v>2.9784722222248092</v>
      </c>
      <c r="G23" s="44">
        <v>3.9548611111167702</v>
      </c>
      <c r="H23" s="44">
        <v>4.96875</v>
      </c>
      <c r="I23" s="44">
        <v>5.9861111111167702</v>
      </c>
      <c r="J23" s="35"/>
      <c r="K23" s="35"/>
      <c r="L23" s="35"/>
      <c r="M23" s="35"/>
      <c r="N23" s="32"/>
      <c r="O23" s="37" t="s">
        <v>19</v>
      </c>
      <c r="P23" s="2">
        <v>137</v>
      </c>
      <c r="Q23" s="2">
        <v>142</v>
      </c>
      <c r="R23" s="2">
        <v>141</v>
      </c>
      <c r="S23" s="2">
        <v>141</v>
      </c>
      <c r="T23" s="2">
        <v>143</v>
      </c>
      <c r="U23" s="2">
        <v>140</v>
      </c>
      <c r="V23" s="2">
        <v>143</v>
      </c>
      <c r="W23" s="2">
        <v>141</v>
      </c>
      <c r="X23" s="35"/>
      <c r="Y23" s="35"/>
      <c r="Z23" s="34"/>
      <c r="AA23" s="35"/>
    </row>
    <row r="24" spans="1:27">
      <c r="A24" s="37" t="s">
        <v>0</v>
      </c>
      <c r="B24" s="44">
        <v>0.52777777778101154</v>
      </c>
      <c r="C24" s="44">
        <v>0.70208333332993789</v>
      </c>
      <c r="D24" s="44">
        <v>1.3645833333357587</v>
      </c>
      <c r="E24" s="35"/>
      <c r="F24" s="35"/>
      <c r="G24" s="35"/>
      <c r="H24" s="35"/>
      <c r="I24" s="35"/>
      <c r="J24" s="35"/>
      <c r="K24" s="35"/>
      <c r="L24" s="35"/>
      <c r="M24" s="35"/>
      <c r="N24" s="32"/>
      <c r="O24" s="37" t="s">
        <v>0</v>
      </c>
      <c r="P24" s="2">
        <v>141</v>
      </c>
      <c r="Q24" s="2">
        <v>141</v>
      </c>
      <c r="R24" s="2">
        <v>143</v>
      </c>
      <c r="S24" s="35"/>
      <c r="T24" s="35"/>
      <c r="U24" s="35"/>
      <c r="V24" s="36"/>
      <c r="W24" s="35"/>
      <c r="X24" s="35"/>
      <c r="Y24" s="35"/>
      <c r="Z24" s="34"/>
      <c r="AA24" s="35"/>
    </row>
    <row r="25" spans="1:27" s="141" customFormat="1">
      <c r="A25" s="137" t="s">
        <v>697</v>
      </c>
      <c r="B25" s="133">
        <v>0.85555555555555562</v>
      </c>
      <c r="C25" s="133">
        <v>1.3152777777777778</v>
      </c>
      <c r="D25" s="133">
        <v>2.2854166666666669</v>
      </c>
      <c r="E25" s="133">
        <v>3.2770833333333336</v>
      </c>
      <c r="F25" s="133">
        <v>4.2340277777777775</v>
      </c>
      <c r="G25" s="133"/>
      <c r="H25" s="133"/>
      <c r="I25" s="135"/>
      <c r="J25" s="135"/>
      <c r="K25" s="135"/>
      <c r="L25" s="135"/>
      <c r="M25" s="135"/>
      <c r="N25" s="136"/>
      <c r="O25" s="137" t="s">
        <v>697</v>
      </c>
      <c r="P25" s="142">
        <v>136</v>
      </c>
      <c r="Q25" s="142">
        <v>139</v>
      </c>
      <c r="R25" s="142">
        <v>140</v>
      </c>
      <c r="S25" s="142">
        <v>141</v>
      </c>
      <c r="T25" s="142">
        <v>140</v>
      </c>
      <c r="U25" s="142"/>
      <c r="V25" s="142"/>
      <c r="W25" s="142"/>
      <c r="X25" s="142"/>
      <c r="Y25" s="142"/>
      <c r="Z25" s="142"/>
      <c r="AA25" s="142"/>
    </row>
    <row r="26" spans="1:27">
      <c r="A26" s="37" t="s">
        <v>698</v>
      </c>
      <c r="B26" s="3">
        <v>0.70624999999563443</v>
      </c>
      <c r="C26" s="3">
        <v>1.0020833333328483</v>
      </c>
      <c r="D26" s="3">
        <v>1.6645833333313931</v>
      </c>
      <c r="E26" s="3">
        <v>2.7076388888890506</v>
      </c>
      <c r="F26" s="3">
        <v>3.710416666661331</v>
      </c>
      <c r="G26" s="3">
        <v>4.7229166666656965</v>
      </c>
      <c r="H26" s="3">
        <v>5.7159722222204437</v>
      </c>
      <c r="I26" s="3">
        <v>5.9944444444408873</v>
      </c>
      <c r="J26" s="3">
        <v>6.6805555555547471</v>
      </c>
      <c r="K26" s="3">
        <v>7.7354166666627862</v>
      </c>
      <c r="L26" s="3">
        <v>8.71875</v>
      </c>
      <c r="M26" s="3">
        <v>9.7444444444408873</v>
      </c>
      <c r="N26" s="32"/>
      <c r="O26" s="37" t="s">
        <v>698</v>
      </c>
      <c r="P26" s="2">
        <v>139</v>
      </c>
      <c r="Q26" s="2">
        <v>138</v>
      </c>
      <c r="R26" s="2">
        <v>140</v>
      </c>
      <c r="S26" s="2">
        <v>138</v>
      </c>
      <c r="T26" s="2">
        <v>137</v>
      </c>
      <c r="U26" s="2">
        <v>138</v>
      </c>
      <c r="V26" s="2">
        <v>140</v>
      </c>
      <c r="W26" s="2">
        <v>138</v>
      </c>
      <c r="X26" s="2">
        <v>139</v>
      </c>
      <c r="Y26" s="2">
        <v>139</v>
      </c>
      <c r="Z26" s="2">
        <v>141</v>
      </c>
      <c r="AA26" s="2">
        <v>140</v>
      </c>
    </row>
    <row r="27" spans="1:27">
      <c r="A27" s="37" t="s">
        <v>699</v>
      </c>
      <c r="B27" s="3">
        <v>0.35833333333721384</v>
      </c>
      <c r="C27" s="3">
        <v>0.55833333333430346</v>
      </c>
      <c r="D27" s="3">
        <v>1.0298611111138598</v>
      </c>
      <c r="E27" s="3">
        <v>2.0145833333372138</v>
      </c>
      <c r="F27" s="3">
        <v>3.0048611111124046</v>
      </c>
      <c r="G27" s="3">
        <v>3.9722222222262644</v>
      </c>
      <c r="H27" s="3">
        <v>5.0201388888890506</v>
      </c>
      <c r="I27" s="90"/>
      <c r="J27" s="90"/>
      <c r="K27" s="90"/>
      <c r="L27" s="91"/>
      <c r="M27" s="91"/>
      <c r="O27" s="37" t="s">
        <v>699</v>
      </c>
      <c r="P27" s="2">
        <v>139</v>
      </c>
      <c r="Q27" s="2">
        <v>137</v>
      </c>
      <c r="R27" s="2">
        <v>142</v>
      </c>
      <c r="S27" s="2">
        <v>145</v>
      </c>
      <c r="T27" s="2">
        <v>146</v>
      </c>
      <c r="U27" s="2">
        <v>143</v>
      </c>
      <c r="V27" s="2">
        <v>141</v>
      </c>
      <c r="W27" s="30"/>
      <c r="X27" s="30"/>
      <c r="Y27" s="30"/>
      <c r="Z27" s="30"/>
      <c r="AA27" s="30"/>
    </row>
    <row r="28" spans="1:27">
      <c r="A28" s="37" t="s">
        <v>700</v>
      </c>
      <c r="B28" s="3">
        <v>0.20555555555620231</v>
      </c>
      <c r="C28" s="3">
        <v>0.57916666667006211</v>
      </c>
      <c r="D28" s="3">
        <v>0.90000000000145519</v>
      </c>
      <c r="E28" s="3">
        <v>1.5437499999970896</v>
      </c>
      <c r="F28" s="3">
        <v>2.5562500000014552</v>
      </c>
      <c r="G28" s="3">
        <v>3.5409722222248092</v>
      </c>
      <c r="H28" s="3">
        <v>4.0666666666656965</v>
      </c>
      <c r="I28" s="3">
        <v>4.5138888888905058</v>
      </c>
      <c r="J28" s="90"/>
      <c r="K28" s="90"/>
      <c r="L28" s="91"/>
      <c r="M28" s="91"/>
      <c r="N28" s="32"/>
      <c r="O28" s="37" t="s">
        <v>700</v>
      </c>
      <c r="P28" s="2">
        <v>139</v>
      </c>
      <c r="Q28" s="2">
        <v>138</v>
      </c>
      <c r="R28" s="2">
        <v>138</v>
      </c>
      <c r="S28" s="2">
        <v>141</v>
      </c>
      <c r="T28" s="2">
        <v>143</v>
      </c>
      <c r="U28" s="2">
        <v>145</v>
      </c>
      <c r="V28" s="2">
        <v>143</v>
      </c>
      <c r="W28" s="2">
        <v>144</v>
      </c>
      <c r="X28" s="30"/>
      <c r="Y28" s="30"/>
      <c r="Z28" s="30"/>
      <c r="AA28" s="30"/>
    </row>
    <row r="29" spans="1:27">
      <c r="A29" s="37" t="s">
        <v>701</v>
      </c>
      <c r="B29" s="3">
        <v>0.60208333333139308</v>
      </c>
      <c r="C29" s="3">
        <v>0.7381944444423425</v>
      </c>
      <c r="D29" s="3">
        <v>1.2756944444408873</v>
      </c>
      <c r="E29" s="3">
        <v>2.3236111111109494</v>
      </c>
      <c r="F29" s="3">
        <v>3.3208333333313931</v>
      </c>
      <c r="G29" s="3">
        <v>4.3208333333313931</v>
      </c>
      <c r="H29" s="3">
        <v>5.3076388888875954</v>
      </c>
      <c r="I29" s="3">
        <v>6.3243055555503815</v>
      </c>
      <c r="J29" s="90"/>
      <c r="K29" s="90"/>
      <c r="L29" s="91"/>
      <c r="M29" s="91"/>
      <c r="N29" s="32"/>
      <c r="O29" s="37" t="s">
        <v>701</v>
      </c>
      <c r="P29" s="2">
        <v>134</v>
      </c>
      <c r="Q29" s="2">
        <v>136</v>
      </c>
      <c r="R29" s="2">
        <v>140</v>
      </c>
      <c r="S29" s="2">
        <v>140</v>
      </c>
      <c r="T29" s="2">
        <v>144</v>
      </c>
      <c r="U29" s="2">
        <v>143</v>
      </c>
      <c r="V29" s="2">
        <v>140</v>
      </c>
      <c r="W29" s="2">
        <v>141</v>
      </c>
      <c r="X29" s="30"/>
      <c r="Y29" s="30"/>
      <c r="Z29" s="30"/>
      <c r="AA29" s="30"/>
    </row>
    <row r="30" spans="1:27">
      <c r="A30" s="37" t="s">
        <v>702</v>
      </c>
      <c r="B30" s="3">
        <v>0.31666666666569654</v>
      </c>
      <c r="C30" s="3">
        <v>0.52638888888759539</v>
      </c>
      <c r="D30" s="3">
        <v>0.9881944444423425</v>
      </c>
      <c r="E30" s="3">
        <v>1.9729166666656965</v>
      </c>
      <c r="F30" s="3">
        <v>2.9576388888890506</v>
      </c>
      <c r="G30" s="3">
        <v>3.9777777777781012</v>
      </c>
      <c r="H30" s="3">
        <v>4.2756944444408873</v>
      </c>
      <c r="I30" s="3">
        <v>4.960416666661331</v>
      </c>
      <c r="J30" s="3">
        <v>5.96875</v>
      </c>
      <c r="K30" s="3">
        <v>7.0104166666642413</v>
      </c>
      <c r="L30" s="91"/>
      <c r="M30" s="91"/>
      <c r="N30" s="32"/>
      <c r="O30" s="37" t="s">
        <v>702</v>
      </c>
      <c r="P30" s="2">
        <v>135</v>
      </c>
      <c r="Q30" s="2">
        <v>137</v>
      </c>
      <c r="R30" s="2">
        <v>139</v>
      </c>
      <c r="S30" s="2">
        <v>138</v>
      </c>
      <c r="T30" s="2">
        <v>142</v>
      </c>
      <c r="U30" s="2">
        <v>139</v>
      </c>
      <c r="V30" s="2">
        <v>138</v>
      </c>
      <c r="W30" s="2">
        <v>142</v>
      </c>
      <c r="X30" s="2">
        <v>145</v>
      </c>
      <c r="Y30" s="2">
        <v>142</v>
      </c>
      <c r="Z30" s="30"/>
      <c r="AA30" s="30"/>
    </row>
    <row r="31" spans="1:27">
      <c r="A31" s="37" t="s">
        <v>703</v>
      </c>
      <c r="B31" s="3">
        <v>0.3555555555576575</v>
      </c>
      <c r="C31" s="3">
        <v>0.56527777777955635</v>
      </c>
      <c r="D31" s="3">
        <v>1.0340277777795563</v>
      </c>
      <c r="E31" s="3">
        <v>2.0069444444452529</v>
      </c>
      <c r="F31" s="3">
        <v>2.9784722222248092</v>
      </c>
      <c r="G31" s="3">
        <v>3.9548611111167702</v>
      </c>
      <c r="H31" s="3">
        <v>4.96875</v>
      </c>
      <c r="I31" s="3">
        <v>5.9861111111167702</v>
      </c>
      <c r="J31" s="90"/>
      <c r="K31" s="90"/>
      <c r="L31" s="91"/>
      <c r="M31" s="91"/>
      <c r="N31" s="32"/>
      <c r="O31" s="37" t="s">
        <v>703</v>
      </c>
      <c r="P31" s="2">
        <v>137</v>
      </c>
      <c r="Q31" s="2">
        <v>142</v>
      </c>
      <c r="R31" s="2">
        <v>141</v>
      </c>
      <c r="S31" s="2">
        <v>141</v>
      </c>
      <c r="T31" s="2">
        <v>143</v>
      </c>
      <c r="U31" s="2">
        <v>140</v>
      </c>
      <c r="V31" s="2">
        <v>143</v>
      </c>
      <c r="W31" s="2">
        <v>141</v>
      </c>
      <c r="X31" s="30"/>
      <c r="Y31" s="30"/>
      <c r="Z31" s="30"/>
      <c r="AA31" s="30"/>
    </row>
    <row r="32" spans="1:27">
      <c r="A32" s="37" t="s">
        <v>704</v>
      </c>
      <c r="B32" s="3">
        <v>0.24444444444816327</v>
      </c>
      <c r="C32" s="3">
        <v>0.32569444444379769</v>
      </c>
      <c r="D32" s="3">
        <v>0.77986111111385981</v>
      </c>
      <c r="E32" s="3">
        <v>1.7506944444467081</v>
      </c>
      <c r="F32" s="3">
        <v>2.7444444444481633</v>
      </c>
      <c r="G32" s="3">
        <v>4.1138888888890506</v>
      </c>
      <c r="H32" s="3">
        <v>4.765277777776646</v>
      </c>
      <c r="I32" s="3">
        <v>5.7222222222262644</v>
      </c>
      <c r="J32" s="90"/>
      <c r="K32" s="90"/>
      <c r="L32" s="91"/>
      <c r="M32" s="91"/>
      <c r="N32" s="32"/>
      <c r="O32" s="37" t="s">
        <v>704</v>
      </c>
      <c r="P32" s="2">
        <v>137</v>
      </c>
      <c r="Q32" s="2">
        <v>137</v>
      </c>
      <c r="R32" s="2">
        <v>141</v>
      </c>
      <c r="S32" s="2">
        <v>143</v>
      </c>
      <c r="T32" s="2">
        <v>144</v>
      </c>
      <c r="U32" s="2">
        <v>143</v>
      </c>
      <c r="V32" s="2">
        <v>143</v>
      </c>
      <c r="W32" s="2">
        <v>142</v>
      </c>
      <c r="X32" s="30"/>
      <c r="Y32" s="30"/>
      <c r="Z32" s="30"/>
      <c r="AA32" s="30"/>
    </row>
    <row r="33" spans="1:27">
      <c r="A33" s="37" t="s">
        <v>705</v>
      </c>
      <c r="B33" s="3">
        <v>1.3187499999985448</v>
      </c>
      <c r="C33" s="3">
        <v>1.5187499999956344</v>
      </c>
      <c r="D33" s="3">
        <v>2.0631944444394321</v>
      </c>
      <c r="E33" s="3">
        <v>2.9874999999956344</v>
      </c>
      <c r="F33" s="3">
        <v>3.0437499999970896</v>
      </c>
      <c r="G33" s="90"/>
      <c r="H33" s="90"/>
      <c r="I33" s="90"/>
      <c r="J33" s="90"/>
      <c r="K33" s="90"/>
      <c r="L33" s="91"/>
      <c r="M33" s="91"/>
      <c r="N33" s="32"/>
      <c r="O33" s="37" t="s">
        <v>705</v>
      </c>
      <c r="P33" s="2">
        <v>135</v>
      </c>
      <c r="Q33" s="2">
        <v>136</v>
      </c>
      <c r="R33" s="2">
        <v>138</v>
      </c>
      <c r="S33" s="2">
        <v>140</v>
      </c>
      <c r="T33" s="2">
        <v>144</v>
      </c>
      <c r="U33" s="30"/>
      <c r="V33" s="30"/>
      <c r="W33" s="30"/>
      <c r="X33" s="30"/>
      <c r="Y33" s="30"/>
      <c r="Z33" s="30"/>
      <c r="AA33" s="30"/>
    </row>
    <row r="34" spans="1:27" s="141" customFormat="1">
      <c r="A34" s="137" t="s">
        <v>706</v>
      </c>
      <c r="B34" s="133">
        <v>0.68263888888888891</v>
      </c>
      <c r="C34" s="133">
        <v>1.4680555555532919</v>
      </c>
      <c r="D34" s="133">
        <v>2.1124999999956344</v>
      </c>
      <c r="E34" s="133">
        <v>3.2409722222218988</v>
      </c>
      <c r="F34" s="133">
        <v>4.1284722222189885</v>
      </c>
      <c r="G34" s="133">
        <v>5.1027777777781012</v>
      </c>
      <c r="H34" s="133">
        <v>6.1819444444408873</v>
      </c>
      <c r="I34" s="133">
        <v>7.0666666666656965</v>
      </c>
      <c r="J34" s="133">
        <v>8.117361111108039</v>
      </c>
      <c r="K34" s="133"/>
      <c r="L34" s="160"/>
      <c r="M34" s="160"/>
      <c r="N34" s="136"/>
      <c r="O34" s="137" t="s">
        <v>706</v>
      </c>
      <c r="P34" s="142">
        <v>137</v>
      </c>
      <c r="Q34" s="142"/>
      <c r="R34" s="142">
        <v>140</v>
      </c>
      <c r="S34" s="142">
        <v>142</v>
      </c>
      <c r="T34" s="142">
        <v>143</v>
      </c>
      <c r="U34" s="142">
        <v>140</v>
      </c>
      <c r="V34" s="142">
        <v>142</v>
      </c>
      <c r="W34" s="142">
        <v>144</v>
      </c>
      <c r="X34" s="142">
        <v>144</v>
      </c>
      <c r="Y34" s="142"/>
      <c r="Z34" s="142"/>
      <c r="AA34" s="142"/>
    </row>
    <row r="35" spans="1:27">
      <c r="A35" s="37" t="s">
        <v>707</v>
      </c>
      <c r="B35" s="3">
        <v>0.38333333333866904</v>
      </c>
      <c r="C35" s="3">
        <v>0.89375000000291038</v>
      </c>
      <c r="D35" s="3">
        <v>1.7020833333372138</v>
      </c>
      <c r="E35" s="3">
        <v>2.8430555555605679</v>
      </c>
      <c r="F35" s="3">
        <v>3.7729166666686069</v>
      </c>
      <c r="G35" s="3">
        <v>4.7298611111109494</v>
      </c>
      <c r="H35" s="3">
        <v>4.7701388888890506</v>
      </c>
      <c r="I35" s="3">
        <v>5.1569444444467081</v>
      </c>
      <c r="J35" s="3">
        <v>5.7673611111167702</v>
      </c>
      <c r="K35" s="3">
        <v>6.7444444444481633</v>
      </c>
      <c r="L35" s="3">
        <v>7.898611111115315</v>
      </c>
      <c r="M35" s="90"/>
      <c r="N35" s="32"/>
      <c r="O35" s="37" t="s">
        <v>707</v>
      </c>
      <c r="P35" s="2">
        <v>141</v>
      </c>
      <c r="Q35" s="2">
        <v>140</v>
      </c>
      <c r="R35" s="2">
        <v>142</v>
      </c>
      <c r="S35" s="2">
        <v>140</v>
      </c>
      <c r="T35" s="2">
        <v>142</v>
      </c>
      <c r="U35" s="2">
        <v>141</v>
      </c>
      <c r="V35" s="2">
        <v>141</v>
      </c>
      <c r="W35" s="2">
        <v>140</v>
      </c>
      <c r="X35" s="2">
        <v>142</v>
      </c>
      <c r="Y35" s="2">
        <v>140</v>
      </c>
      <c r="Z35" s="2">
        <v>139</v>
      </c>
      <c r="AA35" s="30"/>
    </row>
    <row r="36" spans="1:27">
      <c r="A36" s="37" t="s">
        <v>708</v>
      </c>
      <c r="B36" s="3">
        <v>0.10486111111094942</v>
      </c>
      <c r="C36" s="3">
        <v>0.70208333332993789</v>
      </c>
      <c r="D36" s="3">
        <v>1.6118055555562023</v>
      </c>
      <c r="E36" s="3">
        <v>1.8951388888890506</v>
      </c>
      <c r="F36" s="3">
        <v>2.7479166666671517</v>
      </c>
      <c r="G36" s="3">
        <v>3.5819444444423425</v>
      </c>
      <c r="H36" s="3">
        <v>4.6493055555547471</v>
      </c>
      <c r="I36" s="3">
        <v>5.6215277777810115</v>
      </c>
      <c r="J36" s="90"/>
      <c r="K36" s="90"/>
      <c r="L36" s="92"/>
      <c r="M36" s="92"/>
      <c r="N36" s="32"/>
      <c r="O36" s="37" t="s">
        <v>708</v>
      </c>
      <c r="P36" s="2">
        <v>139</v>
      </c>
      <c r="Q36" s="2">
        <v>139</v>
      </c>
      <c r="R36" s="2">
        <v>142</v>
      </c>
      <c r="S36" s="2">
        <v>139</v>
      </c>
      <c r="T36" s="2">
        <v>141</v>
      </c>
      <c r="U36" s="2">
        <v>140</v>
      </c>
      <c r="V36" s="2">
        <v>142</v>
      </c>
      <c r="W36" s="2">
        <v>140</v>
      </c>
      <c r="X36" s="30"/>
      <c r="Y36" s="30"/>
      <c r="Z36" s="30"/>
      <c r="AA36" s="30"/>
    </row>
    <row r="37" spans="1:27">
      <c r="A37" s="37" t="s">
        <v>709</v>
      </c>
      <c r="B37" s="3">
        <v>0.25763888889196096</v>
      </c>
      <c r="C37" s="3">
        <v>0.49375000000145519</v>
      </c>
      <c r="D37" s="3">
        <v>0.82708333333721384</v>
      </c>
      <c r="E37" s="3">
        <v>1.9166666666715173</v>
      </c>
      <c r="F37" s="3">
        <v>3.2847222222262644</v>
      </c>
      <c r="G37" s="3">
        <v>3.8548611111109494</v>
      </c>
      <c r="H37" s="3">
        <v>4.8798611111124046</v>
      </c>
      <c r="I37" s="90"/>
      <c r="J37" s="90"/>
      <c r="K37" s="90"/>
      <c r="L37" s="92"/>
      <c r="M37" s="92"/>
      <c r="N37" s="32"/>
      <c r="O37" s="37" t="s">
        <v>709</v>
      </c>
      <c r="P37" s="2">
        <v>140</v>
      </c>
      <c r="Q37" s="2">
        <v>143</v>
      </c>
      <c r="R37" s="2">
        <v>146</v>
      </c>
      <c r="S37" s="2">
        <v>139</v>
      </c>
      <c r="T37" s="2">
        <v>138</v>
      </c>
      <c r="U37" s="2">
        <v>138</v>
      </c>
      <c r="V37" s="2">
        <v>141</v>
      </c>
      <c r="W37" s="30"/>
      <c r="X37" s="30"/>
      <c r="Y37" s="30"/>
      <c r="Z37" s="30"/>
      <c r="AA37" s="30"/>
    </row>
    <row r="38" spans="1:27">
      <c r="A38" s="37" t="s">
        <v>710</v>
      </c>
      <c r="B38" s="3">
        <v>4.265972222223354</v>
      </c>
      <c r="C38" s="3">
        <v>4.515277777776646</v>
      </c>
      <c r="D38" s="3">
        <v>5.0215277777824667</v>
      </c>
      <c r="E38" s="3">
        <v>5.5250000000014552</v>
      </c>
      <c r="F38" s="3">
        <v>5.9701388888934162</v>
      </c>
      <c r="G38" s="3">
        <v>7.0305555555605679</v>
      </c>
      <c r="H38" s="3">
        <v>8.0659722222262644</v>
      </c>
      <c r="I38" s="90"/>
      <c r="J38" s="90"/>
      <c r="K38" s="90"/>
      <c r="L38" s="92"/>
      <c r="M38" s="92"/>
      <c r="N38" s="32"/>
      <c r="O38" s="37" t="s">
        <v>710</v>
      </c>
      <c r="P38" s="2">
        <v>140</v>
      </c>
      <c r="Q38" s="2">
        <v>140</v>
      </c>
      <c r="R38" s="2">
        <v>139</v>
      </c>
      <c r="S38" s="2">
        <v>140</v>
      </c>
      <c r="T38" s="2">
        <v>141</v>
      </c>
      <c r="U38" s="2">
        <v>144</v>
      </c>
      <c r="V38" s="2">
        <v>143</v>
      </c>
      <c r="W38" s="30"/>
      <c r="X38" s="30"/>
      <c r="Y38" s="30"/>
      <c r="Z38" s="30"/>
      <c r="AA38" s="30"/>
    </row>
    <row r="39" spans="1:27" s="141" customFormat="1">
      <c r="A39" s="137" t="s">
        <v>711</v>
      </c>
      <c r="B39" s="133">
        <v>0.16874999999999998</v>
      </c>
      <c r="C39" s="133">
        <v>0.58819444444816327</v>
      </c>
      <c r="D39" s="133">
        <v>0.85902777777664596</v>
      </c>
      <c r="E39" s="133">
        <v>1.5527777777824667</v>
      </c>
      <c r="F39" s="133">
        <v>2.5013888888934162</v>
      </c>
      <c r="G39" s="133">
        <v>3.578472222223354</v>
      </c>
      <c r="H39" s="133">
        <v>4.5895833333343035</v>
      </c>
      <c r="I39" s="133">
        <v>5.578472222223354</v>
      </c>
      <c r="J39" s="133"/>
      <c r="K39" s="133"/>
      <c r="L39" s="134"/>
      <c r="M39" s="134"/>
      <c r="N39" s="136"/>
      <c r="O39" s="137" t="s">
        <v>711</v>
      </c>
      <c r="P39" s="142">
        <v>142</v>
      </c>
      <c r="Q39" s="142">
        <v>142</v>
      </c>
      <c r="R39" s="142">
        <v>142</v>
      </c>
      <c r="S39" s="142">
        <v>143</v>
      </c>
      <c r="T39" s="142">
        <v>144</v>
      </c>
      <c r="U39" s="142">
        <v>140</v>
      </c>
      <c r="V39" s="142">
        <v>140</v>
      </c>
      <c r="W39" s="142">
        <v>141</v>
      </c>
      <c r="X39" s="142"/>
      <c r="Y39" s="142"/>
      <c r="Z39" s="142"/>
      <c r="AA39" s="142"/>
    </row>
    <row r="40" spans="1:27">
      <c r="A40" s="37" t="s">
        <v>712</v>
      </c>
      <c r="B40" s="3">
        <v>1.5305555555532919</v>
      </c>
      <c r="C40" s="3">
        <v>1.7118055555547471</v>
      </c>
      <c r="D40" s="3">
        <v>2.4006944444408873</v>
      </c>
      <c r="E40" s="3">
        <v>3.452777777776646</v>
      </c>
      <c r="F40" s="3">
        <v>4.4680555555532919</v>
      </c>
      <c r="G40" s="3">
        <v>5.4256944444423425</v>
      </c>
      <c r="H40" s="3">
        <v>6.4090277777795563</v>
      </c>
      <c r="I40" s="90"/>
      <c r="J40" s="90"/>
      <c r="K40" s="90"/>
      <c r="L40" s="92"/>
      <c r="M40" s="92"/>
      <c r="N40" s="32"/>
      <c r="O40" s="37" t="s">
        <v>712</v>
      </c>
      <c r="P40" s="2">
        <v>131</v>
      </c>
      <c r="Q40" s="2">
        <v>131</v>
      </c>
      <c r="R40" s="2">
        <v>140</v>
      </c>
      <c r="S40" s="2">
        <v>143</v>
      </c>
      <c r="T40" s="2">
        <v>139</v>
      </c>
      <c r="U40" s="2">
        <v>141</v>
      </c>
      <c r="V40" s="2">
        <v>141</v>
      </c>
      <c r="W40" s="30"/>
      <c r="X40" s="30"/>
      <c r="Y40" s="30"/>
      <c r="Z40" s="30"/>
      <c r="AA40" s="30"/>
    </row>
    <row r="41" spans="1:27">
      <c r="A41" s="37" t="s">
        <v>713</v>
      </c>
      <c r="B41" s="3">
        <v>0.28194444444670808</v>
      </c>
      <c r="C41" s="3">
        <v>0.54722222222335404</v>
      </c>
      <c r="D41" s="3">
        <v>1.0208333333357587</v>
      </c>
      <c r="E41" s="3">
        <v>2.0097222222248092</v>
      </c>
      <c r="F41" s="3">
        <v>3.0854166666686069</v>
      </c>
      <c r="G41" s="3">
        <v>3.9784722222248092</v>
      </c>
      <c r="H41" s="3">
        <v>4.9618055555547471</v>
      </c>
      <c r="I41" s="3">
        <v>5.9722222222262644</v>
      </c>
      <c r="J41" s="90"/>
      <c r="K41" s="90"/>
      <c r="L41" s="92"/>
      <c r="M41" s="92"/>
      <c r="N41" s="32"/>
      <c r="O41" s="37" t="s">
        <v>713</v>
      </c>
      <c r="P41" s="2">
        <v>136</v>
      </c>
      <c r="Q41" s="2">
        <v>138</v>
      </c>
      <c r="R41" s="2">
        <v>136</v>
      </c>
      <c r="S41" s="2">
        <v>139</v>
      </c>
      <c r="T41" s="2">
        <v>138</v>
      </c>
      <c r="U41" s="2">
        <v>145</v>
      </c>
      <c r="V41" s="2">
        <v>140</v>
      </c>
      <c r="W41" s="2">
        <v>141</v>
      </c>
      <c r="X41" s="30"/>
      <c r="Y41" s="30"/>
      <c r="Z41" s="30"/>
      <c r="AA41" s="30"/>
    </row>
    <row r="42" spans="1:27">
      <c r="A42" s="37" t="s">
        <v>714</v>
      </c>
      <c r="B42" s="3">
        <v>1.3055555555547471</v>
      </c>
      <c r="C42" s="3">
        <v>1.5208333333357587</v>
      </c>
      <c r="D42" s="3">
        <v>1.7048611111094942</v>
      </c>
      <c r="E42" s="3">
        <v>1.9416666666656965</v>
      </c>
      <c r="F42" s="3">
        <v>2.421527777776646</v>
      </c>
      <c r="G42" s="3">
        <v>3.390277777776646</v>
      </c>
      <c r="H42" s="3">
        <v>4.4263888888890506</v>
      </c>
      <c r="I42" s="3">
        <v>5.453472222223354</v>
      </c>
      <c r="J42" s="3">
        <v>6.4347222222204437</v>
      </c>
      <c r="K42" s="3">
        <v>7.4069444444467081</v>
      </c>
      <c r="L42" s="92"/>
      <c r="M42" s="92"/>
      <c r="N42" s="32"/>
      <c r="O42" s="37" t="s">
        <v>714</v>
      </c>
      <c r="P42" s="2">
        <v>137</v>
      </c>
      <c r="Q42" s="2">
        <v>141</v>
      </c>
      <c r="R42" s="2">
        <v>140</v>
      </c>
      <c r="S42" s="2">
        <v>140</v>
      </c>
      <c r="T42" s="2">
        <v>144</v>
      </c>
      <c r="U42" s="2">
        <v>141</v>
      </c>
      <c r="V42" s="2">
        <v>139</v>
      </c>
      <c r="W42" s="2">
        <v>140</v>
      </c>
      <c r="X42" s="2">
        <v>145</v>
      </c>
      <c r="Y42" s="2">
        <v>143</v>
      </c>
      <c r="Z42" s="30"/>
      <c r="AA42" s="30"/>
    </row>
    <row r="43" spans="1:27">
      <c r="A43" s="37" t="s">
        <v>715</v>
      </c>
      <c r="B43" s="3">
        <v>0.31666666666569654</v>
      </c>
      <c r="C43" s="3">
        <v>0.47222222221898846</v>
      </c>
      <c r="D43" s="3">
        <v>0.78055555555329192</v>
      </c>
      <c r="E43" s="3">
        <v>1.8013888888890506</v>
      </c>
      <c r="F43" s="3">
        <v>2.828472222223354</v>
      </c>
      <c r="G43" s="3">
        <v>3.8027777777751908</v>
      </c>
      <c r="H43" s="3">
        <v>4.773611111108039</v>
      </c>
      <c r="I43" s="90"/>
      <c r="J43" s="92"/>
      <c r="K43" s="90"/>
      <c r="L43" s="92"/>
      <c r="M43" s="92"/>
      <c r="N43" s="32"/>
      <c r="O43" s="37" t="s">
        <v>715</v>
      </c>
      <c r="P43" s="2">
        <v>140</v>
      </c>
      <c r="Q43" s="2">
        <v>142</v>
      </c>
      <c r="R43" s="2">
        <v>139</v>
      </c>
      <c r="S43" s="2">
        <v>139</v>
      </c>
      <c r="T43" s="2">
        <v>140</v>
      </c>
      <c r="U43" s="2">
        <v>144</v>
      </c>
      <c r="V43" s="2">
        <v>145</v>
      </c>
      <c r="W43" s="30"/>
      <c r="X43" s="30"/>
      <c r="Y43" s="30"/>
      <c r="Z43" s="30"/>
      <c r="AA43" s="30"/>
    </row>
    <row r="44" spans="1:27" s="141" customFormat="1">
      <c r="A44" s="137" t="s">
        <v>716</v>
      </c>
      <c r="B44" s="133">
        <v>0.8222222222222223</v>
      </c>
      <c r="C44" s="133">
        <v>1.4166666666666667</v>
      </c>
      <c r="D44" s="133">
        <v>2.5229166666666667</v>
      </c>
      <c r="E44" s="133">
        <v>3.4777777777777779</v>
      </c>
      <c r="F44" s="133">
        <v>4.4534722222222225</v>
      </c>
      <c r="G44" s="133">
        <v>5.5687500000000005</v>
      </c>
      <c r="H44" s="133">
        <v>6.479166666666667</v>
      </c>
      <c r="I44" s="133">
        <v>7.3819444444444438</v>
      </c>
      <c r="J44" s="134"/>
      <c r="K44" s="135"/>
      <c r="L44" s="134"/>
      <c r="M44" s="134"/>
      <c r="N44" s="136"/>
      <c r="O44" s="137" t="s">
        <v>716</v>
      </c>
      <c r="P44" s="142">
        <v>140</v>
      </c>
      <c r="Q44" s="142">
        <v>147</v>
      </c>
      <c r="R44" s="142">
        <v>148</v>
      </c>
      <c r="S44" s="142">
        <v>140</v>
      </c>
      <c r="T44" s="142">
        <v>141</v>
      </c>
      <c r="U44" s="142">
        <v>141</v>
      </c>
      <c r="V44" s="142">
        <v>138</v>
      </c>
      <c r="W44" s="142">
        <v>141</v>
      </c>
      <c r="X44" s="142"/>
      <c r="Y44" s="142"/>
      <c r="Z44" s="142"/>
      <c r="AA44" s="142"/>
    </row>
    <row r="45" spans="1:27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P45" s="99">
        <v>40</v>
      </c>
      <c r="Q45" s="99">
        <v>39</v>
      </c>
      <c r="R45" s="99">
        <v>40</v>
      </c>
      <c r="S45" s="99">
        <v>39</v>
      </c>
      <c r="T45" s="99">
        <v>39</v>
      </c>
      <c r="U45" s="99">
        <v>37</v>
      </c>
      <c r="V45" s="99">
        <v>34</v>
      </c>
      <c r="W45" s="99">
        <v>26</v>
      </c>
      <c r="X45" s="99">
        <v>10</v>
      </c>
      <c r="Y45" s="99">
        <v>9</v>
      </c>
      <c r="Z45" s="99">
        <v>4</v>
      </c>
      <c r="AA45" s="99">
        <v>1</v>
      </c>
    </row>
    <row r="46" spans="1:27"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AA46" s="1"/>
    </row>
    <row r="47" spans="1:27" ht="15.75" thickBo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27" ht="15.75" thickBot="1">
      <c r="A48" s="39" t="s">
        <v>62</v>
      </c>
      <c r="B48" s="42" t="s">
        <v>20</v>
      </c>
      <c r="C48" s="42" t="s">
        <v>21</v>
      </c>
      <c r="D48" s="42" t="s">
        <v>22</v>
      </c>
      <c r="E48" s="42" t="s">
        <v>23</v>
      </c>
      <c r="F48" s="42" t="s">
        <v>24</v>
      </c>
      <c r="G48" s="42" t="s">
        <v>25</v>
      </c>
      <c r="H48" s="42" t="s">
        <v>26</v>
      </c>
      <c r="I48" s="42" t="s">
        <v>27</v>
      </c>
      <c r="J48" s="42" t="s">
        <v>28</v>
      </c>
      <c r="K48" s="42" t="s">
        <v>29</v>
      </c>
      <c r="L48" s="32"/>
      <c r="M48" s="32"/>
      <c r="N48" s="32"/>
      <c r="O48" s="40" t="s">
        <v>499</v>
      </c>
      <c r="P48" s="42" t="s">
        <v>20</v>
      </c>
      <c r="Q48" s="42" t="s">
        <v>21</v>
      </c>
      <c r="R48" s="42" t="s">
        <v>22</v>
      </c>
      <c r="S48" s="42" t="s">
        <v>23</v>
      </c>
      <c r="T48" s="42" t="s">
        <v>24</v>
      </c>
      <c r="U48" s="42" t="s">
        <v>25</v>
      </c>
      <c r="V48" s="42" t="s">
        <v>26</v>
      </c>
      <c r="W48" s="42" t="s">
        <v>27</v>
      </c>
      <c r="X48" s="42" t="s">
        <v>28</v>
      </c>
      <c r="Y48" s="42" t="s">
        <v>29</v>
      </c>
      <c r="Z48" s="43"/>
    </row>
    <row r="49" spans="1:25" s="141" customFormat="1">
      <c r="A49" s="137" t="s">
        <v>31</v>
      </c>
      <c r="B49" s="135">
        <v>0.58402777777777781</v>
      </c>
      <c r="C49" s="135">
        <v>1.3631944444444446</v>
      </c>
      <c r="D49" s="135">
        <v>1.6812500000000001</v>
      </c>
      <c r="E49" s="135">
        <v>2.4083333333333332</v>
      </c>
      <c r="F49" s="135">
        <v>2.8423611111111113</v>
      </c>
      <c r="G49" s="135">
        <v>3.4194444444444443</v>
      </c>
      <c r="H49" s="135">
        <v>4.3798611111111105</v>
      </c>
      <c r="I49" s="135">
        <v>5.4180555555555552</v>
      </c>
      <c r="J49" s="135"/>
      <c r="K49" s="135"/>
      <c r="L49" s="136"/>
      <c r="M49" s="136"/>
      <c r="O49" s="137" t="s">
        <v>31</v>
      </c>
      <c r="P49" s="142">
        <v>141</v>
      </c>
      <c r="Q49" s="142">
        <v>139</v>
      </c>
      <c r="R49" s="142">
        <v>136</v>
      </c>
      <c r="S49" s="142">
        <v>145</v>
      </c>
      <c r="T49" s="142"/>
      <c r="U49" s="142">
        <v>140</v>
      </c>
      <c r="V49" s="142">
        <v>140</v>
      </c>
      <c r="W49" s="142">
        <v>142</v>
      </c>
      <c r="X49" s="152"/>
      <c r="Y49" s="152"/>
    </row>
    <row r="50" spans="1:25">
      <c r="A50" s="38" t="s">
        <v>32</v>
      </c>
      <c r="B50" s="44">
        <v>0.42013888889050577</v>
      </c>
      <c r="C50" s="44">
        <v>0.64791666666860692</v>
      </c>
      <c r="D50" s="44">
        <v>0.78125</v>
      </c>
      <c r="E50" s="44">
        <v>1.4194444444437977</v>
      </c>
      <c r="F50" s="44">
        <v>1.4909722222218988</v>
      </c>
      <c r="G50" s="44">
        <v>1.9493055555576575</v>
      </c>
      <c r="H50" s="44">
        <v>2.4423611111124046</v>
      </c>
      <c r="I50" s="44">
        <v>3.3854166666642413</v>
      </c>
      <c r="J50" s="35"/>
      <c r="K50" s="35"/>
      <c r="L50" s="32"/>
      <c r="M50" s="32"/>
      <c r="O50" s="38" t="s">
        <v>32</v>
      </c>
      <c r="P50" s="2">
        <v>141</v>
      </c>
      <c r="Q50" s="2">
        <v>139</v>
      </c>
      <c r="R50" s="2">
        <v>139</v>
      </c>
      <c r="S50" s="2">
        <v>143</v>
      </c>
      <c r="T50" s="2">
        <v>141</v>
      </c>
      <c r="U50" s="2">
        <v>141</v>
      </c>
      <c r="V50" s="100"/>
      <c r="W50" s="2">
        <v>144</v>
      </c>
      <c r="X50" s="34"/>
      <c r="Y50" s="34"/>
    </row>
    <row r="51" spans="1:25">
      <c r="A51" s="38" t="s">
        <v>33</v>
      </c>
      <c r="B51" s="44">
        <v>0.32291666666424135</v>
      </c>
      <c r="C51" s="44">
        <v>0.8944444444423425</v>
      </c>
      <c r="D51" s="44">
        <v>1.4270833333284827</v>
      </c>
      <c r="E51" s="44">
        <v>2.023611111108039</v>
      </c>
      <c r="F51" s="44">
        <v>2.984027777776646</v>
      </c>
      <c r="G51" s="44">
        <v>3.5347222222189885</v>
      </c>
      <c r="H51" s="44">
        <v>3.9895833333284827</v>
      </c>
      <c r="I51" s="35"/>
      <c r="J51" s="35"/>
      <c r="K51" s="35"/>
      <c r="L51" s="32"/>
      <c r="M51" s="32"/>
      <c r="O51" s="38" t="s">
        <v>33</v>
      </c>
      <c r="P51" s="2">
        <v>141</v>
      </c>
      <c r="Q51" s="2">
        <v>139</v>
      </c>
      <c r="R51" s="2">
        <v>139</v>
      </c>
      <c r="S51" s="2">
        <v>143</v>
      </c>
      <c r="T51" s="2">
        <v>140</v>
      </c>
      <c r="U51" s="2">
        <v>138</v>
      </c>
      <c r="V51" s="2">
        <v>142</v>
      </c>
      <c r="W51" s="30"/>
      <c r="X51" s="34"/>
      <c r="Y51" s="34"/>
    </row>
    <row r="52" spans="1:25">
      <c r="A52" s="38" t="s">
        <v>34</v>
      </c>
      <c r="B52" s="44">
        <v>4.5270833333343035</v>
      </c>
      <c r="C52" s="44">
        <v>4.9770833333313931</v>
      </c>
      <c r="D52" s="44">
        <v>5.4201388888905058</v>
      </c>
      <c r="E52" s="35"/>
      <c r="F52" s="35"/>
      <c r="G52" s="35"/>
      <c r="H52" s="35"/>
      <c r="I52" s="35"/>
      <c r="J52" s="35"/>
      <c r="K52" s="35"/>
      <c r="L52" s="32"/>
      <c r="M52" s="32"/>
      <c r="O52" s="38" t="s">
        <v>34</v>
      </c>
      <c r="P52" s="2">
        <v>138</v>
      </c>
      <c r="Q52" s="2">
        <v>139</v>
      </c>
      <c r="R52" s="2">
        <v>140</v>
      </c>
      <c r="S52" s="30"/>
      <c r="T52" s="30"/>
      <c r="U52" s="30"/>
      <c r="V52" s="30"/>
      <c r="W52" s="30"/>
      <c r="X52" s="34"/>
      <c r="Y52" s="34"/>
    </row>
    <row r="53" spans="1:25">
      <c r="A53" s="38" t="s">
        <v>35</v>
      </c>
      <c r="B53" s="44">
        <v>0.7618055555576575</v>
      </c>
      <c r="C53" s="44">
        <v>1.4597222222218988</v>
      </c>
      <c r="D53" s="44">
        <v>2.4319444444408873</v>
      </c>
      <c r="E53" s="44">
        <v>3.4791666666642413</v>
      </c>
      <c r="F53" s="44">
        <v>4.390972222223354</v>
      </c>
      <c r="G53" s="44">
        <v>5.3979166666686069</v>
      </c>
      <c r="H53" s="44">
        <v>6.4159722222248092</v>
      </c>
      <c r="I53" s="44">
        <v>7.4861111111094942</v>
      </c>
      <c r="J53" s="35"/>
      <c r="K53" s="35"/>
      <c r="L53" s="32"/>
      <c r="M53" s="32"/>
      <c r="O53" s="38" t="s">
        <v>35</v>
      </c>
      <c r="P53" s="2">
        <v>147</v>
      </c>
      <c r="Q53" s="2">
        <v>143</v>
      </c>
      <c r="R53" s="2">
        <v>145</v>
      </c>
      <c r="S53" s="2">
        <v>139</v>
      </c>
      <c r="T53" s="2">
        <v>145</v>
      </c>
      <c r="U53" s="2">
        <v>141</v>
      </c>
      <c r="V53" s="2">
        <v>144</v>
      </c>
      <c r="W53" s="2">
        <v>142</v>
      </c>
      <c r="X53" s="34"/>
      <c r="Y53" s="34"/>
    </row>
    <row r="54" spans="1:25">
      <c r="A54" s="38" t="s">
        <v>36</v>
      </c>
      <c r="B54" s="44">
        <v>0.41319444444525288</v>
      </c>
      <c r="C54" s="44">
        <v>0.53541666666569654</v>
      </c>
      <c r="D54" s="44">
        <v>0.88333333333139308</v>
      </c>
      <c r="E54" s="44">
        <v>1.4048611111138598</v>
      </c>
      <c r="F54" s="44">
        <v>2.4368055555532919</v>
      </c>
      <c r="G54" s="44">
        <v>3.4111111111124046</v>
      </c>
      <c r="H54" s="44">
        <v>4.4395833333328483</v>
      </c>
      <c r="I54" s="35"/>
      <c r="J54" s="35"/>
      <c r="K54" s="35"/>
      <c r="L54" s="32"/>
      <c r="M54" s="32"/>
      <c r="O54" s="38" t="s">
        <v>36</v>
      </c>
      <c r="P54" s="2">
        <v>138</v>
      </c>
      <c r="Q54" s="2">
        <v>141</v>
      </c>
      <c r="R54" s="2">
        <v>142</v>
      </c>
      <c r="S54" s="2">
        <v>142</v>
      </c>
      <c r="T54" s="2">
        <v>141</v>
      </c>
      <c r="U54" s="2">
        <v>141</v>
      </c>
      <c r="V54" s="2">
        <v>142</v>
      </c>
      <c r="W54" s="30"/>
      <c r="X54" s="34"/>
      <c r="Y54" s="34"/>
    </row>
    <row r="55" spans="1:25">
      <c r="A55" s="38" t="s">
        <v>37</v>
      </c>
      <c r="B55" s="44">
        <v>3.7499999998544808E-2</v>
      </c>
      <c r="C55" s="44">
        <v>0.36597222222189885</v>
      </c>
      <c r="D55" s="44">
        <v>0.71319444444088731</v>
      </c>
      <c r="E55" s="44">
        <v>1.3680555555547471</v>
      </c>
      <c r="F55" s="44">
        <v>2.3541666666642413</v>
      </c>
      <c r="G55" s="44">
        <v>2.9520833333299379</v>
      </c>
      <c r="H55" s="44">
        <v>3.3465277777795563</v>
      </c>
      <c r="I55" s="35"/>
      <c r="J55" s="35"/>
      <c r="K55" s="35"/>
      <c r="L55" s="32"/>
      <c r="M55" s="32"/>
      <c r="O55" s="38" t="s">
        <v>37</v>
      </c>
      <c r="P55" s="2">
        <v>138</v>
      </c>
      <c r="Q55" s="2">
        <v>140</v>
      </c>
      <c r="R55" s="2">
        <v>140</v>
      </c>
      <c r="S55" s="2">
        <v>140</v>
      </c>
      <c r="T55" s="2">
        <v>140</v>
      </c>
      <c r="U55" s="2">
        <v>138</v>
      </c>
      <c r="V55" s="2">
        <v>141</v>
      </c>
      <c r="W55" s="30"/>
      <c r="X55" s="34"/>
      <c r="Y55" s="34"/>
    </row>
    <row r="56" spans="1:25">
      <c r="A56" s="38" t="s">
        <v>38</v>
      </c>
      <c r="B56" s="44">
        <v>2.2534722222189885</v>
      </c>
      <c r="C56" s="44">
        <v>2.3659722222218988</v>
      </c>
      <c r="D56" s="44">
        <v>2.7131944444408873</v>
      </c>
      <c r="E56" s="44">
        <v>3.40625</v>
      </c>
      <c r="F56" s="35"/>
      <c r="G56" s="35"/>
      <c r="H56" s="35"/>
      <c r="I56" s="35"/>
      <c r="J56" s="35"/>
      <c r="K56" s="35"/>
      <c r="L56" s="32"/>
      <c r="M56" s="32"/>
      <c r="O56" s="38" t="s">
        <v>38</v>
      </c>
      <c r="P56" s="2">
        <v>142</v>
      </c>
      <c r="Q56" s="2">
        <v>143</v>
      </c>
      <c r="R56" s="2">
        <v>142</v>
      </c>
      <c r="S56" s="2">
        <v>142</v>
      </c>
      <c r="T56" s="30"/>
      <c r="U56" s="30"/>
      <c r="V56" s="30"/>
      <c r="W56" s="30"/>
      <c r="X56" s="34"/>
      <c r="Y56" s="34"/>
    </row>
    <row r="57" spans="1:25">
      <c r="A57" s="38" t="s">
        <v>39</v>
      </c>
      <c r="B57" s="44">
        <v>4.5541666666686069</v>
      </c>
      <c r="C57" s="44">
        <v>4.8895833333299379</v>
      </c>
      <c r="D57" s="44">
        <v>5.3868055555576575</v>
      </c>
      <c r="E57" s="44">
        <v>5.8819444444452529</v>
      </c>
      <c r="F57" s="44">
        <v>6.3756944444467081</v>
      </c>
      <c r="G57" s="44">
        <v>7.3916666666700621</v>
      </c>
      <c r="H57" s="44">
        <v>8.4111111111124046</v>
      </c>
      <c r="I57" s="35"/>
      <c r="J57" s="35"/>
      <c r="K57" s="35"/>
      <c r="L57" s="32"/>
      <c r="M57" s="32"/>
      <c r="O57" s="38" t="s">
        <v>39</v>
      </c>
      <c r="P57" s="2">
        <v>138</v>
      </c>
      <c r="Q57" s="2">
        <v>139</v>
      </c>
      <c r="R57" s="2">
        <v>139</v>
      </c>
      <c r="S57" s="2">
        <v>139</v>
      </c>
      <c r="T57" s="2">
        <v>140</v>
      </c>
      <c r="U57" s="2">
        <v>136</v>
      </c>
      <c r="V57" s="2">
        <v>141</v>
      </c>
      <c r="W57" s="30"/>
      <c r="X57" s="34"/>
      <c r="Y57" s="34"/>
    </row>
    <row r="58" spans="1:25">
      <c r="A58" s="38" t="s">
        <v>40</v>
      </c>
      <c r="B58" s="44">
        <v>1.7631944444437977</v>
      </c>
      <c r="C58" s="44">
        <v>2.3951388888890506</v>
      </c>
      <c r="D58" s="44">
        <v>3.5138888888905058</v>
      </c>
      <c r="E58" s="44">
        <v>3.7409722222218988</v>
      </c>
      <c r="F58" s="44">
        <v>4.3756944444467081</v>
      </c>
      <c r="G58" s="44">
        <v>5.3958333333357587</v>
      </c>
      <c r="H58" s="44">
        <v>6.4291666666686069</v>
      </c>
      <c r="I58" s="44">
        <v>7.3812499999985448</v>
      </c>
      <c r="J58" s="44">
        <v>8.4520833333299379</v>
      </c>
      <c r="K58" s="44">
        <v>9.4368055555532919</v>
      </c>
      <c r="L58" s="32"/>
      <c r="M58" s="32"/>
      <c r="O58" s="38" t="s">
        <v>40</v>
      </c>
      <c r="P58" s="2">
        <v>139</v>
      </c>
      <c r="Q58" s="2">
        <v>141</v>
      </c>
      <c r="R58" s="2">
        <v>140</v>
      </c>
      <c r="S58" s="2">
        <v>137</v>
      </c>
      <c r="T58" s="2">
        <v>138</v>
      </c>
      <c r="U58" s="2">
        <v>135</v>
      </c>
      <c r="V58" s="2">
        <v>138</v>
      </c>
      <c r="W58" s="2">
        <v>136</v>
      </c>
      <c r="X58" s="2">
        <v>136</v>
      </c>
      <c r="Y58" s="2">
        <v>134</v>
      </c>
    </row>
    <row r="59" spans="1:25">
      <c r="A59" s="38" t="s">
        <v>41</v>
      </c>
      <c r="B59" s="44">
        <v>3.7145833333343035</v>
      </c>
      <c r="C59" s="44">
        <v>4.4291666666686069</v>
      </c>
      <c r="D59" s="44">
        <v>4.4555555555562023</v>
      </c>
      <c r="E59" s="44">
        <v>5.4131944444452529</v>
      </c>
      <c r="F59" s="35"/>
      <c r="G59" s="35"/>
      <c r="H59" s="35"/>
      <c r="I59" s="35"/>
      <c r="J59" s="35"/>
      <c r="K59" s="35"/>
      <c r="L59" s="32"/>
      <c r="M59" s="32"/>
      <c r="O59" s="38" t="s">
        <v>41</v>
      </c>
      <c r="P59" s="2">
        <v>134</v>
      </c>
      <c r="Q59" s="2">
        <v>141</v>
      </c>
      <c r="R59" s="2">
        <v>143</v>
      </c>
      <c r="S59" s="2">
        <v>142</v>
      </c>
      <c r="T59" s="30"/>
      <c r="U59" s="30"/>
      <c r="V59" s="30"/>
      <c r="W59" s="30"/>
      <c r="X59" s="30"/>
      <c r="Y59" s="30"/>
    </row>
    <row r="60" spans="1:25">
      <c r="A60" s="38" t="s">
        <v>42</v>
      </c>
      <c r="B60" s="44">
        <v>4.5562500000014552</v>
      </c>
      <c r="C60" s="44">
        <v>5.3965277777751908</v>
      </c>
      <c r="D60" s="44">
        <v>6.3972222222218988</v>
      </c>
      <c r="E60" s="35"/>
      <c r="F60" s="35"/>
      <c r="G60" s="35"/>
      <c r="H60" s="35"/>
      <c r="I60" s="35"/>
      <c r="J60" s="35"/>
      <c r="K60" s="35"/>
      <c r="L60" s="32"/>
      <c r="M60" s="32"/>
      <c r="O60" s="38" t="s">
        <v>42</v>
      </c>
      <c r="P60" s="2">
        <v>139</v>
      </c>
      <c r="Q60" s="2">
        <v>140</v>
      </c>
      <c r="R60" s="2">
        <v>139</v>
      </c>
      <c r="S60" s="30"/>
      <c r="T60" s="30"/>
      <c r="U60" s="30"/>
      <c r="V60" s="30"/>
      <c r="W60" s="30"/>
      <c r="X60" s="30"/>
      <c r="Y60" s="30"/>
    </row>
    <row r="61" spans="1:25">
      <c r="A61" s="38" t="s">
        <v>43</v>
      </c>
      <c r="B61" s="44">
        <v>0.43125000000145519</v>
      </c>
      <c r="C61" s="44">
        <v>1.71875</v>
      </c>
      <c r="D61" s="44">
        <v>2.3812499999985448</v>
      </c>
      <c r="E61" s="44">
        <v>3.4187499999970896</v>
      </c>
      <c r="F61" s="44">
        <v>4.4368055555532919</v>
      </c>
      <c r="G61" s="44">
        <v>5.4479166666642413</v>
      </c>
      <c r="H61" s="44">
        <v>6.3868055555576575</v>
      </c>
      <c r="I61" s="44">
        <v>7.4368055555532919</v>
      </c>
      <c r="J61" s="44">
        <v>8.4118055555591127</v>
      </c>
      <c r="K61" s="35"/>
      <c r="L61" s="32"/>
      <c r="M61" s="32"/>
      <c r="O61" s="38" t="s">
        <v>43</v>
      </c>
      <c r="P61" s="2">
        <v>140</v>
      </c>
      <c r="Q61" s="2">
        <v>140</v>
      </c>
      <c r="R61" s="2">
        <v>140</v>
      </c>
      <c r="S61" s="2">
        <v>139</v>
      </c>
      <c r="T61" s="2">
        <v>142</v>
      </c>
      <c r="U61" s="2">
        <v>139</v>
      </c>
      <c r="V61" s="2">
        <v>140</v>
      </c>
      <c r="W61" s="2">
        <v>140</v>
      </c>
      <c r="X61" s="2">
        <v>139</v>
      </c>
      <c r="Y61" s="30"/>
    </row>
    <row r="62" spans="1:25">
      <c r="A62" s="38" t="s">
        <v>44</v>
      </c>
      <c r="B62" s="44">
        <v>0.73194444444379769</v>
      </c>
      <c r="C62" s="44">
        <v>1.4041666666671517</v>
      </c>
      <c r="D62" s="44">
        <v>2.4513888888905058</v>
      </c>
      <c r="E62" s="44">
        <v>3.390972222223354</v>
      </c>
      <c r="F62" s="44">
        <v>4.4111111111124046</v>
      </c>
      <c r="G62" s="44">
        <v>4.8708333333343035</v>
      </c>
      <c r="H62" s="44">
        <v>5.421527777776646</v>
      </c>
      <c r="I62" s="35"/>
      <c r="J62" s="35"/>
      <c r="K62" s="35"/>
      <c r="L62" s="32"/>
      <c r="M62" s="32"/>
      <c r="O62" s="38" t="s">
        <v>44</v>
      </c>
      <c r="P62" s="2">
        <v>137</v>
      </c>
      <c r="Q62" s="2">
        <v>141</v>
      </c>
      <c r="R62" s="2">
        <v>144</v>
      </c>
      <c r="S62" s="2">
        <v>142</v>
      </c>
      <c r="T62" s="2">
        <v>142</v>
      </c>
      <c r="U62" s="2">
        <v>140</v>
      </c>
      <c r="V62" s="2">
        <v>138</v>
      </c>
      <c r="W62" s="30"/>
      <c r="X62" s="30"/>
      <c r="Y62" s="30"/>
    </row>
    <row r="63" spans="1:25">
      <c r="A63" s="38" t="s">
        <v>45</v>
      </c>
      <c r="B63" s="44">
        <v>0.97708333333139308</v>
      </c>
      <c r="C63" s="44">
        <v>1.4208333333299379</v>
      </c>
      <c r="D63" s="44">
        <v>2.4284722222218988</v>
      </c>
      <c r="E63" s="44">
        <v>2.7715277777751908</v>
      </c>
      <c r="F63" s="44">
        <v>3.3659722222218988</v>
      </c>
      <c r="G63" s="44">
        <v>4.4118055555591127</v>
      </c>
      <c r="H63" s="44">
        <v>5.3548611111109494</v>
      </c>
      <c r="I63" s="44">
        <v>5.7583333333313931</v>
      </c>
      <c r="J63" s="44">
        <v>6.3638888888890506</v>
      </c>
      <c r="K63" s="44">
        <v>7.4625000000014552</v>
      </c>
      <c r="L63" s="32"/>
      <c r="M63" s="32"/>
      <c r="O63" s="38" t="s">
        <v>45</v>
      </c>
      <c r="P63" s="2">
        <v>143</v>
      </c>
      <c r="Q63" s="2">
        <v>145</v>
      </c>
      <c r="R63" s="2">
        <v>143</v>
      </c>
      <c r="S63" s="2">
        <v>141</v>
      </c>
      <c r="T63" s="2">
        <v>140</v>
      </c>
      <c r="U63" s="2">
        <v>139</v>
      </c>
      <c r="V63" s="2">
        <v>140</v>
      </c>
      <c r="W63" s="2">
        <v>144</v>
      </c>
      <c r="X63" s="2">
        <v>139</v>
      </c>
      <c r="Y63" s="2">
        <v>139</v>
      </c>
    </row>
    <row r="64" spans="1:25">
      <c r="A64" s="38" t="s">
        <v>46</v>
      </c>
      <c r="B64" s="44">
        <v>4.7590277777781012</v>
      </c>
      <c r="C64" s="44">
        <v>5.4048611111138598</v>
      </c>
      <c r="D64" s="44">
        <v>5.4145833333313931</v>
      </c>
      <c r="E64" s="44">
        <v>6.4111111111124046</v>
      </c>
      <c r="F64" s="44">
        <v>7.4284722222218988</v>
      </c>
      <c r="G64" s="35"/>
      <c r="H64" s="35"/>
      <c r="I64" s="35"/>
      <c r="J64" s="35"/>
      <c r="K64" s="35"/>
      <c r="L64" s="32"/>
      <c r="M64" s="32"/>
      <c r="O64" s="38" t="s">
        <v>46</v>
      </c>
      <c r="P64" s="2">
        <v>145</v>
      </c>
      <c r="Q64" s="2">
        <v>147</v>
      </c>
      <c r="R64" s="2">
        <v>145</v>
      </c>
      <c r="S64" s="2">
        <v>146</v>
      </c>
      <c r="T64" s="2">
        <v>145</v>
      </c>
      <c r="U64" s="30"/>
      <c r="V64" s="30"/>
      <c r="W64" s="34"/>
      <c r="X64" s="34"/>
      <c r="Y64" s="34"/>
    </row>
    <row r="65" spans="1:25">
      <c r="A65" s="38" t="s">
        <v>47</v>
      </c>
      <c r="B65" s="44">
        <v>1.109722222223354</v>
      </c>
      <c r="C65" s="44">
        <v>1.4381944444467081</v>
      </c>
      <c r="D65" s="44">
        <v>1.6784722222218988</v>
      </c>
      <c r="E65" s="44">
        <v>2.5166666666700621</v>
      </c>
      <c r="F65" s="44">
        <v>3.3958333333357587</v>
      </c>
      <c r="G65" s="44">
        <v>4.4354166666671517</v>
      </c>
      <c r="H65" s="44">
        <v>4.7319444444437977</v>
      </c>
      <c r="I65" s="35"/>
      <c r="J65" s="35"/>
      <c r="K65" s="35"/>
      <c r="L65" s="32"/>
      <c r="M65" s="32"/>
      <c r="O65" s="38" t="s">
        <v>47</v>
      </c>
      <c r="P65" s="2">
        <v>138</v>
      </c>
      <c r="Q65" s="2">
        <v>143</v>
      </c>
      <c r="R65" s="2">
        <v>142</v>
      </c>
      <c r="S65" s="2">
        <v>140</v>
      </c>
      <c r="T65" s="2">
        <v>142</v>
      </c>
      <c r="U65" s="2">
        <v>139</v>
      </c>
      <c r="V65" s="2">
        <v>139</v>
      </c>
      <c r="W65" s="34"/>
      <c r="X65" s="34"/>
      <c r="Y65" s="34"/>
    </row>
    <row r="66" spans="1:25">
      <c r="A66" s="38" t="s">
        <v>48</v>
      </c>
      <c r="B66" s="44">
        <v>4.4861111111094942</v>
      </c>
      <c r="C66" s="44">
        <v>4.9423611111124046</v>
      </c>
      <c r="D66" s="44">
        <v>5.3951388888890506</v>
      </c>
      <c r="E66" s="44">
        <v>6.4826388888905058</v>
      </c>
      <c r="F66" s="35"/>
      <c r="G66" s="35"/>
      <c r="H66" s="35"/>
      <c r="I66" s="35"/>
      <c r="J66" s="35"/>
      <c r="K66" s="35"/>
      <c r="L66" s="32"/>
      <c r="M66" s="32"/>
      <c r="O66" s="38" t="s">
        <v>48</v>
      </c>
      <c r="P66" s="2">
        <v>143</v>
      </c>
      <c r="Q66" s="2">
        <v>141</v>
      </c>
      <c r="R66" s="2">
        <v>141</v>
      </c>
      <c r="S66" s="2">
        <v>141</v>
      </c>
      <c r="T66" s="30"/>
      <c r="U66" s="30"/>
      <c r="V66" s="30"/>
      <c r="W66" s="34"/>
      <c r="X66" s="34"/>
      <c r="Y66" s="34"/>
    </row>
    <row r="67" spans="1:25">
      <c r="A67" s="38" t="s">
        <v>49</v>
      </c>
      <c r="B67" s="44">
        <v>0.74027777777519077</v>
      </c>
      <c r="C67" s="44">
        <v>1.4097222222189885</v>
      </c>
      <c r="D67" s="44">
        <v>2.3631944444423425</v>
      </c>
      <c r="E67" s="44">
        <v>3.4000000000014552</v>
      </c>
      <c r="F67" s="44">
        <v>4.3930555555562023</v>
      </c>
      <c r="G67" s="44">
        <v>5.351388888891961</v>
      </c>
      <c r="H67" s="35"/>
      <c r="I67" s="35"/>
      <c r="J67" s="35"/>
      <c r="K67" s="35"/>
      <c r="L67" s="32"/>
      <c r="M67" s="32"/>
      <c r="O67" s="38" t="s">
        <v>49</v>
      </c>
      <c r="P67" s="2">
        <v>144</v>
      </c>
      <c r="Q67" s="2">
        <v>145</v>
      </c>
      <c r="R67" s="2">
        <v>143</v>
      </c>
      <c r="S67" s="2">
        <v>144</v>
      </c>
      <c r="T67" s="2">
        <v>144</v>
      </c>
      <c r="U67" s="2">
        <v>145</v>
      </c>
      <c r="V67" s="30"/>
      <c r="W67" s="34"/>
      <c r="X67" s="34"/>
      <c r="Y67" s="34"/>
    </row>
    <row r="68" spans="1:25">
      <c r="A68" s="38" t="s">
        <v>50</v>
      </c>
      <c r="B68" s="44">
        <v>0.77083333333575865</v>
      </c>
      <c r="C68" s="44">
        <v>1.375</v>
      </c>
      <c r="D68" s="44">
        <v>2.3812499999985448</v>
      </c>
      <c r="E68" s="44">
        <v>3.3958333333357587</v>
      </c>
      <c r="F68" s="44">
        <v>4.4277777777751908</v>
      </c>
      <c r="G68" s="35"/>
      <c r="H68" s="35"/>
      <c r="I68" s="35"/>
      <c r="J68" s="35"/>
      <c r="K68" s="35"/>
      <c r="L68" s="32"/>
      <c r="M68" s="32"/>
      <c r="O68" s="38" t="s">
        <v>50</v>
      </c>
      <c r="P68" s="2">
        <v>139</v>
      </c>
      <c r="Q68" s="2">
        <v>143</v>
      </c>
      <c r="R68" s="2">
        <v>146</v>
      </c>
      <c r="S68" s="2">
        <v>145</v>
      </c>
      <c r="T68" s="2">
        <v>144</v>
      </c>
      <c r="U68" s="30"/>
      <c r="V68" s="30"/>
      <c r="W68" s="34"/>
      <c r="X68" s="34"/>
      <c r="Y68" s="34"/>
    </row>
    <row r="69" spans="1:25">
      <c r="A69" s="38" t="s">
        <v>831</v>
      </c>
      <c r="B69" s="3">
        <v>1.6055555555576575</v>
      </c>
      <c r="C69" s="3">
        <v>1.8256944444437977</v>
      </c>
      <c r="D69" s="3">
        <v>2.4111111111124046</v>
      </c>
      <c r="E69" s="3">
        <v>3.4520833333299379</v>
      </c>
      <c r="F69" s="3">
        <v>4.4361111111138598</v>
      </c>
      <c r="G69" s="94"/>
      <c r="H69" s="90"/>
      <c r="I69" s="48"/>
      <c r="J69" s="48"/>
      <c r="K69" s="48"/>
      <c r="L69" s="32"/>
      <c r="M69" s="32"/>
      <c r="O69" s="38" t="s">
        <v>831</v>
      </c>
      <c r="P69" s="2">
        <v>137</v>
      </c>
      <c r="Q69" s="2">
        <v>142</v>
      </c>
      <c r="R69" s="2">
        <v>144</v>
      </c>
      <c r="S69" s="2">
        <v>143</v>
      </c>
      <c r="T69" s="2">
        <v>145</v>
      </c>
      <c r="U69" s="77"/>
      <c r="V69" s="77"/>
      <c r="W69" s="77"/>
      <c r="X69" s="48"/>
      <c r="Y69" s="48"/>
    </row>
    <row r="70" spans="1:25">
      <c r="A70" s="38" t="s">
        <v>832</v>
      </c>
      <c r="B70" s="3">
        <v>0.61527777777519077</v>
      </c>
      <c r="C70" s="3">
        <v>0.73541666667006211</v>
      </c>
      <c r="D70" s="3">
        <v>1.4187499999970896</v>
      </c>
      <c r="E70" s="3">
        <v>2.4375</v>
      </c>
      <c r="F70" s="3">
        <v>3.422222222223354</v>
      </c>
      <c r="G70" s="3">
        <v>4.3854166666642413</v>
      </c>
      <c r="H70" s="3">
        <v>5.4076388888861402</v>
      </c>
      <c r="I70" s="3">
        <v>6.4361111111138598</v>
      </c>
      <c r="J70" s="90"/>
      <c r="K70" s="48"/>
      <c r="L70" s="32"/>
      <c r="M70" s="32"/>
      <c r="O70" s="38" t="s">
        <v>832</v>
      </c>
      <c r="P70" s="2">
        <v>137</v>
      </c>
      <c r="Q70" s="2">
        <v>139</v>
      </c>
      <c r="R70" s="2">
        <v>140</v>
      </c>
      <c r="S70" s="2">
        <v>142</v>
      </c>
      <c r="T70" s="2">
        <v>139</v>
      </c>
      <c r="U70" s="2">
        <v>142</v>
      </c>
      <c r="V70" s="100"/>
      <c r="W70" s="100"/>
      <c r="X70" s="90"/>
      <c r="Y70" s="48"/>
    </row>
    <row r="71" spans="1:25">
      <c r="A71" s="38" t="s">
        <v>833</v>
      </c>
      <c r="B71" s="3">
        <v>3.5819444444423425</v>
      </c>
      <c r="C71" s="3">
        <v>4.40625</v>
      </c>
      <c r="D71" s="3">
        <v>5.4173611111109494</v>
      </c>
      <c r="E71" s="3">
        <v>6.4243055555562023</v>
      </c>
      <c r="F71" s="90"/>
      <c r="G71" s="90"/>
      <c r="H71" s="90"/>
      <c r="I71" s="90"/>
      <c r="J71" s="90"/>
      <c r="K71" s="48"/>
      <c r="L71" s="32"/>
      <c r="M71" s="32"/>
      <c r="O71" s="38" t="s">
        <v>833</v>
      </c>
      <c r="P71" s="2">
        <v>140</v>
      </c>
      <c r="Q71" s="2">
        <v>143</v>
      </c>
      <c r="R71" s="2">
        <v>141</v>
      </c>
      <c r="S71" s="2">
        <v>145</v>
      </c>
      <c r="T71" s="77"/>
      <c r="U71" s="77"/>
      <c r="V71" s="77"/>
      <c r="W71" s="77"/>
      <c r="X71" s="90"/>
      <c r="Y71" s="48"/>
    </row>
    <row r="72" spans="1:25">
      <c r="A72" s="38" t="s">
        <v>834</v>
      </c>
      <c r="B72" s="3">
        <v>1.5027777777795563</v>
      </c>
      <c r="C72" s="3">
        <v>2.4131944444452529</v>
      </c>
      <c r="D72" s="3">
        <v>2.8256944444437977</v>
      </c>
      <c r="E72" s="3">
        <v>3.4034722222204437</v>
      </c>
      <c r="F72" s="3">
        <v>4.4340277777810115</v>
      </c>
      <c r="G72" s="90"/>
      <c r="H72" s="90"/>
      <c r="I72" s="90"/>
      <c r="J72" s="90"/>
      <c r="K72" s="48"/>
      <c r="L72" s="32"/>
      <c r="M72" s="32"/>
      <c r="O72" s="38" t="s">
        <v>834</v>
      </c>
      <c r="P72" s="2">
        <v>141</v>
      </c>
      <c r="Q72" s="2">
        <v>141</v>
      </c>
      <c r="R72" s="2">
        <v>142</v>
      </c>
      <c r="S72" s="2">
        <v>145</v>
      </c>
      <c r="T72" s="2">
        <v>144</v>
      </c>
      <c r="U72" s="77"/>
      <c r="V72" s="77"/>
      <c r="W72" s="77"/>
      <c r="X72" s="90"/>
      <c r="Y72" s="48"/>
    </row>
    <row r="73" spans="1:25">
      <c r="A73" s="38" t="s">
        <v>835</v>
      </c>
      <c r="B73" s="3">
        <v>2.2534722222189885</v>
      </c>
      <c r="C73" s="3">
        <v>2.3659722222218988</v>
      </c>
      <c r="D73" s="3">
        <v>2.7131944444408873</v>
      </c>
      <c r="E73" s="3">
        <v>3.40625</v>
      </c>
      <c r="F73" s="90"/>
      <c r="G73" s="90"/>
      <c r="H73" s="90"/>
      <c r="I73" s="90"/>
      <c r="J73" s="90"/>
      <c r="K73" s="48"/>
      <c r="L73" s="32"/>
      <c r="M73" s="32"/>
      <c r="O73" s="38" t="s">
        <v>835</v>
      </c>
      <c r="P73" s="2">
        <v>142</v>
      </c>
      <c r="Q73" s="2">
        <v>143</v>
      </c>
      <c r="R73" s="2">
        <v>142</v>
      </c>
      <c r="S73" s="2">
        <v>142</v>
      </c>
      <c r="T73" s="77"/>
      <c r="U73" s="77"/>
      <c r="V73" s="77"/>
      <c r="W73" s="77"/>
      <c r="X73" s="90"/>
      <c r="Y73" s="48"/>
    </row>
    <row r="74" spans="1:25">
      <c r="A74" s="38" t="s">
        <v>836</v>
      </c>
      <c r="B74" s="3">
        <v>0.70902777777519077</v>
      </c>
      <c r="C74" s="3">
        <v>0.97847222222480923</v>
      </c>
      <c r="D74" s="3">
        <v>1.4618055555547471</v>
      </c>
      <c r="E74" s="3">
        <v>2.4083333333328483</v>
      </c>
      <c r="F74" s="3">
        <v>3.515277777776646</v>
      </c>
      <c r="G74" s="3">
        <v>4.4340277777810115</v>
      </c>
      <c r="H74" s="90"/>
      <c r="I74" s="90"/>
      <c r="J74" s="90"/>
      <c r="K74" s="48"/>
      <c r="L74" s="32"/>
      <c r="M74" s="32"/>
      <c r="O74" s="38" t="s">
        <v>836</v>
      </c>
      <c r="P74" s="2">
        <v>141</v>
      </c>
      <c r="Q74" s="2">
        <v>135</v>
      </c>
      <c r="R74" s="2">
        <v>139</v>
      </c>
      <c r="S74" s="2">
        <v>140</v>
      </c>
      <c r="T74" s="2">
        <v>143</v>
      </c>
      <c r="U74" s="100"/>
      <c r="V74" s="77"/>
      <c r="W74" s="77"/>
      <c r="X74" s="90"/>
      <c r="Y74" s="48"/>
    </row>
    <row r="75" spans="1:25">
      <c r="A75" s="38" t="s">
        <v>837</v>
      </c>
      <c r="B75" s="3">
        <v>0.98472222222335404</v>
      </c>
      <c r="C75" s="3">
        <v>1.327777777776646</v>
      </c>
      <c r="D75" s="3">
        <v>1.5562500000014552</v>
      </c>
      <c r="E75" s="3">
        <v>2.453472222223354</v>
      </c>
      <c r="F75" s="3">
        <v>2.7756944444408873</v>
      </c>
      <c r="G75" s="3">
        <v>3.3951388888890506</v>
      </c>
      <c r="H75" s="3">
        <v>4.4069444444467081</v>
      </c>
      <c r="I75" s="3">
        <v>5.398611111108039</v>
      </c>
      <c r="J75" s="90"/>
      <c r="K75" s="48"/>
      <c r="L75" s="32"/>
      <c r="M75" s="32"/>
      <c r="O75" s="38" t="s">
        <v>837</v>
      </c>
      <c r="P75" s="2">
        <v>139</v>
      </c>
      <c r="Q75" s="2">
        <v>142</v>
      </c>
      <c r="R75" s="2">
        <v>140</v>
      </c>
      <c r="S75" s="2">
        <v>137</v>
      </c>
      <c r="T75" s="2">
        <v>140</v>
      </c>
      <c r="U75" s="2">
        <v>144</v>
      </c>
      <c r="V75" s="2">
        <v>139</v>
      </c>
      <c r="W75" s="2">
        <v>141</v>
      </c>
      <c r="X75" s="90"/>
      <c r="Y75" s="48"/>
    </row>
    <row r="76" spans="1:25">
      <c r="A76" s="38" t="s">
        <v>838</v>
      </c>
      <c r="B76" s="3">
        <v>1.5576388888875954</v>
      </c>
      <c r="C76" s="3">
        <v>1.7229166666656965</v>
      </c>
      <c r="D76" s="3">
        <v>2.4881944444423425</v>
      </c>
      <c r="E76" s="3">
        <v>3.4361111111138598</v>
      </c>
      <c r="F76" s="3">
        <v>4.515277777776646</v>
      </c>
      <c r="G76" s="3">
        <v>5.4083333333328483</v>
      </c>
      <c r="H76" s="3">
        <v>6.4201388888905058</v>
      </c>
      <c r="I76" s="3">
        <v>7.4083333333328483</v>
      </c>
      <c r="J76" s="90"/>
      <c r="K76" s="48"/>
      <c r="L76" s="32"/>
      <c r="M76" s="32"/>
      <c r="O76" s="38" t="s">
        <v>838</v>
      </c>
      <c r="P76" s="2">
        <v>137</v>
      </c>
      <c r="Q76" s="2">
        <v>140</v>
      </c>
      <c r="R76" s="2">
        <v>142</v>
      </c>
      <c r="S76" s="2">
        <v>139</v>
      </c>
      <c r="T76" s="2">
        <v>140</v>
      </c>
      <c r="U76" s="2">
        <v>140</v>
      </c>
      <c r="V76" s="2">
        <v>142</v>
      </c>
      <c r="W76" s="2">
        <v>142</v>
      </c>
      <c r="X76" s="90"/>
      <c r="Y76" s="48"/>
    </row>
    <row r="77" spans="1:25">
      <c r="A77" s="38" t="s">
        <v>839</v>
      </c>
      <c r="B77" s="3">
        <v>2.7312499999970896</v>
      </c>
      <c r="C77" s="3">
        <v>3.5576388888875954</v>
      </c>
      <c r="D77" s="3">
        <v>3.6937499999985448</v>
      </c>
      <c r="E77" s="3">
        <v>4.4118055555591127</v>
      </c>
      <c r="F77" s="3">
        <v>5.4333333333343035</v>
      </c>
      <c r="G77" s="3">
        <v>6.4243055555562023</v>
      </c>
      <c r="H77" s="3">
        <v>8.4340277777810115</v>
      </c>
      <c r="J77" s="90"/>
      <c r="K77" s="48"/>
      <c r="L77" s="32"/>
      <c r="M77" s="32"/>
      <c r="O77" s="38" t="s">
        <v>839</v>
      </c>
      <c r="P77" s="2">
        <v>141</v>
      </c>
      <c r="Q77" s="2">
        <v>143</v>
      </c>
      <c r="R77" s="2">
        <v>142</v>
      </c>
      <c r="S77" s="2">
        <v>144</v>
      </c>
      <c r="T77" s="2">
        <v>139</v>
      </c>
      <c r="U77" s="2">
        <v>140</v>
      </c>
      <c r="V77" s="2">
        <v>137</v>
      </c>
      <c r="X77" s="90"/>
      <c r="Y77" s="48"/>
    </row>
    <row r="78" spans="1:25">
      <c r="A78" s="38" t="s">
        <v>840</v>
      </c>
      <c r="B78" s="3">
        <v>4.7590277777781012</v>
      </c>
      <c r="C78" s="3">
        <v>5.4048611111138598</v>
      </c>
      <c r="D78" s="3">
        <v>5.4145833333313931</v>
      </c>
      <c r="E78" s="3">
        <v>6.4111111111124046</v>
      </c>
      <c r="F78" s="3">
        <v>7.4284722222218988</v>
      </c>
      <c r="G78" s="90"/>
      <c r="H78" s="90"/>
      <c r="I78" s="90"/>
      <c r="J78" s="90"/>
      <c r="K78" s="48"/>
      <c r="L78" s="32"/>
      <c r="M78" s="32"/>
      <c r="O78" s="38" t="s">
        <v>840</v>
      </c>
      <c r="P78" s="2">
        <v>145</v>
      </c>
      <c r="Q78" s="2">
        <v>147</v>
      </c>
      <c r="R78" s="2">
        <v>145</v>
      </c>
      <c r="S78" s="2">
        <v>146</v>
      </c>
      <c r="T78" s="2">
        <v>145</v>
      </c>
      <c r="U78" s="77"/>
      <c r="V78" s="77"/>
      <c r="W78" s="77"/>
      <c r="X78" s="90"/>
      <c r="Y78" s="48"/>
    </row>
    <row r="79" spans="1:25">
      <c r="A79" s="38" t="s">
        <v>841</v>
      </c>
      <c r="B79" s="3">
        <v>0.14027777777664596</v>
      </c>
      <c r="C79" s="3">
        <v>0.34513888888614019</v>
      </c>
      <c r="D79" s="3">
        <v>0.86458333332848269</v>
      </c>
      <c r="E79" s="3">
        <v>1.8583333333299379</v>
      </c>
      <c r="F79" s="3">
        <v>2.8083333333343035</v>
      </c>
      <c r="G79" s="3">
        <v>3.7944444444437977</v>
      </c>
      <c r="H79" s="3">
        <v>4.8562499999970896</v>
      </c>
      <c r="I79" s="90"/>
      <c r="J79" s="90"/>
      <c r="K79" s="90"/>
      <c r="L79" s="32"/>
      <c r="M79" s="32"/>
      <c r="O79" s="38" t="s">
        <v>841</v>
      </c>
      <c r="P79" s="2">
        <v>140</v>
      </c>
      <c r="Q79" s="2">
        <v>142</v>
      </c>
      <c r="R79" s="2">
        <v>139</v>
      </c>
      <c r="S79" s="2">
        <v>141</v>
      </c>
      <c r="T79" s="2">
        <v>141</v>
      </c>
      <c r="U79" s="2">
        <v>141</v>
      </c>
      <c r="V79" s="2">
        <v>141</v>
      </c>
      <c r="W79" s="77"/>
      <c r="X79" s="90"/>
      <c r="Y79" s="90"/>
    </row>
    <row r="80" spans="1:25">
      <c r="A80" s="38" t="s">
        <v>842</v>
      </c>
      <c r="B80" s="3">
        <v>5.5930555555532919</v>
      </c>
      <c r="C80" s="3">
        <v>5.7430555555547471</v>
      </c>
      <c r="D80" s="3">
        <v>5.9722222222189885</v>
      </c>
      <c r="E80" s="3">
        <v>6.4312500000014552</v>
      </c>
      <c r="F80" s="3">
        <v>7.390277777776646</v>
      </c>
      <c r="G80" s="3">
        <v>8.4701388888861402</v>
      </c>
      <c r="H80" s="3">
        <v>9.4034722222204437</v>
      </c>
      <c r="I80" s="90"/>
      <c r="J80" s="90"/>
      <c r="K80" s="90"/>
      <c r="L80" s="32"/>
      <c r="M80" s="32"/>
      <c r="O80" s="38" t="s">
        <v>842</v>
      </c>
      <c r="P80" s="2">
        <v>139</v>
      </c>
      <c r="Q80" s="2">
        <v>143</v>
      </c>
      <c r="R80" s="2">
        <v>141</v>
      </c>
      <c r="S80" s="2">
        <v>144</v>
      </c>
      <c r="T80" s="2">
        <v>140</v>
      </c>
      <c r="U80" s="2">
        <v>141</v>
      </c>
      <c r="V80" s="2">
        <v>143</v>
      </c>
      <c r="W80" s="77"/>
      <c r="X80" s="90"/>
      <c r="Y80" s="90"/>
    </row>
    <row r="81" spans="1:25">
      <c r="A81" s="38" t="s">
        <v>843</v>
      </c>
      <c r="B81" s="3">
        <v>0.73194444444379769</v>
      </c>
      <c r="C81" s="3">
        <v>1.4041666666671517</v>
      </c>
      <c r="D81" s="3">
        <v>2.4513888888905058</v>
      </c>
      <c r="E81" s="3">
        <v>3.390972222223354</v>
      </c>
      <c r="F81" s="3">
        <v>4.4111111111124046</v>
      </c>
      <c r="G81" s="3">
        <v>4.8708333333343035</v>
      </c>
      <c r="H81" s="3">
        <v>5.421527777776646</v>
      </c>
      <c r="I81" s="90"/>
      <c r="J81" s="90"/>
      <c r="K81" s="90"/>
      <c r="L81" s="32"/>
      <c r="M81" s="32"/>
      <c r="O81" s="38" t="s">
        <v>843</v>
      </c>
      <c r="P81" s="2">
        <v>137</v>
      </c>
      <c r="Q81" s="2">
        <v>141</v>
      </c>
      <c r="R81" s="2">
        <v>144</v>
      </c>
      <c r="S81" s="2">
        <v>142</v>
      </c>
      <c r="T81" s="2">
        <v>142</v>
      </c>
      <c r="U81" s="2">
        <v>140</v>
      </c>
      <c r="V81" s="2">
        <v>138</v>
      </c>
      <c r="W81" s="77"/>
      <c r="X81" s="90"/>
      <c r="Y81" s="90"/>
    </row>
    <row r="82" spans="1:25">
      <c r="A82" s="38" t="s">
        <v>844</v>
      </c>
      <c r="B82" s="3">
        <v>3.6256944444467081</v>
      </c>
      <c r="C82" s="3">
        <v>3.9097222222189885</v>
      </c>
      <c r="D82" s="3">
        <v>4.3888888888905058</v>
      </c>
      <c r="E82" s="3">
        <v>5.3958333333357587</v>
      </c>
      <c r="F82" s="3">
        <v>5.7430555555547471</v>
      </c>
      <c r="G82" s="3">
        <v>6.4118055555591127</v>
      </c>
      <c r="H82" s="3">
        <v>7.390277777776646</v>
      </c>
      <c r="I82" s="3">
        <v>8.4208333333299379</v>
      </c>
      <c r="J82" s="90"/>
      <c r="K82" s="90"/>
      <c r="L82" s="32"/>
      <c r="M82" s="32"/>
      <c r="O82" s="38" t="s">
        <v>844</v>
      </c>
      <c r="P82" s="2">
        <v>139</v>
      </c>
      <c r="Q82" s="2">
        <v>141</v>
      </c>
      <c r="R82" s="2">
        <v>145</v>
      </c>
      <c r="S82" s="2">
        <v>143</v>
      </c>
      <c r="T82" s="2">
        <v>140</v>
      </c>
      <c r="U82" s="2">
        <v>144</v>
      </c>
      <c r="V82" s="2">
        <v>143</v>
      </c>
      <c r="W82" s="2">
        <v>143</v>
      </c>
      <c r="X82" s="90"/>
      <c r="Y82" s="90"/>
    </row>
    <row r="83" spans="1:25">
      <c r="A83" s="38" t="s">
        <v>845</v>
      </c>
      <c r="B83" s="3">
        <v>0.32291666666424135</v>
      </c>
      <c r="C83" s="3">
        <v>0.8944444444423425</v>
      </c>
      <c r="D83" s="3">
        <v>1.4270833333284827</v>
      </c>
      <c r="E83" s="3">
        <v>2.023611111108039</v>
      </c>
      <c r="F83" s="3">
        <v>2.984027777776646</v>
      </c>
      <c r="G83" s="3">
        <v>3.5347222222189885</v>
      </c>
      <c r="H83" s="3">
        <v>3.9895833333284827</v>
      </c>
      <c r="I83" s="48"/>
      <c r="J83" s="48"/>
      <c r="K83" s="90"/>
      <c r="L83" s="32"/>
      <c r="M83" s="32"/>
      <c r="O83" s="38" t="s">
        <v>845</v>
      </c>
      <c r="P83" s="2">
        <v>141</v>
      </c>
      <c r="Q83" s="2">
        <v>139</v>
      </c>
      <c r="R83" s="2">
        <v>139</v>
      </c>
      <c r="S83" s="2">
        <v>143</v>
      </c>
      <c r="T83" s="2">
        <v>140</v>
      </c>
      <c r="U83" s="2">
        <v>138</v>
      </c>
      <c r="V83" s="2">
        <v>142</v>
      </c>
      <c r="W83" s="77"/>
      <c r="X83" s="48"/>
      <c r="Y83" s="90"/>
    </row>
    <row r="84" spans="1:25">
      <c r="A84" s="38" t="s">
        <v>846</v>
      </c>
      <c r="B84" s="3">
        <v>1.3187499999985448</v>
      </c>
      <c r="C84" s="3">
        <v>1.5187499999956344</v>
      </c>
      <c r="D84" s="3">
        <v>2.0631944444394321</v>
      </c>
      <c r="E84" s="3">
        <v>2.9874999999956344</v>
      </c>
      <c r="F84" s="3">
        <v>3.0437499999970896</v>
      </c>
      <c r="G84" s="90"/>
      <c r="H84" s="90"/>
      <c r="I84" s="48"/>
      <c r="J84" s="48"/>
      <c r="K84" s="90"/>
      <c r="L84" s="32"/>
      <c r="M84" s="32"/>
      <c r="O84" s="38" t="s">
        <v>846</v>
      </c>
      <c r="P84" s="2">
        <v>135</v>
      </c>
      <c r="Q84" s="2">
        <v>136</v>
      </c>
      <c r="R84" s="2">
        <v>138</v>
      </c>
      <c r="S84" s="2">
        <v>140</v>
      </c>
      <c r="T84" s="2">
        <v>144</v>
      </c>
      <c r="U84" s="77"/>
      <c r="V84" s="77"/>
      <c r="W84" s="77"/>
      <c r="X84" s="48"/>
      <c r="Y84" s="90"/>
    </row>
    <row r="85" spans="1:25">
      <c r="A85" s="38" t="s">
        <v>847</v>
      </c>
      <c r="B85" s="3">
        <v>1.8312500000029104</v>
      </c>
      <c r="C85" s="3">
        <v>2.4201388888905058</v>
      </c>
      <c r="D85" s="3">
        <v>2.6986111111109494</v>
      </c>
      <c r="E85" s="3">
        <v>3.3777777777795563</v>
      </c>
      <c r="F85" s="3">
        <v>4.4541666666700621</v>
      </c>
      <c r="G85" s="90"/>
      <c r="H85" s="90"/>
      <c r="I85" s="48"/>
      <c r="J85" s="48"/>
      <c r="K85" s="48"/>
      <c r="L85" s="32"/>
      <c r="M85" s="32"/>
      <c r="O85" s="38" t="s">
        <v>847</v>
      </c>
      <c r="P85" s="2">
        <v>139</v>
      </c>
      <c r="Q85" s="2">
        <v>143</v>
      </c>
      <c r="R85" s="2">
        <v>141</v>
      </c>
      <c r="S85" s="2">
        <v>144</v>
      </c>
      <c r="T85" s="2">
        <v>143</v>
      </c>
      <c r="U85" s="77"/>
      <c r="V85" s="77"/>
      <c r="W85" s="77"/>
      <c r="X85" s="48"/>
      <c r="Y85" s="48"/>
    </row>
    <row r="86" spans="1:25">
      <c r="A86" s="38" t="s">
        <v>848</v>
      </c>
      <c r="B86" s="3">
        <v>0.75069444444670808</v>
      </c>
      <c r="C86" s="3">
        <v>0.96041666666860692</v>
      </c>
      <c r="D86" s="3">
        <v>1.4604166666686069</v>
      </c>
      <c r="E86" s="3">
        <v>2.3895833333299379</v>
      </c>
      <c r="F86" s="90"/>
      <c r="G86" s="90"/>
      <c r="H86" s="90"/>
      <c r="I86" s="48"/>
      <c r="J86" s="48"/>
      <c r="K86" s="48"/>
      <c r="L86" s="32"/>
      <c r="M86" s="32"/>
      <c r="O86" s="38" t="s">
        <v>848</v>
      </c>
      <c r="P86" s="2">
        <v>137</v>
      </c>
      <c r="Q86" s="2">
        <v>140</v>
      </c>
      <c r="R86" s="2">
        <v>141</v>
      </c>
      <c r="S86" s="2">
        <v>142</v>
      </c>
      <c r="T86" s="77"/>
      <c r="U86" s="77"/>
      <c r="V86" s="77"/>
      <c r="W86" s="77"/>
      <c r="X86" s="48"/>
      <c r="Y86" s="48"/>
    </row>
    <row r="87" spans="1:25">
      <c r="A87" s="38" t="s">
        <v>849</v>
      </c>
      <c r="B87" s="3">
        <v>1.4895833333357587</v>
      </c>
      <c r="C87" s="3">
        <v>1.8027777777751908</v>
      </c>
      <c r="D87" s="3">
        <v>2.4131944444452529</v>
      </c>
      <c r="E87" s="3">
        <v>3.4243055555562023</v>
      </c>
      <c r="F87" s="3">
        <v>4.3888888888905058</v>
      </c>
      <c r="G87" s="90"/>
      <c r="H87" s="90"/>
      <c r="I87" s="48"/>
      <c r="J87" s="48"/>
      <c r="K87" s="48"/>
      <c r="L87" s="32"/>
      <c r="M87" s="32"/>
      <c r="O87" s="38" t="s">
        <v>849</v>
      </c>
      <c r="P87" s="2">
        <v>140</v>
      </c>
      <c r="Q87" s="2">
        <v>138</v>
      </c>
      <c r="R87" s="2">
        <v>141</v>
      </c>
      <c r="S87" s="2">
        <v>143</v>
      </c>
      <c r="T87" s="2">
        <v>141</v>
      </c>
      <c r="U87" s="77"/>
      <c r="V87" s="77"/>
      <c r="W87" s="77"/>
      <c r="X87" s="48"/>
      <c r="Y87" s="48"/>
    </row>
    <row r="88" spans="1:25">
      <c r="A88" s="38" t="s">
        <v>850</v>
      </c>
      <c r="B88" s="3">
        <v>0.77083333333575865</v>
      </c>
      <c r="C88" s="3">
        <v>1.375</v>
      </c>
      <c r="D88" s="3">
        <v>2.3812499999985448</v>
      </c>
      <c r="E88" s="3">
        <v>3.3958333333357587</v>
      </c>
      <c r="F88" s="3">
        <v>4.4277777777751908</v>
      </c>
      <c r="G88" s="90"/>
      <c r="H88" s="90"/>
      <c r="I88" s="48"/>
      <c r="J88" s="48"/>
      <c r="K88" s="48"/>
      <c r="L88" s="32"/>
      <c r="M88" s="32"/>
      <c r="O88" s="38" t="s">
        <v>850</v>
      </c>
      <c r="P88" s="2">
        <v>139</v>
      </c>
      <c r="Q88" s="2">
        <v>143</v>
      </c>
      <c r="R88" s="2">
        <v>146</v>
      </c>
      <c r="S88" s="2">
        <v>145</v>
      </c>
      <c r="T88" s="2">
        <v>144</v>
      </c>
      <c r="U88" s="77"/>
      <c r="V88" s="77"/>
      <c r="W88" s="77"/>
      <c r="X88" s="48"/>
      <c r="Y88" s="48"/>
    </row>
    <row r="89" spans="1:25">
      <c r="P89" s="99">
        <v>40</v>
      </c>
      <c r="Q89" s="99">
        <v>40</v>
      </c>
      <c r="R89" s="99">
        <v>40</v>
      </c>
      <c r="S89" s="99">
        <v>38</v>
      </c>
      <c r="T89" s="99">
        <v>31</v>
      </c>
      <c r="U89" s="99">
        <v>22</v>
      </c>
      <c r="V89" s="99">
        <v>19</v>
      </c>
      <c r="W89" s="99">
        <v>9</v>
      </c>
      <c r="X89" s="99">
        <v>3</v>
      </c>
      <c r="Y89" s="99">
        <v>2</v>
      </c>
    </row>
    <row r="90" spans="1:25">
      <c r="W90" s="1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0"/>
  <sheetViews>
    <sheetView workbookViewId="0">
      <selection activeCell="A49" sqref="A49:K49"/>
    </sheetView>
  </sheetViews>
  <sheetFormatPr defaultColWidth="8.7109375" defaultRowHeight="15"/>
  <cols>
    <col min="1" max="1" width="13.7109375" customWidth="1"/>
    <col min="8" max="8" width="13.42578125" customWidth="1"/>
    <col min="15" max="15" width="24.7109375" customWidth="1"/>
  </cols>
  <sheetData>
    <row r="1" spans="1:27">
      <c r="A1" s="33" t="s">
        <v>60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7">
      <c r="A2" s="141" t="s">
        <v>904</v>
      </c>
      <c r="B2" s="136"/>
      <c r="C2" s="136"/>
      <c r="D2" s="136"/>
      <c r="E2" s="32"/>
      <c r="F2" s="32"/>
      <c r="G2" s="32"/>
      <c r="H2" s="32"/>
      <c r="I2" s="32"/>
      <c r="J2" s="32"/>
      <c r="K2" s="32"/>
      <c r="L2" s="32"/>
      <c r="M2" s="32"/>
      <c r="P2" s="32"/>
      <c r="Q2" s="32"/>
      <c r="R2" s="32"/>
      <c r="S2" s="32"/>
      <c r="T2" s="32"/>
      <c r="U2" s="32"/>
      <c r="V2" s="32"/>
      <c r="W2" s="32"/>
      <c r="X2" s="32"/>
      <c r="Y2" s="32"/>
    </row>
    <row r="3" spans="1:27" ht="15.75" thickBot="1">
      <c r="A3" s="32"/>
      <c r="B3" s="32"/>
      <c r="C3" s="32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2"/>
      <c r="Y3" s="32"/>
    </row>
    <row r="4" spans="1:27" ht="15.75" thickBot="1">
      <c r="A4" s="41" t="s">
        <v>61</v>
      </c>
      <c r="B4" s="42" t="s">
        <v>20</v>
      </c>
      <c r="C4" s="42" t="s">
        <v>21</v>
      </c>
      <c r="D4" s="42" t="s">
        <v>22</v>
      </c>
      <c r="E4" s="42" t="s">
        <v>23</v>
      </c>
      <c r="F4" s="42" t="s">
        <v>24</v>
      </c>
      <c r="G4" s="42" t="s">
        <v>25</v>
      </c>
      <c r="H4" s="42" t="s">
        <v>26</v>
      </c>
      <c r="I4" s="42" t="s">
        <v>27</v>
      </c>
      <c r="J4" s="42" t="s">
        <v>28</v>
      </c>
      <c r="K4" s="42" t="s">
        <v>29</v>
      </c>
      <c r="L4" s="42" t="s">
        <v>30</v>
      </c>
      <c r="M4" s="42" t="s">
        <v>857</v>
      </c>
      <c r="N4" s="32"/>
      <c r="O4" s="40" t="s">
        <v>498</v>
      </c>
      <c r="P4" s="42" t="s">
        <v>20</v>
      </c>
      <c r="Q4" s="42" t="s">
        <v>21</v>
      </c>
      <c r="R4" s="42" t="s">
        <v>22</v>
      </c>
      <c r="S4" s="42" t="s">
        <v>23</v>
      </c>
      <c r="T4" s="42" t="s">
        <v>24</v>
      </c>
      <c r="U4" s="42" t="s">
        <v>25</v>
      </c>
      <c r="V4" s="42" t="s">
        <v>26</v>
      </c>
      <c r="W4" s="42" t="s">
        <v>27</v>
      </c>
      <c r="X4" s="42" t="s">
        <v>28</v>
      </c>
      <c r="Y4" s="42" t="s">
        <v>29</v>
      </c>
      <c r="Z4" s="42" t="s">
        <v>30</v>
      </c>
      <c r="AA4" s="42" t="s">
        <v>857</v>
      </c>
    </row>
    <row r="5" spans="1:27">
      <c r="A5" s="37" t="s">
        <v>1</v>
      </c>
      <c r="B5" s="44">
        <v>0.29722222222335404</v>
      </c>
      <c r="C5" s="44">
        <v>1.2618055555576575</v>
      </c>
      <c r="D5" s="44">
        <v>1.5493055555562023</v>
      </c>
      <c r="E5" s="44">
        <v>2.2465277777810115</v>
      </c>
      <c r="F5" s="44">
        <v>3.2437500000014552</v>
      </c>
      <c r="G5" s="44">
        <v>4.2520833333328483</v>
      </c>
      <c r="H5" s="44">
        <v>5.2173611111138598</v>
      </c>
      <c r="I5" s="35"/>
      <c r="J5" s="35"/>
      <c r="K5" s="35"/>
      <c r="L5" s="35"/>
      <c r="M5" s="35"/>
      <c r="N5" s="32"/>
      <c r="O5" s="37" t="s">
        <v>1</v>
      </c>
      <c r="P5" s="2">
        <v>41.3</v>
      </c>
      <c r="Q5" s="2">
        <v>39.200000000000003</v>
      </c>
      <c r="R5" s="2">
        <v>38.4</v>
      </c>
      <c r="S5" s="2">
        <v>41.6</v>
      </c>
      <c r="T5" s="2">
        <v>42.9</v>
      </c>
      <c r="U5" s="2">
        <v>40</v>
      </c>
      <c r="V5" s="2">
        <v>38.299999999999997</v>
      </c>
      <c r="W5" s="35"/>
      <c r="X5" s="35"/>
      <c r="Y5" s="35"/>
      <c r="Z5" s="34"/>
      <c r="AA5" s="35"/>
    </row>
    <row r="6" spans="1:27">
      <c r="A6" s="37" t="s">
        <v>2</v>
      </c>
      <c r="B6" s="44">
        <v>0.21805555556056788</v>
      </c>
      <c r="C6" s="44">
        <v>0.96666666666715173</v>
      </c>
      <c r="D6" s="44">
        <v>1.2312500000043656</v>
      </c>
      <c r="E6" s="44">
        <v>1.8680555555547471</v>
      </c>
      <c r="F6" s="44">
        <v>2.8937500000029104</v>
      </c>
      <c r="G6" s="44">
        <v>3.8715277777810115</v>
      </c>
      <c r="H6" s="35"/>
      <c r="I6" s="35"/>
      <c r="J6" s="35"/>
      <c r="K6" s="35"/>
      <c r="L6" s="35"/>
      <c r="M6" s="35"/>
      <c r="N6" s="32"/>
      <c r="O6" s="37" t="s">
        <v>2</v>
      </c>
      <c r="P6" s="2">
        <v>47.3</v>
      </c>
      <c r="Q6" s="2">
        <v>46.2</v>
      </c>
      <c r="R6" s="2">
        <v>46</v>
      </c>
      <c r="S6" s="2">
        <v>42</v>
      </c>
      <c r="T6" s="2">
        <v>42.5</v>
      </c>
      <c r="U6" s="2">
        <v>41.9</v>
      </c>
      <c r="V6" s="30"/>
      <c r="W6" s="35"/>
      <c r="X6" s="35"/>
      <c r="Y6" s="35"/>
      <c r="Z6" s="34"/>
      <c r="AA6" s="35"/>
    </row>
    <row r="7" spans="1:27">
      <c r="A7" s="37" t="s">
        <v>3</v>
      </c>
      <c r="B7" s="44">
        <v>0.60208333333139308</v>
      </c>
      <c r="C7" s="44">
        <v>0.7381944444423425</v>
      </c>
      <c r="D7" s="44">
        <v>1.2756944444408873</v>
      </c>
      <c r="E7" s="44">
        <v>2.3236111111109494</v>
      </c>
      <c r="F7" s="44">
        <v>3.3208333333313931</v>
      </c>
      <c r="G7" s="44">
        <v>4.3208333333313931</v>
      </c>
      <c r="H7" s="44">
        <v>5.3076388888875954</v>
      </c>
      <c r="I7" s="44">
        <v>6.3243055555503815</v>
      </c>
      <c r="J7" s="35"/>
      <c r="K7" s="35"/>
      <c r="L7" s="35"/>
      <c r="M7" s="35"/>
      <c r="N7" s="32"/>
      <c r="O7" s="37" t="s">
        <v>3</v>
      </c>
      <c r="P7" s="2">
        <v>45.3</v>
      </c>
      <c r="Q7" s="2">
        <v>47.6</v>
      </c>
      <c r="R7" s="2">
        <v>45.3</v>
      </c>
      <c r="S7" s="2">
        <v>46.7</v>
      </c>
      <c r="T7" s="2">
        <v>46.2</v>
      </c>
      <c r="U7" s="2">
        <v>44.3</v>
      </c>
      <c r="V7" s="2">
        <v>42.8</v>
      </c>
      <c r="W7" s="2">
        <v>41.7</v>
      </c>
      <c r="X7" s="35"/>
      <c r="Y7" s="35"/>
      <c r="Z7" s="34"/>
      <c r="AA7" s="35"/>
    </row>
    <row r="8" spans="1:27">
      <c r="A8" s="37" t="s">
        <v>4</v>
      </c>
      <c r="B8" s="44">
        <v>0.12569444444670808</v>
      </c>
      <c r="C8" s="44">
        <v>0.58680555555474712</v>
      </c>
      <c r="D8" s="44">
        <v>0.79791666667006211</v>
      </c>
      <c r="E8" s="44">
        <v>1.3055555555547471</v>
      </c>
      <c r="F8" s="44">
        <v>1.6388888888905058</v>
      </c>
      <c r="G8" s="44">
        <v>2.2784722222204437</v>
      </c>
      <c r="H8" s="44">
        <v>2.6916666666656965</v>
      </c>
      <c r="I8" s="44">
        <v>3.3319444444423425</v>
      </c>
      <c r="J8" s="44">
        <v>4.2215277777795563</v>
      </c>
      <c r="K8" s="44">
        <v>5.28125</v>
      </c>
      <c r="L8" s="35"/>
      <c r="M8" s="35"/>
      <c r="N8" s="32"/>
      <c r="O8" s="37" t="s">
        <v>4</v>
      </c>
      <c r="P8" s="2">
        <v>46.9</v>
      </c>
      <c r="Q8" s="2">
        <v>44</v>
      </c>
      <c r="R8" s="2">
        <v>43</v>
      </c>
      <c r="S8" s="2">
        <v>39.200000000000003</v>
      </c>
      <c r="T8" s="2">
        <v>41.3</v>
      </c>
      <c r="U8" s="2">
        <v>39.200000000000003</v>
      </c>
      <c r="V8" s="2">
        <v>42</v>
      </c>
      <c r="W8" s="2">
        <v>41.5</v>
      </c>
      <c r="X8" s="2">
        <v>42.6</v>
      </c>
      <c r="Y8" s="2">
        <v>43.5</v>
      </c>
      <c r="Z8" s="34"/>
      <c r="AA8" s="35"/>
    </row>
    <row r="9" spans="1:27">
      <c r="A9" s="37" t="s">
        <v>5</v>
      </c>
      <c r="B9" s="44">
        <v>0.25902777777810115</v>
      </c>
      <c r="C9" s="44">
        <v>0.79652777777664596</v>
      </c>
      <c r="D9" s="44">
        <v>2.1756944444423425</v>
      </c>
      <c r="E9" s="44">
        <v>3.1131944444423425</v>
      </c>
      <c r="F9" s="44">
        <v>4.1875</v>
      </c>
      <c r="G9" s="44">
        <v>5.1958333333313931</v>
      </c>
      <c r="H9" s="44">
        <v>5.4645833333343035</v>
      </c>
      <c r="I9" s="44">
        <v>6.1645833333313931</v>
      </c>
      <c r="J9" s="35"/>
      <c r="K9" s="35"/>
      <c r="L9" s="35"/>
      <c r="M9" s="35"/>
      <c r="N9" s="32"/>
      <c r="O9" s="37" t="s">
        <v>5</v>
      </c>
      <c r="P9" s="2">
        <v>31.6</v>
      </c>
      <c r="Q9" s="2">
        <v>45</v>
      </c>
      <c r="R9" s="2">
        <v>33.5</v>
      </c>
      <c r="S9" s="2">
        <v>43.5</v>
      </c>
      <c r="T9" s="2">
        <v>45.4</v>
      </c>
      <c r="U9" s="2">
        <v>47.6</v>
      </c>
      <c r="V9" s="2">
        <v>49.1</v>
      </c>
      <c r="W9" s="2">
        <v>46</v>
      </c>
      <c r="X9" s="30"/>
      <c r="Y9" s="30"/>
      <c r="Z9" s="34"/>
      <c r="AA9" s="35"/>
    </row>
    <row r="10" spans="1:27">
      <c r="A10" s="37" t="s">
        <v>6</v>
      </c>
      <c r="B10" s="44">
        <v>0.5819444444423425</v>
      </c>
      <c r="C10" s="44">
        <v>0.8125</v>
      </c>
      <c r="D10" s="44">
        <v>1.3958333333357587</v>
      </c>
      <c r="E10" s="44">
        <v>2.4284722222218988</v>
      </c>
      <c r="F10" s="44">
        <v>3.3805555555591127</v>
      </c>
      <c r="G10" s="44">
        <v>3.7583333333313931</v>
      </c>
      <c r="H10" s="44">
        <v>4.4236111111094942</v>
      </c>
      <c r="I10" s="44">
        <v>4.4375</v>
      </c>
      <c r="J10" s="35"/>
      <c r="K10" s="35"/>
      <c r="L10" s="35"/>
      <c r="M10" s="35"/>
      <c r="N10" s="32"/>
      <c r="O10" s="37" t="s">
        <v>6</v>
      </c>
      <c r="P10" s="2">
        <v>41.6</v>
      </c>
      <c r="Q10" s="2">
        <v>39.200000000000003</v>
      </c>
      <c r="R10" s="2">
        <v>46.1</v>
      </c>
      <c r="S10" s="2">
        <v>47.4</v>
      </c>
      <c r="T10" s="2">
        <v>49.7</v>
      </c>
      <c r="U10" s="2">
        <v>48.8</v>
      </c>
      <c r="V10" s="2">
        <v>44.9</v>
      </c>
      <c r="W10" s="100"/>
      <c r="X10" s="30"/>
      <c r="Y10" s="30"/>
      <c r="Z10" s="34"/>
      <c r="AA10" s="35"/>
    </row>
    <row r="11" spans="1:27" s="141" customFormat="1">
      <c r="A11" s="137" t="s">
        <v>7</v>
      </c>
      <c r="B11" s="133">
        <v>0.65</v>
      </c>
      <c r="C11" s="135">
        <v>0.88958333333333339</v>
      </c>
      <c r="D11" s="135">
        <v>1.5222222222222221</v>
      </c>
      <c r="E11" s="135">
        <v>2.5763888888888888</v>
      </c>
      <c r="F11" s="135">
        <v>3.4659722222222222</v>
      </c>
      <c r="G11" s="135">
        <v>4.5249999999999995</v>
      </c>
      <c r="H11" s="135">
        <v>4.9187500000000002</v>
      </c>
      <c r="I11" s="135">
        <v>5.5229166666666671</v>
      </c>
      <c r="J11" s="135">
        <v>6.5388888888888888</v>
      </c>
      <c r="K11" s="135">
        <v>7.5298611111111109</v>
      </c>
      <c r="L11" s="135"/>
      <c r="M11" s="135"/>
      <c r="N11" s="136"/>
      <c r="O11" s="137" t="s">
        <v>7</v>
      </c>
      <c r="P11" s="142">
        <v>46.4</v>
      </c>
      <c r="Q11" s="142">
        <v>46.9</v>
      </c>
      <c r="R11" s="142">
        <v>44.2</v>
      </c>
      <c r="S11" s="142">
        <v>44.1</v>
      </c>
      <c r="T11" s="142">
        <v>44</v>
      </c>
      <c r="U11" s="142">
        <v>44.4</v>
      </c>
      <c r="V11" s="142">
        <v>43.8</v>
      </c>
      <c r="W11" s="142">
        <v>42.7</v>
      </c>
      <c r="X11" s="142">
        <v>41.9</v>
      </c>
      <c r="Y11" s="142">
        <v>37.4</v>
      </c>
      <c r="Z11" s="152"/>
      <c r="AA11" s="135"/>
    </row>
    <row r="12" spans="1:27">
      <c r="A12" s="37" t="s">
        <v>8</v>
      </c>
      <c r="B12" s="44">
        <v>0.12291666666715173</v>
      </c>
      <c r="C12" s="44">
        <v>0.39236111110949423</v>
      </c>
      <c r="D12" s="44">
        <v>0.47986111111094942</v>
      </c>
      <c r="E12" s="44">
        <v>1.3798611111124046</v>
      </c>
      <c r="F12" s="44">
        <v>2.3715277777810115</v>
      </c>
      <c r="G12" s="44">
        <v>3.3569444444437977</v>
      </c>
      <c r="H12" s="44">
        <v>4.3805555555591127</v>
      </c>
      <c r="I12" s="44">
        <v>5.3743055555532919</v>
      </c>
      <c r="J12" s="35"/>
      <c r="K12" s="35"/>
      <c r="L12" s="35"/>
      <c r="M12" s="35"/>
      <c r="N12" s="32"/>
      <c r="O12" s="37" t="s">
        <v>8</v>
      </c>
      <c r="P12" s="2">
        <v>50.3</v>
      </c>
      <c r="Q12" s="2">
        <v>48.7</v>
      </c>
      <c r="R12" s="2">
        <v>50</v>
      </c>
      <c r="S12" s="2">
        <v>48.2</v>
      </c>
      <c r="T12" s="2">
        <v>47.9</v>
      </c>
      <c r="U12" s="2">
        <v>50.2</v>
      </c>
      <c r="V12" s="2">
        <v>49.6</v>
      </c>
      <c r="W12" s="2">
        <v>48</v>
      </c>
      <c r="X12" s="30"/>
      <c r="Y12" s="30"/>
      <c r="Z12" s="34"/>
      <c r="AA12" s="35"/>
    </row>
    <row r="13" spans="1:27">
      <c r="A13" s="37" t="s">
        <v>9</v>
      </c>
      <c r="B13" s="44">
        <v>2.7638888888905058</v>
      </c>
      <c r="C13" s="44">
        <v>3.4715277777795563</v>
      </c>
      <c r="D13" s="44">
        <v>3.7208333333328483</v>
      </c>
      <c r="E13" s="44">
        <v>4.3798611111124046</v>
      </c>
      <c r="F13" s="44">
        <v>5.4875000000029104</v>
      </c>
      <c r="G13" s="44">
        <v>6.4201388888905058</v>
      </c>
      <c r="H13" s="44">
        <v>7.3798611111124046</v>
      </c>
      <c r="I13" s="44">
        <v>8.4277777777751908</v>
      </c>
      <c r="J13" s="48"/>
      <c r="K13" s="35"/>
      <c r="L13" s="35"/>
      <c r="M13" s="35"/>
      <c r="N13" s="32"/>
      <c r="O13" s="37" t="s">
        <v>9</v>
      </c>
      <c r="P13" s="2">
        <v>47.3</v>
      </c>
      <c r="Q13" s="2">
        <v>45.1</v>
      </c>
      <c r="R13" s="2">
        <v>45.4</v>
      </c>
      <c r="S13" s="2">
        <v>43.5</v>
      </c>
      <c r="T13" s="2">
        <v>42.8</v>
      </c>
      <c r="U13" s="2">
        <v>42.8</v>
      </c>
      <c r="V13" s="2">
        <v>39.4</v>
      </c>
      <c r="W13" s="2">
        <v>39.4</v>
      </c>
      <c r="X13" s="49"/>
      <c r="Y13" s="30"/>
      <c r="Z13" s="34"/>
      <c r="AA13" s="35"/>
    </row>
    <row r="14" spans="1:27">
      <c r="A14" s="37" t="s">
        <v>10</v>
      </c>
      <c r="B14" s="44">
        <v>0.59375</v>
      </c>
      <c r="C14" s="44">
        <v>0.76875000000291038</v>
      </c>
      <c r="D14" s="44">
        <v>1.4187499999970896</v>
      </c>
      <c r="E14" s="44">
        <v>2.3576388888905058</v>
      </c>
      <c r="F14" s="44">
        <v>3.4083333333328483</v>
      </c>
      <c r="G14" s="44">
        <v>3.4201388888905058</v>
      </c>
      <c r="H14" s="44">
        <v>4.3798611111124046</v>
      </c>
      <c r="I14" s="44">
        <v>5.4277777777751908</v>
      </c>
      <c r="J14" s="35"/>
      <c r="K14" s="35"/>
      <c r="L14" s="35"/>
      <c r="M14" s="35"/>
      <c r="N14" s="32"/>
      <c r="O14" s="37" t="s">
        <v>10</v>
      </c>
      <c r="P14" s="2">
        <v>40.200000000000003</v>
      </c>
      <c r="Q14" s="2">
        <v>40.4</v>
      </c>
      <c r="R14" s="2">
        <v>37.4</v>
      </c>
      <c r="S14" s="2">
        <v>38.799999999999997</v>
      </c>
      <c r="T14" s="2">
        <v>38.299999999999997</v>
      </c>
      <c r="U14" s="2">
        <v>37.700000000000003</v>
      </c>
      <c r="V14" s="2">
        <v>36.4</v>
      </c>
      <c r="W14" s="2">
        <v>36.6</v>
      </c>
      <c r="X14" s="30"/>
      <c r="Y14" s="30"/>
      <c r="Z14" s="34"/>
      <c r="AA14" s="35"/>
    </row>
    <row r="15" spans="1:27">
      <c r="A15" s="37" t="s">
        <v>11</v>
      </c>
      <c r="B15" s="44">
        <v>0.80555555555474712</v>
      </c>
      <c r="C15" s="44">
        <v>1.4166666666642413</v>
      </c>
      <c r="D15" s="44">
        <v>1.7687500000029104</v>
      </c>
      <c r="E15" s="44">
        <v>2.4555555555562023</v>
      </c>
      <c r="F15" s="44">
        <v>3.3465277777795563</v>
      </c>
      <c r="G15" s="44">
        <v>4.4631944444408873</v>
      </c>
      <c r="H15" s="35"/>
      <c r="I15" s="35"/>
      <c r="J15" s="35"/>
      <c r="K15" s="35"/>
      <c r="L15" s="35"/>
      <c r="M15" s="35"/>
      <c r="N15" s="32"/>
      <c r="O15" s="37" t="s">
        <v>11</v>
      </c>
      <c r="P15" s="2">
        <v>42.1</v>
      </c>
      <c r="Q15" s="2">
        <v>38.200000000000003</v>
      </c>
      <c r="R15" s="2">
        <v>10.4</v>
      </c>
      <c r="S15" s="2">
        <v>41</v>
      </c>
      <c r="T15" s="2">
        <v>41.7</v>
      </c>
      <c r="U15" s="2">
        <v>39</v>
      </c>
      <c r="V15" s="30"/>
      <c r="W15" s="30"/>
      <c r="X15" s="30"/>
      <c r="Y15" s="30"/>
      <c r="Z15" s="34"/>
      <c r="AA15" s="35"/>
    </row>
    <row r="16" spans="1:27">
      <c r="A16" s="37" t="s">
        <v>12</v>
      </c>
      <c r="B16" s="44">
        <v>0.66249999999854481</v>
      </c>
      <c r="C16" s="44">
        <v>0.95763888888905058</v>
      </c>
      <c r="D16" s="44">
        <v>1.4423611111124046</v>
      </c>
      <c r="E16" s="44">
        <v>2.4124999999985448</v>
      </c>
      <c r="F16" s="44">
        <v>3.3784722222189885</v>
      </c>
      <c r="G16" s="44">
        <v>4.40625</v>
      </c>
      <c r="H16" s="44">
        <v>5.4305555555547471</v>
      </c>
      <c r="I16" s="44">
        <v>6.4347222222204437</v>
      </c>
      <c r="J16" s="44">
        <v>7.4270833333357587</v>
      </c>
      <c r="K16" s="44">
        <v>7.4354166666671517</v>
      </c>
      <c r="L16" s="35"/>
      <c r="M16" s="35"/>
      <c r="N16" s="32"/>
      <c r="O16" s="37" t="s">
        <v>12</v>
      </c>
      <c r="P16" s="2">
        <v>39.4</v>
      </c>
      <c r="Q16" s="2">
        <v>38</v>
      </c>
      <c r="R16" s="2">
        <v>36.5</v>
      </c>
      <c r="S16" s="2">
        <v>36</v>
      </c>
      <c r="T16" s="2">
        <v>35.6</v>
      </c>
      <c r="U16" s="2">
        <v>34.799999999999997</v>
      </c>
      <c r="V16" s="2">
        <v>34</v>
      </c>
      <c r="W16" s="2">
        <v>35.6</v>
      </c>
      <c r="X16" s="2">
        <v>31</v>
      </c>
      <c r="Y16" s="2">
        <v>28.6</v>
      </c>
      <c r="Z16" s="34"/>
      <c r="AA16" s="35"/>
    </row>
    <row r="17" spans="1:27">
      <c r="A17" s="37" t="s">
        <v>13</v>
      </c>
      <c r="B17" s="44">
        <v>0.95902777777519077</v>
      </c>
      <c r="C17" s="44">
        <v>1.288888888891961</v>
      </c>
      <c r="D17" s="44">
        <v>2.3777777777795563</v>
      </c>
      <c r="E17" s="44">
        <v>3.4416666666656965</v>
      </c>
      <c r="F17" s="44">
        <v>4.3958333333357587</v>
      </c>
      <c r="G17" s="44">
        <v>4.7555555555591127</v>
      </c>
      <c r="H17" s="44">
        <v>5.40625</v>
      </c>
      <c r="I17" s="44">
        <v>5.890277777776646</v>
      </c>
      <c r="J17" s="44">
        <v>6.3743055555532919</v>
      </c>
      <c r="K17" s="44">
        <v>7.3763888888861402</v>
      </c>
      <c r="L17" s="44">
        <v>8.3847222222248092</v>
      </c>
      <c r="M17" s="48"/>
      <c r="N17" s="32"/>
      <c r="O17" s="37" t="s">
        <v>13</v>
      </c>
      <c r="P17" s="2">
        <v>39.200000000000003</v>
      </c>
      <c r="Q17" s="2">
        <v>41.1</v>
      </c>
      <c r="R17" s="2">
        <v>40</v>
      </c>
      <c r="S17" s="2">
        <v>38.1</v>
      </c>
      <c r="T17" s="2">
        <v>38.299999999999997</v>
      </c>
      <c r="U17" s="2">
        <v>42</v>
      </c>
      <c r="V17" s="2">
        <v>38.9</v>
      </c>
      <c r="W17" s="2">
        <v>39.5</v>
      </c>
      <c r="X17" s="2">
        <v>38.799999999999997</v>
      </c>
      <c r="Y17" s="2">
        <v>38.799999999999997</v>
      </c>
      <c r="Z17" s="2">
        <v>37</v>
      </c>
      <c r="AA17" s="48"/>
    </row>
    <row r="18" spans="1:27">
      <c r="A18" s="37" t="s">
        <v>14</v>
      </c>
      <c r="B18" s="44">
        <v>0.90069444444088731</v>
      </c>
      <c r="C18" s="44">
        <v>1.1347222222248092</v>
      </c>
      <c r="D18" s="44">
        <v>1.4402777777795563</v>
      </c>
      <c r="E18" s="44">
        <v>2.3659722222218988</v>
      </c>
      <c r="F18" s="44">
        <v>3.3680555555547471</v>
      </c>
      <c r="G18" s="44">
        <v>4.4375</v>
      </c>
      <c r="H18" s="44">
        <v>5.4083333333328483</v>
      </c>
      <c r="I18" s="44">
        <v>6.4631944444408873</v>
      </c>
      <c r="J18" s="35"/>
      <c r="K18" s="35"/>
      <c r="L18" s="35"/>
      <c r="M18" s="35"/>
      <c r="N18" s="32"/>
      <c r="O18" s="37" t="s">
        <v>14</v>
      </c>
      <c r="P18" s="2">
        <v>39</v>
      </c>
      <c r="Q18" s="2">
        <v>40.4</v>
      </c>
      <c r="R18" s="2">
        <v>39.6</v>
      </c>
      <c r="S18" s="2">
        <v>42.2</v>
      </c>
      <c r="T18" s="2">
        <v>43.7</v>
      </c>
      <c r="U18" s="2">
        <v>43.7</v>
      </c>
      <c r="V18" s="2">
        <v>41.3</v>
      </c>
      <c r="W18" s="2">
        <v>40</v>
      </c>
      <c r="X18" s="30"/>
      <c r="Y18" s="30"/>
      <c r="Z18" s="30"/>
      <c r="AA18" s="35"/>
    </row>
    <row r="19" spans="1:27">
      <c r="A19" s="37" t="s">
        <v>15</v>
      </c>
      <c r="B19" s="44">
        <v>0.84027777778101154</v>
      </c>
      <c r="C19" s="44">
        <v>1.0013888888861402</v>
      </c>
      <c r="D19" s="44">
        <v>2.3930555555562023</v>
      </c>
      <c r="E19" s="44">
        <v>3.375</v>
      </c>
      <c r="F19" s="44">
        <v>4.3812499999985448</v>
      </c>
      <c r="G19" s="44">
        <v>5.3958333333357587</v>
      </c>
      <c r="H19" s="35"/>
      <c r="I19" s="35"/>
      <c r="J19" s="35"/>
      <c r="K19" s="35"/>
      <c r="L19" s="35"/>
      <c r="M19" s="35"/>
      <c r="N19" s="32"/>
      <c r="O19" s="37" t="s">
        <v>15</v>
      </c>
      <c r="P19" s="2">
        <v>38.200000000000003</v>
      </c>
      <c r="Q19" s="2">
        <v>36.4</v>
      </c>
      <c r="R19" s="2">
        <v>37.6</v>
      </c>
      <c r="S19" s="2">
        <v>37.299999999999997</v>
      </c>
      <c r="T19" s="2">
        <v>36.200000000000003</v>
      </c>
      <c r="U19" s="2">
        <v>36.700000000000003</v>
      </c>
      <c r="V19" s="30"/>
      <c r="W19" s="30"/>
      <c r="X19" s="30"/>
      <c r="Y19" s="30"/>
      <c r="Z19" s="30"/>
      <c r="AA19" s="35"/>
    </row>
    <row r="20" spans="1:27">
      <c r="A20" s="37" t="s">
        <v>16</v>
      </c>
      <c r="B20" s="44">
        <v>0.63819444444379769</v>
      </c>
      <c r="C20" s="44">
        <v>1.015277777776646</v>
      </c>
      <c r="D20" s="44">
        <v>1.3777777777795563</v>
      </c>
      <c r="E20" s="44">
        <v>2.4243055555562023</v>
      </c>
      <c r="F20" s="44">
        <v>3.3937500000029104</v>
      </c>
      <c r="G20" s="44">
        <v>4.3520833333313931</v>
      </c>
      <c r="H20" s="44">
        <v>5.4076388888861402</v>
      </c>
      <c r="I20" s="35"/>
      <c r="J20" s="35"/>
      <c r="K20" s="35"/>
      <c r="L20" s="35"/>
      <c r="M20" s="35"/>
      <c r="N20" s="32"/>
      <c r="O20" s="37" t="s">
        <v>16</v>
      </c>
      <c r="P20" s="2">
        <v>42.8</v>
      </c>
      <c r="Q20" s="2">
        <v>40.299999999999997</v>
      </c>
      <c r="R20" s="2">
        <v>42.3</v>
      </c>
      <c r="S20" s="2">
        <v>43.6</v>
      </c>
      <c r="T20" s="2">
        <v>42.8</v>
      </c>
      <c r="U20" s="2">
        <v>46.2</v>
      </c>
      <c r="V20" s="2">
        <v>45.6</v>
      </c>
      <c r="W20" s="30"/>
      <c r="X20" s="30"/>
      <c r="Y20" s="30"/>
      <c r="Z20" s="30"/>
      <c r="AA20" s="35"/>
    </row>
    <row r="21" spans="1:27">
      <c r="A21" s="37" t="s">
        <v>17</v>
      </c>
      <c r="B21" s="44">
        <v>0.69166666666569654</v>
      </c>
      <c r="C21" s="44">
        <v>0.94513888889196096</v>
      </c>
      <c r="D21" s="44">
        <v>1.4243055555562023</v>
      </c>
      <c r="E21" s="44">
        <v>2.3930555555562023</v>
      </c>
      <c r="F21" s="44">
        <v>2.3958333333357587</v>
      </c>
      <c r="G21" s="44">
        <v>3.3812499999985448</v>
      </c>
      <c r="H21" s="44">
        <v>4.3958333333357587</v>
      </c>
      <c r="I21" s="35"/>
      <c r="J21" s="35"/>
      <c r="K21" s="35"/>
      <c r="L21" s="35"/>
      <c r="M21" s="35"/>
      <c r="N21" s="32"/>
      <c r="O21" s="37" t="s">
        <v>17</v>
      </c>
      <c r="P21" s="2">
        <v>36.799999999999997</v>
      </c>
      <c r="Q21" s="2">
        <v>38.1</v>
      </c>
      <c r="R21" s="2">
        <v>35.5</v>
      </c>
      <c r="S21" s="2">
        <v>34.1</v>
      </c>
      <c r="T21" s="2">
        <v>36.700000000000003</v>
      </c>
      <c r="U21" s="2">
        <v>35.200000000000003</v>
      </c>
      <c r="V21" s="2">
        <v>34.200000000000003</v>
      </c>
      <c r="W21" s="30"/>
      <c r="X21" s="30"/>
      <c r="Y21" s="30"/>
      <c r="Z21" s="30"/>
      <c r="AA21" s="35"/>
    </row>
    <row r="22" spans="1:27">
      <c r="A22" s="37" t="s">
        <v>18</v>
      </c>
      <c r="B22" s="44">
        <v>0.25208333333284827</v>
      </c>
      <c r="C22" s="44">
        <v>0.41111111111240461</v>
      </c>
      <c r="D22" s="44">
        <v>1.8256944444437977</v>
      </c>
      <c r="E22" s="44">
        <v>2.788888888891961</v>
      </c>
      <c r="F22" s="44">
        <v>3.8020833333357587</v>
      </c>
      <c r="G22" s="44">
        <v>4.8430555555532919</v>
      </c>
      <c r="H22" s="44">
        <v>5.8388888888875954</v>
      </c>
      <c r="I22" s="44">
        <v>6.7895833333313931</v>
      </c>
      <c r="J22" s="44">
        <v>7.1152777777751908</v>
      </c>
      <c r="K22" s="44">
        <v>7.7743055555547471</v>
      </c>
      <c r="L22" s="44">
        <v>8.7958333333299379</v>
      </c>
      <c r="M22" s="48"/>
      <c r="N22" s="32"/>
      <c r="O22" s="37" t="s">
        <v>18</v>
      </c>
      <c r="P22" s="2">
        <v>43.6</v>
      </c>
      <c r="Q22" s="2">
        <v>43.1</v>
      </c>
      <c r="R22" s="2">
        <v>41.8</v>
      </c>
      <c r="S22" s="2">
        <v>40.1</v>
      </c>
      <c r="T22" s="2">
        <v>37.700000000000003</v>
      </c>
      <c r="U22" s="2">
        <v>38.1</v>
      </c>
      <c r="V22" s="2">
        <v>36.5</v>
      </c>
      <c r="W22" s="2">
        <v>37</v>
      </c>
      <c r="X22" s="2">
        <v>38.5</v>
      </c>
      <c r="Y22" s="2">
        <v>39.9</v>
      </c>
      <c r="Z22" s="2">
        <v>34.299999999999997</v>
      </c>
      <c r="AA22" s="48"/>
    </row>
    <row r="23" spans="1:27">
      <c r="A23" s="37" t="s">
        <v>19</v>
      </c>
      <c r="B23" s="44">
        <v>0.3555555555576575</v>
      </c>
      <c r="C23" s="44">
        <v>0.56527777777955635</v>
      </c>
      <c r="D23" s="44">
        <v>1.0340277777795563</v>
      </c>
      <c r="E23" s="44">
        <v>2.0069444444452529</v>
      </c>
      <c r="F23" s="44">
        <v>2.9784722222248092</v>
      </c>
      <c r="G23" s="44">
        <v>3.9548611111167702</v>
      </c>
      <c r="H23" s="44">
        <v>4.96875</v>
      </c>
      <c r="I23" s="44">
        <v>5.9861111111167702</v>
      </c>
      <c r="J23" s="35"/>
      <c r="K23" s="35"/>
      <c r="L23" s="35"/>
      <c r="M23" s="35"/>
      <c r="N23" s="32"/>
      <c r="O23" s="37" t="s">
        <v>19</v>
      </c>
      <c r="P23" s="2">
        <v>43.2</v>
      </c>
      <c r="Q23" s="2">
        <v>44.3</v>
      </c>
      <c r="R23" s="2">
        <v>43.6</v>
      </c>
      <c r="S23" s="2">
        <v>45.2</v>
      </c>
      <c r="T23" s="2">
        <v>45.9</v>
      </c>
      <c r="U23" s="2">
        <v>44.7</v>
      </c>
      <c r="V23" s="2">
        <v>42.8</v>
      </c>
      <c r="W23" s="2">
        <v>42.9</v>
      </c>
      <c r="X23" s="35"/>
      <c r="Y23" s="35"/>
      <c r="Z23" s="34"/>
      <c r="AA23" s="35"/>
    </row>
    <row r="24" spans="1:27">
      <c r="A24" s="37" t="s">
        <v>0</v>
      </c>
      <c r="B24" s="44">
        <v>0.52777777778101154</v>
      </c>
      <c r="C24" s="44">
        <v>0.70208333332993789</v>
      </c>
      <c r="D24" s="44">
        <v>1.3645833333357587</v>
      </c>
      <c r="E24" s="35"/>
      <c r="F24" s="35"/>
      <c r="G24" s="35"/>
      <c r="H24" s="35"/>
      <c r="I24" s="35"/>
      <c r="J24" s="35"/>
      <c r="K24" s="35"/>
      <c r="L24" s="35"/>
      <c r="M24" s="35"/>
      <c r="N24" s="32"/>
      <c r="O24" s="37" t="s">
        <v>0</v>
      </c>
      <c r="P24" s="2">
        <v>41.6</v>
      </c>
      <c r="Q24" s="2">
        <v>41.9</v>
      </c>
      <c r="R24" s="2">
        <v>42.8</v>
      </c>
      <c r="S24" s="35"/>
      <c r="T24" s="35"/>
      <c r="U24" s="35"/>
      <c r="V24" s="36"/>
      <c r="W24" s="35"/>
      <c r="X24" s="35"/>
      <c r="Y24" s="35"/>
      <c r="Z24" s="34"/>
      <c r="AA24" s="35"/>
    </row>
    <row r="25" spans="1:27" s="141" customFormat="1">
      <c r="A25" s="137" t="s">
        <v>697</v>
      </c>
      <c r="B25" s="133">
        <v>0.85555555555555562</v>
      </c>
      <c r="C25" s="133">
        <v>1.3152777777777778</v>
      </c>
      <c r="D25" s="133">
        <v>2.2854166666666669</v>
      </c>
      <c r="E25" s="133">
        <v>3.2770833333333336</v>
      </c>
      <c r="F25" s="133">
        <v>4.2340277777777775</v>
      </c>
      <c r="G25" s="133"/>
      <c r="H25" s="133"/>
      <c r="I25" s="135"/>
      <c r="J25" s="135"/>
      <c r="K25" s="135"/>
      <c r="L25" s="135"/>
      <c r="M25" s="135"/>
      <c r="N25" s="136"/>
      <c r="O25" s="137" t="s">
        <v>697</v>
      </c>
      <c r="P25" s="142">
        <v>35.700000000000003</v>
      </c>
      <c r="Q25" s="142">
        <v>38.799999999999997</v>
      </c>
      <c r="R25" s="142">
        <v>35.5</v>
      </c>
      <c r="S25" s="142">
        <v>33.6</v>
      </c>
      <c r="T25" s="142">
        <v>31.7</v>
      </c>
      <c r="U25" s="142"/>
      <c r="V25" s="142"/>
      <c r="W25" s="142"/>
      <c r="X25" s="142"/>
      <c r="Y25" s="142"/>
      <c r="Z25" s="142"/>
      <c r="AA25" s="142"/>
    </row>
    <row r="26" spans="1:27">
      <c r="A26" s="37" t="s">
        <v>698</v>
      </c>
      <c r="B26" s="3">
        <v>0.70624999999563443</v>
      </c>
      <c r="C26" s="3">
        <v>1.0020833333328483</v>
      </c>
      <c r="D26" s="3">
        <v>1.6645833333313931</v>
      </c>
      <c r="E26" s="3">
        <v>2.7076388888890506</v>
      </c>
      <c r="F26" s="3">
        <v>3.710416666661331</v>
      </c>
      <c r="G26" s="3">
        <v>4.7229166666656965</v>
      </c>
      <c r="H26" s="3">
        <v>5.7159722222204437</v>
      </c>
      <c r="I26" s="3">
        <v>5.9944444444408873</v>
      </c>
      <c r="J26" s="3">
        <v>6.6805555555547471</v>
      </c>
      <c r="K26" s="3">
        <v>7.7354166666627862</v>
      </c>
      <c r="L26" s="3">
        <v>8.71875</v>
      </c>
      <c r="M26" s="3">
        <v>9.7444444444408873</v>
      </c>
      <c r="N26" s="32"/>
      <c r="O26" s="37" t="s">
        <v>698</v>
      </c>
      <c r="P26" s="2">
        <v>52.9</v>
      </c>
      <c r="Q26" s="2">
        <v>50.3</v>
      </c>
      <c r="R26" s="2">
        <v>44.2</v>
      </c>
      <c r="S26" s="2">
        <v>42.7</v>
      </c>
      <c r="T26" s="2">
        <v>37.1</v>
      </c>
      <c r="U26" s="2">
        <v>34.9</v>
      </c>
      <c r="V26" s="2">
        <v>32.1</v>
      </c>
      <c r="W26" s="2">
        <v>30.8</v>
      </c>
      <c r="X26" s="2">
        <v>30.2</v>
      </c>
      <c r="Y26" s="2">
        <v>28.8</v>
      </c>
      <c r="Z26" s="2">
        <v>29.6</v>
      </c>
      <c r="AA26" s="2">
        <v>31.1</v>
      </c>
    </row>
    <row r="27" spans="1:27">
      <c r="A27" s="37" t="s">
        <v>699</v>
      </c>
      <c r="B27" s="3">
        <v>0.35833333333721384</v>
      </c>
      <c r="C27" s="3">
        <v>0.55833333333430346</v>
      </c>
      <c r="D27" s="3">
        <v>1.0298611111138598</v>
      </c>
      <c r="E27" s="3">
        <v>2.0145833333372138</v>
      </c>
      <c r="F27" s="3">
        <v>3.0048611111124046</v>
      </c>
      <c r="G27" s="3">
        <v>3.9722222222262644</v>
      </c>
      <c r="H27" s="3">
        <v>5.0201388888890506</v>
      </c>
      <c r="I27" s="90"/>
      <c r="J27" s="90"/>
      <c r="K27" s="90"/>
      <c r="L27" s="91"/>
      <c r="M27" s="91"/>
      <c r="O27" s="37" t="s">
        <v>699</v>
      </c>
      <c r="P27" s="2">
        <v>42.9</v>
      </c>
      <c r="Q27" s="2">
        <v>41.4</v>
      </c>
      <c r="R27" s="2">
        <v>42.9</v>
      </c>
      <c r="S27" s="2">
        <v>42.6</v>
      </c>
      <c r="T27" s="2">
        <v>41.2</v>
      </c>
      <c r="U27" s="2">
        <v>40.9</v>
      </c>
      <c r="V27" s="2">
        <v>40.9</v>
      </c>
      <c r="W27" s="77"/>
      <c r="X27" s="77"/>
      <c r="Y27" s="77"/>
      <c r="Z27" s="77"/>
      <c r="AA27" s="77"/>
    </row>
    <row r="28" spans="1:27">
      <c r="A28" s="37" t="s">
        <v>700</v>
      </c>
      <c r="B28" s="3">
        <v>0.20555555555620231</v>
      </c>
      <c r="C28" s="3">
        <v>0.57916666667006211</v>
      </c>
      <c r="D28" s="3">
        <v>0.90000000000145519</v>
      </c>
      <c r="E28" s="3">
        <v>1.5437499999970896</v>
      </c>
      <c r="F28" s="3">
        <v>2.5562500000014552</v>
      </c>
      <c r="G28" s="3">
        <v>3.5409722222248092</v>
      </c>
      <c r="H28" s="3">
        <v>4.0666666666656965</v>
      </c>
      <c r="I28" s="3">
        <v>4.5138888888905058</v>
      </c>
      <c r="J28" s="90"/>
      <c r="K28" s="90"/>
      <c r="L28" s="91"/>
      <c r="M28" s="91"/>
      <c r="N28" s="32"/>
      <c r="O28" s="37" t="s">
        <v>700</v>
      </c>
      <c r="P28" s="2">
        <v>44.2</v>
      </c>
      <c r="Q28" s="2">
        <v>43.8</v>
      </c>
      <c r="R28" s="2">
        <v>42.8</v>
      </c>
      <c r="S28" s="2">
        <v>42.7</v>
      </c>
      <c r="T28" s="2">
        <v>40.6</v>
      </c>
      <c r="U28" s="2">
        <v>41.3</v>
      </c>
      <c r="V28" s="2">
        <v>40.799999999999997</v>
      </c>
      <c r="W28" s="2">
        <v>41.4</v>
      </c>
      <c r="X28" s="77"/>
      <c r="Y28" s="77"/>
      <c r="Z28" s="77"/>
      <c r="AA28" s="77"/>
    </row>
    <row r="29" spans="1:27">
      <c r="A29" s="37" t="s">
        <v>701</v>
      </c>
      <c r="B29" s="3">
        <v>0.60208333333139308</v>
      </c>
      <c r="C29" s="3">
        <v>0.7381944444423425</v>
      </c>
      <c r="D29" s="3">
        <v>1.2756944444408873</v>
      </c>
      <c r="E29" s="3">
        <v>2.3236111111109494</v>
      </c>
      <c r="F29" s="3">
        <v>3.3208333333313931</v>
      </c>
      <c r="G29" s="3">
        <v>4.3208333333313931</v>
      </c>
      <c r="H29" s="3">
        <v>5.3076388888875954</v>
      </c>
      <c r="I29" s="3">
        <v>6.3243055555503815</v>
      </c>
      <c r="J29" s="90"/>
      <c r="K29" s="90"/>
      <c r="L29" s="91"/>
      <c r="M29" s="91"/>
      <c r="N29" s="32"/>
      <c r="O29" s="37" t="s">
        <v>701</v>
      </c>
      <c r="P29" s="2">
        <v>45.3</v>
      </c>
      <c r="Q29" s="2">
        <v>47.6</v>
      </c>
      <c r="R29" s="2">
        <v>45.3</v>
      </c>
      <c r="S29" s="2">
        <v>46.7</v>
      </c>
      <c r="T29" s="2">
        <v>46.2</v>
      </c>
      <c r="U29" s="2">
        <v>44.3</v>
      </c>
      <c r="V29" s="2">
        <v>42.8</v>
      </c>
      <c r="W29" s="2">
        <v>41.7</v>
      </c>
      <c r="X29" s="77"/>
      <c r="Y29" s="77"/>
      <c r="Z29" s="77"/>
      <c r="AA29" s="77"/>
    </row>
    <row r="30" spans="1:27">
      <c r="A30" s="37" t="s">
        <v>702</v>
      </c>
      <c r="B30" s="3">
        <v>0.31666666666569654</v>
      </c>
      <c r="C30" s="3">
        <v>0.52638888888759539</v>
      </c>
      <c r="D30" s="3">
        <v>0.9881944444423425</v>
      </c>
      <c r="E30" s="3">
        <v>1.9729166666656965</v>
      </c>
      <c r="F30" s="3">
        <v>2.9576388888890506</v>
      </c>
      <c r="G30" s="3">
        <v>3.9777777777781012</v>
      </c>
      <c r="H30" s="3">
        <v>4.2756944444408873</v>
      </c>
      <c r="I30" s="3">
        <v>4.960416666661331</v>
      </c>
      <c r="J30" s="3">
        <v>5.96875</v>
      </c>
      <c r="K30" s="3">
        <v>7.0104166666642413</v>
      </c>
      <c r="L30" s="91"/>
      <c r="M30" s="91"/>
      <c r="N30" s="32"/>
      <c r="O30" s="37" t="s">
        <v>702</v>
      </c>
      <c r="P30" s="2">
        <v>38.9</v>
      </c>
      <c r="Q30" s="2">
        <v>36.799999999999997</v>
      </c>
      <c r="R30" s="2">
        <v>37.9</v>
      </c>
      <c r="S30" s="2">
        <v>33.1</v>
      </c>
      <c r="T30" s="2">
        <v>32.4</v>
      </c>
      <c r="U30" s="2">
        <v>35.6</v>
      </c>
      <c r="V30" s="2">
        <v>33.799999999999997</v>
      </c>
      <c r="W30" s="2">
        <v>34.200000000000003</v>
      </c>
      <c r="X30" s="2">
        <v>32.799999999999997</v>
      </c>
      <c r="Y30" s="2">
        <v>32.5</v>
      </c>
      <c r="Z30" s="77"/>
      <c r="AA30" s="77"/>
    </row>
    <row r="31" spans="1:27">
      <c r="A31" s="37" t="s">
        <v>703</v>
      </c>
      <c r="B31" s="3">
        <v>0.3555555555576575</v>
      </c>
      <c r="C31" s="3">
        <v>0.56527777777955635</v>
      </c>
      <c r="D31" s="3">
        <v>1.0340277777795563</v>
      </c>
      <c r="E31" s="3">
        <v>2.0069444444452529</v>
      </c>
      <c r="F31" s="3">
        <v>2.9784722222248092</v>
      </c>
      <c r="G31" s="3">
        <v>3.9548611111167702</v>
      </c>
      <c r="H31" s="3">
        <v>4.96875</v>
      </c>
      <c r="I31" s="3">
        <v>5.9861111111167702</v>
      </c>
      <c r="J31" s="90"/>
      <c r="K31" s="90"/>
      <c r="L31" s="91"/>
      <c r="M31" s="91"/>
      <c r="N31" s="32"/>
      <c r="O31" s="37" t="s">
        <v>703</v>
      </c>
      <c r="P31" s="2">
        <v>43.2</v>
      </c>
      <c r="Q31" s="2">
        <v>44.3</v>
      </c>
      <c r="R31" s="2">
        <v>43.6</v>
      </c>
      <c r="S31" s="2">
        <v>45.2</v>
      </c>
      <c r="T31" s="2">
        <v>45.9</v>
      </c>
      <c r="U31" s="2">
        <v>44.7</v>
      </c>
      <c r="V31" s="2">
        <v>42.8</v>
      </c>
      <c r="W31" s="2">
        <v>42.9</v>
      </c>
      <c r="X31" s="77"/>
      <c r="Y31" s="77"/>
      <c r="Z31" s="77"/>
      <c r="AA31" s="91"/>
    </row>
    <row r="32" spans="1:27">
      <c r="A32" s="37" t="s">
        <v>704</v>
      </c>
      <c r="B32" s="3">
        <v>0.24444444444816327</v>
      </c>
      <c r="C32" s="3">
        <v>0.32569444444379769</v>
      </c>
      <c r="D32" s="3">
        <v>0.77986111111385981</v>
      </c>
      <c r="E32" s="3">
        <v>1.7506944444467081</v>
      </c>
      <c r="F32" s="3">
        <v>2.7444444444481633</v>
      </c>
      <c r="G32" s="3">
        <v>4.1138888888890506</v>
      </c>
      <c r="H32" s="3">
        <v>4.765277777776646</v>
      </c>
      <c r="I32" s="3">
        <v>5.7222222222262644</v>
      </c>
      <c r="J32" s="90"/>
      <c r="K32" s="90"/>
      <c r="L32" s="91"/>
      <c r="M32" s="91"/>
      <c r="N32" s="32"/>
      <c r="O32" s="37" t="s">
        <v>704</v>
      </c>
      <c r="P32" s="2">
        <v>33.5</v>
      </c>
      <c r="Q32" s="2">
        <v>36.799999999999997</v>
      </c>
      <c r="R32" s="2">
        <v>35.9</v>
      </c>
      <c r="S32" s="2">
        <v>35.6</v>
      </c>
      <c r="T32" s="2">
        <v>38.6</v>
      </c>
      <c r="U32" s="2">
        <v>40.6</v>
      </c>
      <c r="V32" s="2">
        <v>38.200000000000003</v>
      </c>
      <c r="W32" s="2">
        <v>41.3</v>
      </c>
      <c r="X32" s="77"/>
      <c r="Y32" s="77"/>
      <c r="Z32" s="77"/>
      <c r="AA32" s="91"/>
    </row>
    <row r="33" spans="1:27">
      <c r="A33" s="37" t="s">
        <v>705</v>
      </c>
      <c r="B33" s="3">
        <v>1.3187499999985448</v>
      </c>
      <c r="C33" s="3">
        <v>1.5187499999956344</v>
      </c>
      <c r="D33" s="3">
        <v>2.0631944444394321</v>
      </c>
      <c r="E33" s="3">
        <v>2.9874999999956344</v>
      </c>
      <c r="F33" s="3">
        <v>3.0437499999970896</v>
      </c>
      <c r="G33" s="90"/>
      <c r="H33" s="90"/>
      <c r="I33" s="90"/>
      <c r="J33" s="90"/>
      <c r="K33" s="90"/>
      <c r="L33" s="91"/>
      <c r="M33" s="91"/>
      <c r="N33" s="32"/>
      <c r="O33" s="37" t="s">
        <v>705</v>
      </c>
      <c r="P33" s="2">
        <v>45</v>
      </c>
      <c r="Q33" s="2">
        <v>44</v>
      </c>
      <c r="R33" s="2">
        <v>41.5</v>
      </c>
      <c r="S33" s="2">
        <v>38.1</v>
      </c>
      <c r="T33" s="2">
        <v>40.6</v>
      </c>
      <c r="U33" s="77"/>
      <c r="V33" s="77"/>
      <c r="W33" s="77"/>
      <c r="X33" s="77"/>
      <c r="Y33" s="77"/>
      <c r="Z33" s="77"/>
      <c r="AA33" s="91"/>
    </row>
    <row r="34" spans="1:27" s="141" customFormat="1">
      <c r="A34" s="137" t="s">
        <v>706</v>
      </c>
      <c r="B34" s="133">
        <v>0.68263888888888891</v>
      </c>
      <c r="C34" s="133">
        <v>1.4680555555532919</v>
      </c>
      <c r="D34" s="133">
        <v>2.1124999999956344</v>
      </c>
      <c r="E34" s="133">
        <v>3.2409722222218988</v>
      </c>
      <c r="F34" s="133">
        <v>4.1284722222189885</v>
      </c>
      <c r="G34" s="133">
        <v>5.1027777777781012</v>
      </c>
      <c r="H34" s="133">
        <v>6.1819444444408873</v>
      </c>
      <c r="I34" s="133">
        <v>7.0666666666656965</v>
      </c>
      <c r="J34" s="133">
        <v>8.117361111108039</v>
      </c>
      <c r="K34" s="133"/>
      <c r="L34" s="160"/>
      <c r="M34" s="160"/>
      <c r="N34" s="136"/>
      <c r="O34" s="137" t="s">
        <v>706</v>
      </c>
      <c r="P34" s="142">
        <v>11.9</v>
      </c>
      <c r="Q34" s="142">
        <v>35.299999999999997</v>
      </c>
      <c r="R34" s="142">
        <v>35.299999999999997</v>
      </c>
      <c r="S34" s="142">
        <v>31.8</v>
      </c>
      <c r="T34" s="142">
        <v>30.5</v>
      </c>
      <c r="U34" s="142">
        <v>32</v>
      </c>
      <c r="V34" s="142">
        <v>30.6</v>
      </c>
      <c r="W34" s="142">
        <v>28.5</v>
      </c>
      <c r="X34" s="142">
        <v>29.6</v>
      </c>
      <c r="Y34" s="142"/>
      <c r="Z34" s="142"/>
      <c r="AA34" s="160"/>
    </row>
    <row r="35" spans="1:27">
      <c r="A35" s="37" t="s">
        <v>707</v>
      </c>
      <c r="B35" s="3">
        <v>0.38333333333866904</v>
      </c>
      <c r="C35" s="3">
        <v>0.89375000000291038</v>
      </c>
      <c r="D35" s="3">
        <v>1.7020833333372138</v>
      </c>
      <c r="E35" s="3">
        <v>2.8430555555605679</v>
      </c>
      <c r="F35" s="3">
        <v>3.7729166666686069</v>
      </c>
      <c r="G35" s="3">
        <v>4.7298611111109494</v>
      </c>
      <c r="H35" s="3">
        <v>4.7701388888890506</v>
      </c>
      <c r="I35" s="3">
        <v>5.1569444444467081</v>
      </c>
      <c r="J35" s="3">
        <v>5.7673611111167702</v>
      </c>
      <c r="K35" s="3">
        <v>6.7444444444481633</v>
      </c>
      <c r="L35" s="3">
        <v>7.898611111115315</v>
      </c>
      <c r="M35" s="90"/>
      <c r="N35" s="32"/>
      <c r="O35" s="37" t="s">
        <v>707</v>
      </c>
      <c r="P35" s="2">
        <v>39.9</v>
      </c>
      <c r="Q35" s="2">
        <v>40.6</v>
      </c>
      <c r="R35" s="2">
        <v>38.4</v>
      </c>
      <c r="S35" s="2">
        <v>34.700000000000003</v>
      </c>
      <c r="T35" s="2">
        <v>33.6</v>
      </c>
      <c r="U35" s="2">
        <v>33</v>
      </c>
      <c r="V35" s="2">
        <v>33.299999999999997</v>
      </c>
      <c r="W35" s="2">
        <v>36.200000000000003</v>
      </c>
      <c r="X35" s="2">
        <v>33.799999999999997</v>
      </c>
      <c r="Y35" s="2">
        <v>34.799999999999997</v>
      </c>
      <c r="Z35" s="2">
        <v>35.1</v>
      </c>
      <c r="AA35" s="90"/>
    </row>
    <row r="36" spans="1:27">
      <c r="A36" s="37" t="s">
        <v>708</v>
      </c>
      <c r="B36" s="3">
        <v>0.10486111111094942</v>
      </c>
      <c r="C36" s="3">
        <v>0.70208333332993789</v>
      </c>
      <c r="D36" s="3">
        <v>1.6118055555562023</v>
      </c>
      <c r="E36" s="3">
        <v>1.8951388888890506</v>
      </c>
      <c r="F36" s="3">
        <v>2.7479166666671517</v>
      </c>
      <c r="G36" s="3">
        <v>3.5819444444423425</v>
      </c>
      <c r="H36" s="3">
        <v>4.6493055555547471</v>
      </c>
      <c r="I36" s="3">
        <v>5.6215277777810115</v>
      </c>
      <c r="J36" s="90"/>
      <c r="K36" s="90"/>
      <c r="L36" s="92"/>
      <c r="M36" s="92"/>
      <c r="N36" s="32"/>
      <c r="O36" s="37" t="s">
        <v>708</v>
      </c>
      <c r="P36" s="2">
        <v>44.6</v>
      </c>
      <c r="Q36" s="2">
        <v>41.7</v>
      </c>
      <c r="R36" s="2">
        <v>40.799999999999997</v>
      </c>
      <c r="S36" s="2">
        <v>41.2</v>
      </c>
      <c r="T36" s="2">
        <v>40.4</v>
      </c>
      <c r="U36" s="2">
        <v>41.9</v>
      </c>
      <c r="V36" s="2">
        <v>41.1</v>
      </c>
      <c r="W36" s="2">
        <v>40.1</v>
      </c>
      <c r="X36" s="77"/>
      <c r="Y36" s="77"/>
      <c r="Z36" s="77"/>
      <c r="AA36" s="92"/>
    </row>
    <row r="37" spans="1:27">
      <c r="A37" s="37" t="s">
        <v>709</v>
      </c>
      <c r="B37" s="3">
        <v>0.25763888889196096</v>
      </c>
      <c r="C37" s="3">
        <v>0.49375000000145519</v>
      </c>
      <c r="D37" s="3">
        <v>0.82708333333721384</v>
      </c>
      <c r="E37" s="3">
        <v>1.9166666666715173</v>
      </c>
      <c r="F37" s="3">
        <v>3.2847222222262644</v>
      </c>
      <c r="G37" s="3">
        <v>3.8548611111109494</v>
      </c>
      <c r="H37" s="3">
        <v>4.8798611111124046</v>
      </c>
      <c r="I37" s="90"/>
      <c r="J37" s="90"/>
      <c r="K37" s="90"/>
      <c r="L37" s="92"/>
      <c r="M37" s="92"/>
      <c r="N37" s="32"/>
      <c r="O37" s="37" t="s">
        <v>709</v>
      </c>
      <c r="P37" s="2">
        <v>44.7</v>
      </c>
      <c r="Q37" s="2">
        <v>44.9</v>
      </c>
      <c r="R37" s="2">
        <v>43.9</v>
      </c>
      <c r="S37" s="2">
        <v>46.1</v>
      </c>
      <c r="T37" s="2">
        <v>46.2</v>
      </c>
      <c r="U37" s="2">
        <v>46.7</v>
      </c>
      <c r="V37" s="2">
        <v>46.7</v>
      </c>
      <c r="W37" s="77"/>
      <c r="X37" s="77"/>
      <c r="Y37" s="77"/>
      <c r="Z37" s="77"/>
      <c r="AA37" s="92"/>
    </row>
    <row r="38" spans="1:27">
      <c r="A38" s="37" t="s">
        <v>710</v>
      </c>
      <c r="B38" s="3">
        <v>4.265972222223354</v>
      </c>
      <c r="C38" s="3">
        <v>4.515277777776646</v>
      </c>
      <c r="D38" s="3">
        <v>5.0215277777824667</v>
      </c>
      <c r="E38" s="3">
        <v>5.5250000000014552</v>
      </c>
      <c r="F38" s="3">
        <v>5.9701388888934162</v>
      </c>
      <c r="G38" s="3">
        <v>7.0305555555605679</v>
      </c>
      <c r="H38" s="3">
        <v>8.0659722222262644</v>
      </c>
      <c r="I38" s="90"/>
      <c r="J38" s="90"/>
      <c r="K38" s="90"/>
      <c r="L38" s="92"/>
      <c r="M38" s="92"/>
      <c r="N38" s="32"/>
      <c r="O38" s="37" t="s">
        <v>710</v>
      </c>
      <c r="P38" s="2">
        <v>42.1</v>
      </c>
      <c r="Q38" s="2">
        <v>41.5</v>
      </c>
      <c r="R38" s="2">
        <v>42.2</v>
      </c>
      <c r="S38" s="2">
        <v>41.7</v>
      </c>
      <c r="T38" s="2">
        <v>44.8</v>
      </c>
      <c r="U38" s="2">
        <v>45.7</v>
      </c>
      <c r="V38" s="2">
        <v>45.5</v>
      </c>
      <c r="W38" s="77"/>
      <c r="X38" s="77"/>
      <c r="Y38" s="77"/>
      <c r="Z38" s="77"/>
      <c r="AA38" s="92"/>
    </row>
    <row r="39" spans="1:27" s="141" customFormat="1">
      <c r="A39" s="137" t="s">
        <v>711</v>
      </c>
      <c r="B39" s="133">
        <v>0.16874999999999998</v>
      </c>
      <c r="C39" s="133">
        <v>0.58819444444816327</v>
      </c>
      <c r="D39" s="133">
        <v>0.85902777777664596</v>
      </c>
      <c r="E39" s="133">
        <v>1.5527777777824667</v>
      </c>
      <c r="F39" s="133">
        <v>2.5013888888934162</v>
      </c>
      <c r="G39" s="133">
        <v>3.578472222223354</v>
      </c>
      <c r="H39" s="133">
        <v>4.5895833333343035</v>
      </c>
      <c r="I39" s="133">
        <v>5.578472222223354</v>
      </c>
      <c r="J39" s="133"/>
      <c r="K39" s="133"/>
      <c r="L39" s="134"/>
      <c r="M39" s="134"/>
      <c r="N39" s="136"/>
      <c r="O39" s="137" t="s">
        <v>711</v>
      </c>
      <c r="P39" s="142">
        <v>34.6</v>
      </c>
      <c r="Q39" s="142">
        <v>33.799999999999997</v>
      </c>
      <c r="R39" s="142">
        <v>33.9</v>
      </c>
      <c r="S39" s="142">
        <v>35.5</v>
      </c>
      <c r="T39" s="142">
        <v>34.1</v>
      </c>
      <c r="U39" s="142">
        <v>35.200000000000003</v>
      </c>
      <c r="V39" s="142">
        <v>34.5</v>
      </c>
      <c r="W39" s="142"/>
      <c r="X39" s="142"/>
      <c r="Y39" s="142"/>
      <c r="Z39" s="142"/>
      <c r="AA39" s="134"/>
    </row>
    <row r="40" spans="1:27">
      <c r="A40" s="37" t="s">
        <v>712</v>
      </c>
      <c r="B40" s="3">
        <v>1.5305555555532919</v>
      </c>
      <c r="C40" s="3">
        <v>1.7118055555547471</v>
      </c>
      <c r="D40" s="3">
        <v>2.4006944444408873</v>
      </c>
      <c r="E40" s="3">
        <v>3.452777777776646</v>
      </c>
      <c r="F40" s="3">
        <v>4.4680555555532919</v>
      </c>
      <c r="G40" s="3">
        <v>5.4256944444423425</v>
      </c>
      <c r="H40" s="3">
        <v>6.4090277777795563</v>
      </c>
      <c r="I40" s="90"/>
      <c r="J40" s="90"/>
      <c r="K40" s="90"/>
      <c r="L40" s="92"/>
      <c r="M40" s="92"/>
      <c r="N40" s="32"/>
      <c r="O40" s="37" t="s">
        <v>712</v>
      </c>
      <c r="P40" s="2">
        <v>32</v>
      </c>
      <c r="Q40" s="2">
        <v>31.5</v>
      </c>
      <c r="R40" s="2">
        <v>32.5</v>
      </c>
      <c r="S40" s="2">
        <v>30.2</v>
      </c>
      <c r="T40" s="2">
        <v>30.2</v>
      </c>
      <c r="U40" s="2">
        <v>29.1</v>
      </c>
      <c r="V40" s="2">
        <v>27.2</v>
      </c>
      <c r="W40" s="77"/>
      <c r="X40" s="77"/>
      <c r="Y40" s="77"/>
      <c r="Z40" s="77"/>
      <c r="AA40" s="92"/>
    </row>
    <row r="41" spans="1:27">
      <c r="A41" s="37" t="s">
        <v>713</v>
      </c>
      <c r="B41" s="3">
        <v>0.28194444444670808</v>
      </c>
      <c r="C41" s="3">
        <v>0.54722222222335404</v>
      </c>
      <c r="D41" s="3">
        <v>1.0208333333357587</v>
      </c>
      <c r="E41" s="3">
        <v>2.0097222222248092</v>
      </c>
      <c r="F41" s="3">
        <v>3.0854166666686069</v>
      </c>
      <c r="G41" s="3">
        <v>3.9784722222248092</v>
      </c>
      <c r="H41" s="3">
        <v>4.9618055555547471</v>
      </c>
      <c r="I41" s="3">
        <v>5.9722222222262644</v>
      </c>
      <c r="J41" s="90"/>
      <c r="K41" s="90"/>
      <c r="L41" s="92"/>
      <c r="M41" s="92"/>
      <c r="N41" s="32"/>
      <c r="O41" s="37" t="s">
        <v>713</v>
      </c>
      <c r="P41" s="2">
        <v>41.5</v>
      </c>
      <c r="Q41" s="2">
        <v>41.4</v>
      </c>
      <c r="R41" s="2">
        <v>42.9</v>
      </c>
      <c r="S41" s="2">
        <v>41.9</v>
      </c>
      <c r="T41" s="2">
        <v>38.799999999999997</v>
      </c>
      <c r="U41" s="2">
        <v>39</v>
      </c>
      <c r="V41" s="2">
        <v>36.1</v>
      </c>
      <c r="W41" s="2">
        <v>40.700000000000003</v>
      </c>
      <c r="X41" s="77"/>
      <c r="Y41" s="77"/>
      <c r="Z41" s="77"/>
      <c r="AA41" s="92"/>
    </row>
    <row r="42" spans="1:27">
      <c r="A42" s="37" t="s">
        <v>714</v>
      </c>
      <c r="B42" s="3">
        <v>1.3055555555547471</v>
      </c>
      <c r="C42" s="3">
        <v>1.5208333333357587</v>
      </c>
      <c r="D42" s="3">
        <v>1.7048611111094942</v>
      </c>
      <c r="E42" s="3">
        <v>1.9416666666656965</v>
      </c>
      <c r="F42" s="3">
        <v>2.421527777776646</v>
      </c>
      <c r="G42" s="3">
        <v>3.390277777776646</v>
      </c>
      <c r="H42" s="3">
        <v>4.4263888888890506</v>
      </c>
      <c r="I42" s="3">
        <v>5.453472222223354</v>
      </c>
      <c r="J42" s="3">
        <v>6.4347222222204437</v>
      </c>
      <c r="K42" s="3">
        <v>7.4069444444467081</v>
      </c>
      <c r="L42" s="92"/>
      <c r="M42" s="92"/>
      <c r="N42" s="32"/>
      <c r="O42" s="37" t="s">
        <v>714</v>
      </c>
      <c r="P42" s="2">
        <v>38.799999999999997</v>
      </c>
      <c r="Q42" s="2">
        <v>41.7</v>
      </c>
      <c r="R42" s="2">
        <v>37.700000000000003</v>
      </c>
      <c r="S42" s="2">
        <v>40.299999999999997</v>
      </c>
      <c r="T42" s="2">
        <v>38.799999999999997</v>
      </c>
      <c r="U42" s="2">
        <v>40.5</v>
      </c>
      <c r="V42" s="2">
        <v>40.700000000000003</v>
      </c>
      <c r="W42" s="2">
        <v>43.9</v>
      </c>
      <c r="X42" s="2">
        <v>39.4</v>
      </c>
      <c r="Y42" s="2">
        <v>43.4</v>
      </c>
      <c r="Z42" s="77"/>
      <c r="AA42" s="92"/>
    </row>
    <row r="43" spans="1:27">
      <c r="A43" s="37" t="s">
        <v>715</v>
      </c>
      <c r="B43" s="3">
        <v>0.31666666666569654</v>
      </c>
      <c r="C43" s="3">
        <v>0.47222222221898846</v>
      </c>
      <c r="D43" s="3">
        <v>0.78055555555329192</v>
      </c>
      <c r="E43" s="3">
        <v>1.8013888888890506</v>
      </c>
      <c r="F43" s="3">
        <v>2.828472222223354</v>
      </c>
      <c r="G43" s="3">
        <v>3.8027777777751908</v>
      </c>
      <c r="H43" s="3">
        <v>4.773611111108039</v>
      </c>
      <c r="I43" s="90"/>
      <c r="J43" s="92"/>
      <c r="K43" s="90"/>
      <c r="L43" s="92"/>
      <c r="M43" s="92"/>
      <c r="N43" s="32"/>
      <c r="O43" s="37" t="s">
        <v>715</v>
      </c>
      <c r="P43" s="2">
        <v>45.6</v>
      </c>
      <c r="Q43" s="2">
        <v>43.5</v>
      </c>
      <c r="R43" s="2">
        <v>44</v>
      </c>
      <c r="S43" s="2">
        <v>42.3</v>
      </c>
      <c r="T43" s="2">
        <v>41.6</v>
      </c>
      <c r="U43" s="2">
        <v>41.1</v>
      </c>
      <c r="V43" s="2">
        <v>42</v>
      </c>
      <c r="W43" s="77"/>
      <c r="X43" s="77"/>
      <c r="Y43" s="77"/>
      <c r="Z43" s="77"/>
      <c r="AA43" s="92"/>
    </row>
    <row r="44" spans="1:27" s="141" customFormat="1">
      <c r="A44" s="137" t="s">
        <v>716</v>
      </c>
      <c r="B44" s="133">
        <v>0.8222222222222223</v>
      </c>
      <c r="C44" s="133">
        <v>1.4166666666666667</v>
      </c>
      <c r="D44" s="133">
        <v>2.5229166666666667</v>
      </c>
      <c r="E44" s="133">
        <v>3.4777777777777779</v>
      </c>
      <c r="F44" s="133">
        <v>4.4534722222222225</v>
      </c>
      <c r="G44" s="133">
        <v>5.5687500000000005</v>
      </c>
      <c r="H44" s="133">
        <v>6.479166666666667</v>
      </c>
      <c r="I44" s="133">
        <v>7.3819444444444438</v>
      </c>
      <c r="J44" s="134"/>
      <c r="K44" s="135"/>
      <c r="L44" s="134"/>
      <c r="M44" s="134"/>
      <c r="N44" s="136"/>
      <c r="O44" s="137" t="s">
        <v>716</v>
      </c>
      <c r="P44" s="142">
        <v>30.5</v>
      </c>
      <c r="Q44" s="142">
        <v>26</v>
      </c>
      <c r="R44" s="142">
        <v>23.9</v>
      </c>
      <c r="S44" s="142">
        <v>25.7</v>
      </c>
      <c r="T44" s="142">
        <v>28.1</v>
      </c>
      <c r="U44" s="142">
        <v>28.5</v>
      </c>
      <c r="V44" s="142">
        <v>28.8</v>
      </c>
      <c r="W44" s="142">
        <v>30</v>
      </c>
      <c r="X44" s="142"/>
      <c r="Y44" s="142"/>
      <c r="Z44" s="142"/>
      <c r="AA44" s="134"/>
    </row>
    <row r="45" spans="1:27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P45" s="99">
        <v>40</v>
      </c>
      <c r="Q45" s="99">
        <v>40</v>
      </c>
      <c r="R45" s="99">
        <v>40</v>
      </c>
      <c r="S45" s="99">
        <v>39</v>
      </c>
      <c r="T45" s="99">
        <v>39</v>
      </c>
      <c r="U45" s="99">
        <v>37</v>
      </c>
      <c r="V45" s="99">
        <v>34</v>
      </c>
      <c r="W45" s="99">
        <v>24</v>
      </c>
      <c r="X45" s="99">
        <v>10</v>
      </c>
      <c r="Y45" s="99">
        <v>9</v>
      </c>
      <c r="Z45" s="99">
        <v>4</v>
      </c>
      <c r="AA45" s="99">
        <v>1</v>
      </c>
    </row>
    <row r="46" spans="1:27"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27" ht="15.75" thickBo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27" ht="15.75" thickBot="1">
      <c r="A48" s="39" t="s">
        <v>62</v>
      </c>
      <c r="B48" s="42" t="s">
        <v>20</v>
      </c>
      <c r="C48" s="42" t="s">
        <v>21</v>
      </c>
      <c r="D48" s="42" t="s">
        <v>22</v>
      </c>
      <c r="E48" s="42" t="s">
        <v>23</v>
      </c>
      <c r="F48" s="42" t="s">
        <v>24</v>
      </c>
      <c r="G48" s="42" t="s">
        <v>25</v>
      </c>
      <c r="H48" s="42" t="s">
        <v>26</v>
      </c>
      <c r="I48" s="42" t="s">
        <v>27</v>
      </c>
      <c r="J48" s="42" t="s">
        <v>28</v>
      </c>
      <c r="K48" s="42" t="s">
        <v>29</v>
      </c>
      <c r="L48" s="32"/>
      <c r="M48" s="32"/>
      <c r="N48" s="32"/>
      <c r="O48" s="40" t="s">
        <v>497</v>
      </c>
      <c r="P48" s="42" t="s">
        <v>20</v>
      </c>
      <c r="Q48" s="42" t="s">
        <v>21</v>
      </c>
      <c r="R48" s="42" t="s">
        <v>22</v>
      </c>
      <c r="S48" s="42" t="s">
        <v>23</v>
      </c>
      <c r="T48" s="42" t="s">
        <v>24</v>
      </c>
      <c r="U48" s="42" t="s">
        <v>25</v>
      </c>
      <c r="V48" s="42" t="s">
        <v>26</v>
      </c>
      <c r="W48" s="42" t="s">
        <v>27</v>
      </c>
      <c r="X48" s="42" t="s">
        <v>28</v>
      </c>
      <c r="Y48" s="42" t="s">
        <v>29</v>
      </c>
    </row>
    <row r="49" spans="1:25" s="141" customFormat="1">
      <c r="A49" s="137" t="s">
        <v>31</v>
      </c>
      <c r="B49" s="135">
        <v>0.58402777777777781</v>
      </c>
      <c r="C49" s="135">
        <v>1.3631944444444446</v>
      </c>
      <c r="D49" s="135">
        <v>1.6812500000000001</v>
      </c>
      <c r="E49" s="135">
        <v>2.4083333333333332</v>
      </c>
      <c r="F49" s="135">
        <v>2.8423611111111113</v>
      </c>
      <c r="G49" s="135">
        <v>3.4194444444444443</v>
      </c>
      <c r="H49" s="135">
        <v>4.3798611111111105</v>
      </c>
      <c r="I49" s="135">
        <v>5.4180555555555552</v>
      </c>
      <c r="J49" s="135"/>
      <c r="K49" s="135"/>
      <c r="L49" s="136"/>
      <c r="M49" s="136"/>
      <c r="O49" s="137" t="s">
        <v>31</v>
      </c>
      <c r="P49" s="142">
        <v>34.700000000000003</v>
      </c>
      <c r="Q49" s="142">
        <v>33.5</v>
      </c>
      <c r="R49" s="142">
        <v>29.2</v>
      </c>
      <c r="S49" s="142">
        <v>27.6</v>
      </c>
      <c r="T49" s="142">
        <v>26.1</v>
      </c>
      <c r="U49" s="142">
        <v>26</v>
      </c>
      <c r="V49" s="142">
        <v>25.3</v>
      </c>
      <c r="W49" s="142">
        <v>26.5</v>
      </c>
      <c r="X49" s="152"/>
      <c r="Y49" s="152"/>
    </row>
    <row r="50" spans="1:25">
      <c r="A50" s="38" t="s">
        <v>32</v>
      </c>
      <c r="B50" s="44">
        <v>0.42013888889050577</v>
      </c>
      <c r="C50" s="44">
        <v>0.64791666666860692</v>
      </c>
      <c r="D50" s="44">
        <v>0.78125</v>
      </c>
      <c r="E50" s="44">
        <v>1.4194444444437977</v>
      </c>
      <c r="F50" s="44">
        <v>1.4909722222218988</v>
      </c>
      <c r="G50" s="44">
        <v>1.9493055555576575</v>
      </c>
      <c r="H50" s="44">
        <v>2.4423611111124046</v>
      </c>
      <c r="I50" s="44">
        <v>3.3854166666642413</v>
      </c>
      <c r="J50" s="35"/>
      <c r="K50" s="35"/>
      <c r="L50" s="32"/>
      <c r="M50" s="32"/>
      <c r="O50" s="38" t="s">
        <v>32</v>
      </c>
      <c r="P50" s="2">
        <v>45.7</v>
      </c>
      <c r="Q50" s="2">
        <v>45.8</v>
      </c>
      <c r="R50" s="2">
        <v>45</v>
      </c>
      <c r="S50" s="2">
        <v>47.1</v>
      </c>
      <c r="T50" s="2">
        <v>46.7</v>
      </c>
      <c r="U50" s="100"/>
      <c r="V50" s="100"/>
      <c r="W50" s="100"/>
      <c r="X50" s="34"/>
      <c r="Y50" s="34"/>
    </row>
    <row r="51" spans="1:25">
      <c r="A51" s="38" t="s">
        <v>33</v>
      </c>
      <c r="B51" s="44">
        <v>0.32291666666424135</v>
      </c>
      <c r="C51" s="44">
        <v>0.8944444444423425</v>
      </c>
      <c r="D51" s="44">
        <v>1.4270833333284827</v>
      </c>
      <c r="E51" s="44">
        <v>2.023611111108039</v>
      </c>
      <c r="F51" s="44">
        <v>2.984027777776646</v>
      </c>
      <c r="G51" s="44">
        <v>3.5347222222189885</v>
      </c>
      <c r="H51" s="44">
        <v>3.9895833333284827</v>
      </c>
      <c r="I51" s="35"/>
      <c r="J51" s="35"/>
      <c r="K51" s="35"/>
      <c r="L51" s="32"/>
      <c r="M51" s="32"/>
      <c r="O51" s="38" t="s">
        <v>33</v>
      </c>
      <c r="P51" s="2">
        <v>41</v>
      </c>
      <c r="Q51" s="2">
        <v>41.4</v>
      </c>
      <c r="R51" s="2">
        <v>41.5</v>
      </c>
      <c r="S51" s="2">
        <v>40.1</v>
      </c>
      <c r="T51" s="2">
        <v>37.799999999999997</v>
      </c>
      <c r="U51" s="2">
        <v>39.5</v>
      </c>
      <c r="V51" s="2">
        <v>39.5</v>
      </c>
      <c r="W51" s="30"/>
      <c r="X51" s="34"/>
      <c r="Y51" s="34"/>
    </row>
    <row r="52" spans="1:25">
      <c r="A52" s="38" t="s">
        <v>34</v>
      </c>
      <c r="B52" s="44">
        <v>4.5270833333343035</v>
      </c>
      <c r="C52" s="44">
        <v>4.9770833333313931</v>
      </c>
      <c r="D52" s="44">
        <v>5.4201388888905058</v>
      </c>
      <c r="E52" s="35"/>
      <c r="F52" s="35"/>
      <c r="G52" s="35"/>
      <c r="H52" s="35"/>
      <c r="I52" s="35"/>
      <c r="J52" s="35"/>
      <c r="K52" s="35"/>
      <c r="L52" s="32"/>
      <c r="M52" s="32"/>
      <c r="O52" s="38" t="s">
        <v>34</v>
      </c>
      <c r="P52" s="2">
        <v>43.9</v>
      </c>
      <c r="Q52" s="2">
        <v>42</v>
      </c>
      <c r="R52" s="2">
        <v>43.9</v>
      </c>
      <c r="S52" s="30"/>
      <c r="T52" s="30"/>
      <c r="U52" s="30"/>
      <c r="V52" s="30"/>
      <c r="W52" s="30"/>
      <c r="X52" s="34"/>
      <c r="Y52" s="34"/>
    </row>
    <row r="53" spans="1:25">
      <c r="A53" s="38" t="s">
        <v>35</v>
      </c>
      <c r="B53" s="44">
        <v>0.7618055555576575</v>
      </c>
      <c r="C53" s="44">
        <v>1.4597222222218988</v>
      </c>
      <c r="D53" s="44">
        <v>2.4319444444408873</v>
      </c>
      <c r="E53" s="44">
        <v>3.4791666666642413</v>
      </c>
      <c r="F53" s="44">
        <v>4.390972222223354</v>
      </c>
      <c r="G53" s="44">
        <v>5.3979166666686069</v>
      </c>
      <c r="H53" s="44">
        <v>6.4159722222248092</v>
      </c>
      <c r="I53" s="44">
        <v>7.4861111111094942</v>
      </c>
      <c r="J53" s="35"/>
      <c r="K53" s="35"/>
      <c r="L53" s="32"/>
      <c r="M53" s="32"/>
      <c r="O53" s="38" t="s">
        <v>35</v>
      </c>
      <c r="P53" s="2">
        <v>41.8</v>
      </c>
      <c r="Q53" s="2">
        <v>43.1</v>
      </c>
      <c r="R53" s="2">
        <v>38.4</v>
      </c>
      <c r="S53" s="2">
        <v>38.1</v>
      </c>
      <c r="T53" s="2">
        <v>37.5</v>
      </c>
      <c r="U53" s="2">
        <v>39.9</v>
      </c>
      <c r="V53" s="2">
        <v>42</v>
      </c>
      <c r="W53" s="2">
        <v>40.4</v>
      </c>
      <c r="X53" s="34"/>
      <c r="Y53" s="34"/>
    </row>
    <row r="54" spans="1:25">
      <c r="A54" s="38" t="s">
        <v>36</v>
      </c>
      <c r="B54" s="44">
        <v>0.41319444444525288</v>
      </c>
      <c r="C54" s="44">
        <v>0.53541666666569654</v>
      </c>
      <c r="D54" s="44">
        <v>0.88333333333139308</v>
      </c>
      <c r="E54" s="44">
        <v>1.4048611111138598</v>
      </c>
      <c r="F54" s="44">
        <v>2.4368055555532919</v>
      </c>
      <c r="G54" s="44">
        <v>3.4111111111124046</v>
      </c>
      <c r="H54" s="44">
        <v>4.4395833333328483</v>
      </c>
      <c r="I54" s="35"/>
      <c r="J54" s="35"/>
      <c r="K54" s="35"/>
      <c r="L54" s="32"/>
      <c r="M54" s="32"/>
      <c r="O54" s="38" t="s">
        <v>36</v>
      </c>
      <c r="P54" s="2">
        <v>39.9</v>
      </c>
      <c r="Q54" s="2">
        <v>44.5</v>
      </c>
      <c r="R54" s="2">
        <v>40.4</v>
      </c>
      <c r="S54" s="2">
        <v>43</v>
      </c>
      <c r="T54" s="2">
        <v>41</v>
      </c>
      <c r="U54" s="2">
        <v>39.9</v>
      </c>
      <c r="V54" s="2">
        <v>42.1</v>
      </c>
      <c r="W54" s="30"/>
      <c r="X54" s="34"/>
      <c r="Y54" s="34"/>
    </row>
    <row r="55" spans="1:25">
      <c r="A55" s="38" t="s">
        <v>37</v>
      </c>
      <c r="B55" s="44">
        <v>3.7499999998544808E-2</v>
      </c>
      <c r="C55" s="44">
        <v>0.36597222222189885</v>
      </c>
      <c r="D55" s="44">
        <v>0.71319444444088731</v>
      </c>
      <c r="E55" s="44">
        <v>1.3680555555547471</v>
      </c>
      <c r="F55" s="44">
        <v>2.3541666666642413</v>
      </c>
      <c r="G55" s="44">
        <v>2.9520833333299379</v>
      </c>
      <c r="H55" s="44">
        <v>3.3465277777795563</v>
      </c>
      <c r="I55" s="35"/>
      <c r="J55" s="35"/>
      <c r="K55" s="35"/>
      <c r="L55" s="32"/>
      <c r="M55" s="32"/>
      <c r="O55" s="38" t="s">
        <v>37</v>
      </c>
      <c r="P55" s="2">
        <v>40</v>
      </c>
      <c r="Q55" s="2">
        <v>41</v>
      </c>
      <c r="R55" s="2">
        <v>40.4</v>
      </c>
      <c r="S55" s="2">
        <v>40</v>
      </c>
      <c r="T55" s="2">
        <v>39.6</v>
      </c>
      <c r="U55" s="2">
        <v>38.6</v>
      </c>
      <c r="V55" s="2">
        <v>40.799999999999997</v>
      </c>
      <c r="W55" s="30"/>
      <c r="X55" s="34"/>
      <c r="Y55" s="34"/>
    </row>
    <row r="56" spans="1:25">
      <c r="A56" s="38" t="s">
        <v>38</v>
      </c>
      <c r="B56" s="44">
        <v>2.2534722222189885</v>
      </c>
      <c r="C56" s="44">
        <v>2.3659722222218988</v>
      </c>
      <c r="D56" s="44">
        <v>2.7131944444408873</v>
      </c>
      <c r="E56" s="44">
        <v>3.40625</v>
      </c>
      <c r="F56" s="35"/>
      <c r="G56" s="35"/>
      <c r="H56" s="35"/>
      <c r="I56" s="35"/>
      <c r="J56" s="35"/>
      <c r="K56" s="35"/>
      <c r="L56" s="32"/>
      <c r="M56" s="32"/>
      <c r="O56" s="38" t="s">
        <v>38</v>
      </c>
      <c r="P56" s="2">
        <v>46</v>
      </c>
      <c r="Q56" s="2">
        <v>43.5</v>
      </c>
      <c r="R56" s="2">
        <v>44.6</v>
      </c>
      <c r="S56" s="2">
        <v>42.1</v>
      </c>
      <c r="T56" s="30"/>
      <c r="U56" s="30"/>
      <c r="V56" s="30"/>
      <c r="W56" s="30"/>
      <c r="X56" s="34"/>
      <c r="Y56" s="34"/>
    </row>
    <row r="57" spans="1:25">
      <c r="A57" s="38" t="s">
        <v>39</v>
      </c>
      <c r="B57" s="44">
        <v>4.5541666666686069</v>
      </c>
      <c r="C57" s="44">
        <v>4.8895833333299379</v>
      </c>
      <c r="D57" s="44">
        <v>5.3868055555576575</v>
      </c>
      <c r="E57" s="44">
        <v>5.8819444444452529</v>
      </c>
      <c r="F57" s="44">
        <v>6.3756944444467081</v>
      </c>
      <c r="G57" s="44">
        <v>7.3916666666700621</v>
      </c>
      <c r="H57" s="44">
        <v>8.4111111111124046</v>
      </c>
      <c r="I57" s="35"/>
      <c r="J57" s="35"/>
      <c r="K57" s="35"/>
      <c r="L57" s="32"/>
      <c r="M57" s="32"/>
      <c r="O57" s="38" t="s">
        <v>39</v>
      </c>
      <c r="P57" s="2">
        <v>36.6</v>
      </c>
      <c r="Q57" s="2">
        <v>38.6</v>
      </c>
      <c r="R57" s="2">
        <v>37</v>
      </c>
      <c r="S57" s="2">
        <v>38.6</v>
      </c>
      <c r="T57" s="2">
        <v>36</v>
      </c>
      <c r="U57" s="2">
        <v>40.5</v>
      </c>
      <c r="V57" s="2">
        <v>40</v>
      </c>
      <c r="W57" s="30"/>
      <c r="X57" s="34"/>
      <c r="Y57" s="34"/>
    </row>
    <row r="58" spans="1:25">
      <c r="A58" s="38" t="s">
        <v>40</v>
      </c>
      <c r="B58" s="44">
        <v>1.7631944444437977</v>
      </c>
      <c r="C58" s="44">
        <v>2.3951388888890506</v>
      </c>
      <c r="D58" s="44">
        <v>3.5138888888905058</v>
      </c>
      <c r="E58" s="44">
        <v>3.7409722222218988</v>
      </c>
      <c r="F58" s="44">
        <v>4.3756944444467081</v>
      </c>
      <c r="G58" s="44">
        <v>5.3958333333357587</v>
      </c>
      <c r="H58" s="44">
        <v>6.4291666666686069</v>
      </c>
      <c r="I58" s="44">
        <v>7.3812499999985448</v>
      </c>
      <c r="J58" s="44">
        <v>8.4520833333299379</v>
      </c>
      <c r="K58" s="44">
        <v>9.4368055555532919</v>
      </c>
      <c r="L58" s="32"/>
      <c r="M58" s="32"/>
      <c r="O58" s="38" t="s">
        <v>40</v>
      </c>
      <c r="P58" s="2">
        <v>36.5</v>
      </c>
      <c r="Q58" s="2">
        <v>34</v>
      </c>
      <c r="R58" s="2">
        <v>34</v>
      </c>
      <c r="S58" s="2">
        <v>30.7</v>
      </c>
      <c r="T58" s="2">
        <v>29</v>
      </c>
      <c r="U58" s="2">
        <v>31.5</v>
      </c>
      <c r="V58" s="2">
        <v>31.7</v>
      </c>
      <c r="W58" s="2">
        <v>30</v>
      </c>
      <c r="X58" s="2">
        <v>28.8</v>
      </c>
      <c r="Y58" s="2">
        <v>24.9</v>
      </c>
    </row>
    <row r="59" spans="1:25">
      <c r="A59" s="38" t="s">
        <v>41</v>
      </c>
      <c r="B59" s="44">
        <v>3.7145833333343035</v>
      </c>
      <c r="C59" s="44">
        <v>4.4291666666686069</v>
      </c>
      <c r="D59" s="44">
        <v>4.4555555555562023</v>
      </c>
      <c r="E59" s="44">
        <v>5.4131944444452529</v>
      </c>
      <c r="F59" s="35"/>
      <c r="G59" s="35"/>
      <c r="H59" s="35"/>
      <c r="I59" s="35"/>
      <c r="J59" s="35"/>
      <c r="K59" s="35"/>
      <c r="L59" s="32"/>
      <c r="M59" s="32"/>
      <c r="O59" s="38" t="s">
        <v>41</v>
      </c>
      <c r="P59" s="2">
        <v>40</v>
      </c>
      <c r="Q59" s="2">
        <v>43</v>
      </c>
      <c r="R59" s="2">
        <v>43.9</v>
      </c>
      <c r="S59" s="2">
        <v>46</v>
      </c>
      <c r="T59" s="30"/>
      <c r="U59" s="30"/>
      <c r="V59" s="30"/>
      <c r="W59" s="30"/>
      <c r="X59" s="30"/>
      <c r="Y59" s="30"/>
    </row>
    <row r="60" spans="1:25">
      <c r="A60" s="38" t="s">
        <v>42</v>
      </c>
      <c r="B60" s="44">
        <v>4.5562500000014552</v>
      </c>
      <c r="C60" s="44">
        <v>5.3965277777751908</v>
      </c>
      <c r="D60" s="44">
        <v>6.3972222222218988</v>
      </c>
      <c r="E60" s="35"/>
      <c r="F60" s="35"/>
      <c r="G60" s="35"/>
      <c r="H60" s="35"/>
      <c r="I60" s="35"/>
      <c r="J60" s="35"/>
      <c r="K60" s="35"/>
      <c r="L60" s="32"/>
      <c r="M60" s="32"/>
      <c r="O60" s="38" t="s">
        <v>42</v>
      </c>
      <c r="P60" s="2">
        <v>56.6</v>
      </c>
      <c r="Q60" s="2">
        <v>50.8</v>
      </c>
      <c r="R60" s="2">
        <v>50.1</v>
      </c>
      <c r="S60" s="30"/>
      <c r="T60" s="30"/>
      <c r="U60" s="30"/>
      <c r="V60" s="30"/>
      <c r="W60" s="30"/>
      <c r="X60" s="30"/>
      <c r="Y60" s="30"/>
    </row>
    <row r="61" spans="1:25">
      <c r="A61" s="38" t="s">
        <v>43</v>
      </c>
      <c r="B61" s="44">
        <v>0.43125000000145519</v>
      </c>
      <c r="C61" s="44">
        <v>1.71875</v>
      </c>
      <c r="D61" s="44">
        <v>2.3812499999985448</v>
      </c>
      <c r="E61" s="44">
        <v>3.4187499999970896</v>
      </c>
      <c r="F61" s="44">
        <v>4.4368055555532919</v>
      </c>
      <c r="G61" s="44">
        <v>5.4479166666642413</v>
      </c>
      <c r="H61" s="44">
        <v>6.3868055555576575</v>
      </c>
      <c r="I61" s="44">
        <v>7.4368055555532919</v>
      </c>
      <c r="J61" s="44">
        <v>8.4118055555591127</v>
      </c>
      <c r="K61" s="35"/>
      <c r="L61" s="32"/>
      <c r="M61" s="32"/>
      <c r="O61" s="38" t="s">
        <v>43</v>
      </c>
      <c r="P61" s="2">
        <v>42.5</v>
      </c>
      <c r="Q61" s="2">
        <v>41.9</v>
      </c>
      <c r="R61" s="2">
        <v>37.200000000000003</v>
      </c>
      <c r="S61" s="2">
        <v>37</v>
      </c>
      <c r="T61" s="2">
        <v>36.4</v>
      </c>
      <c r="U61" s="2">
        <v>35.799999999999997</v>
      </c>
      <c r="V61" s="2">
        <v>34.5</v>
      </c>
      <c r="W61" s="2">
        <v>33.9</v>
      </c>
      <c r="X61" s="2">
        <v>36.5</v>
      </c>
      <c r="Y61" s="30"/>
    </row>
    <row r="62" spans="1:25">
      <c r="A62" s="38" t="s">
        <v>44</v>
      </c>
      <c r="B62" s="44">
        <v>0.73194444444379769</v>
      </c>
      <c r="C62" s="44">
        <v>1.4041666666671517</v>
      </c>
      <c r="D62" s="44">
        <v>2.4513888888905058</v>
      </c>
      <c r="E62" s="44">
        <v>3.390972222223354</v>
      </c>
      <c r="F62" s="44">
        <v>4.4111111111124046</v>
      </c>
      <c r="G62" s="44">
        <v>4.8708333333343035</v>
      </c>
      <c r="H62" s="44">
        <v>5.421527777776646</v>
      </c>
      <c r="I62" s="35"/>
      <c r="J62" s="35"/>
      <c r="K62" s="35"/>
      <c r="L62" s="32"/>
      <c r="M62" s="32"/>
      <c r="O62" s="38" t="s">
        <v>44</v>
      </c>
      <c r="P62" s="2">
        <v>25.2</v>
      </c>
      <c r="Q62" s="2">
        <v>24.7</v>
      </c>
      <c r="R62" s="2">
        <v>24.7</v>
      </c>
      <c r="S62" s="2">
        <v>24.9</v>
      </c>
      <c r="T62" s="2">
        <v>23.5</v>
      </c>
      <c r="U62" s="2">
        <v>23</v>
      </c>
      <c r="V62" s="2">
        <v>23</v>
      </c>
      <c r="W62" s="30"/>
      <c r="X62" s="30"/>
      <c r="Y62" s="30"/>
    </row>
    <row r="63" spans="1:25">
      <c r="A63" s="38" t="s">
        <v>45</v>
      </c>
      <c r="B63" s="44">
        <v>0.97708333333139308</v>
      </c>
      <c r="C63" s="44">
        <v>1.4208333333299379</v>
      </c>
      <c r="D63" s="44">
        <v>2.4284722222218988</v>
      </c>
      <c r="E63" s="44">
        <v>2.7715277777751908</v>
      </c>
      <c r="F63" s="44">
        <v>3.3659722222218988</v>
      </c>
      <c r="G63" s="44">
        <v>4.4118055555591127</v>
      </c>
      <c r="H63" s="44">
        <v>5.3548611111109494</v>
      </c>
      <c r="I63" s="44">
        <v>5.7583333333313931</v>
      </c>
      <c r="J63" s="44">
        <v>6.3638888888890506</v>
      </c>
      <c r="K63" s="44">
        <v>7.4625000000014552</v>
      </c>
      <c r="L63" s="32"/>
      <c r="M63" s="32"/>
      <c r="O63" s="38" t="s">
        <v>45</v>
      </c>
      <c r="P63" s="2">
        <v>39.799999999999997</v>
      </c>
      <c r="Q63" s="2">
        <v>40.5</v>
      </c>
      <c r="R63" s="2">
        <v>39.299999999999997</v>
      </c>
      <c r="S63" s="2">
        <v>40.799999999999997</v>
      </c>
      <c r="T63" s="2">
        <v>39.9</v>
      </c>
      <c r="U63" s="2">
        <v>39.6</v>
      </c>
      <c r="V63" s="2">
        <v>39.299999999999997</v>
      </c>
      <c r="W63" s="2">
        <v>39.4</v>
      </c>
      <c r="X63" s="2">
        <v>39.4</v>
      </c>
      <c r="Y63" s="2">
        <v>36.700000000000003</v>
      </c>
    </row>
    <row r="64" spans="1:25">
      <c r="A64" s="38" t="s">
        <v>46</v>
      </c>
      <c r="B64" s="44">
        <v>4.7590277777781012</v>
      </c>
      <c r="C64" s="44">
        <v>5.4048611111138598</v>
      </c>
      <c r="D64" s="44">
        <v>5.4145833333313931</v>
      </c>
      <c r="E64" s="44">
        <v>6.4111111111124046</v>
      </c>
      <c r="F64" s="44">
        <v>7.4284722222218988</v>
      </c>
      <c r="G64" s="35"/>
      <c r="H64" s="35"/>
      <c r="I64" s="35"/>
      <c r="J64" s="35"/>
      <c r="K64" s="35"/>
      <c r="L64" s="32"/>
      <c r="M64" s="32"/>
      <c r="O64" s="38" t="s">
        <v>46</v>
      </c>
      <c r="P64" s="2">
        <v>33.4</v>
      </c>
      <c r="Q64" s="2">
        <v>35.700000000000003</v>
      </c>
      <c r="R64" s="2">
        <v>36</v>
      </c>
      <c r="S64" s="2">
        <v>35.1</v>
      </c>
      <c r="T64" s="2">
        <v>37.9</v>
      </c>
      <c r="U64" s="30"/>
      <c r="V64" s="30"/>
      <c r="W64" s="34"/>
      <c r="X64" s="34"/>
      <c r="Y64" s="34"/>
    </row>
    <row r="65" spans="1:25">
      <c r="A65" s="38" t="s">
        <v>47</v>
      </c>
      <c r="B65" s="44">
        <v>1.109722222223354</v>
      </c>
      <c r="C65" s="44">
        <v>1.4381944444467081</v>
      </c>
      <c r="D65" s="44">
        <v>1.6784722222218988</v>
      </c>
      <c r="E65" s="44">
        <v>2.5166666666700621</v>
      </c>
      <c r="F65" s="44">
        <v>3.3958333333357587</v>
      </c>
      <c r="G65" s="44">
        <v>4.4354166666671517</v>
      </c>
      <c r="H65" s="44">
        <v>4.7319444444437977</v>
      </c>
      <c r="I65" s="35"/>
      <c r="J65" s="35"/>
      <c r="K65" s="35"/>
      <c r="L65" s="32"/>
      <c r="M65" s="32"/>
      <c r="O65" s="38" t="s">
        <v>47</v>
      </c>
      <c r="P65" s="2">
        <v>38.700000000000003</v>
      </c>
      <c r="Q65" s="2">
        <v>38.6</v>
      </c>
      <c r="R65" s="2">
        <v>38.799999999999997</v>
      </c>
      <c r="S65" s="2">
        <v>41</v>
      </c>
      <c r="T65" s="2">
        <v>40.4</v>
      </c>
      <c r="U65" s="2">
        <v>43.9</v>
      </c>
      <c r="V65" s="2">
        <v>42.6</v>
      </c>
      <c r="W65" s="34"/>
      <c r="X65" s="34"/>
      <c r="Y65" s="34"/>
    </row>
    <row r="66" spans="1:25">
      <c r="A66" s="38" t="s">
        <v>48</v>
      </c>
      <c r="B66" s="44">
        <v>4.4861111111094942</v>
      </c>
      <c r="C66" s="44">
        <v>4.9423611111124046</v>
      </c>
      <c r="D66" s="44">
        <v>5.3951388888890506</v>
      </c>
      <c r="E66" s="44">
        <v>6.4826388888905058</v>
      </c>
      <c r="F66" s="35"/>
      <c r="G66" s="35"/>
      <c r="H66" s="35"/>
      <c r="I66" s="35"/>
      <c r="J66" s="35"/>
      <c r="K66" s="35"/>
      <c r="L66" s="32"/>
      <c r="M66" s="32"/>
      <c r="O66" s="38" t="s">
        <v>48</v>
      </c>
      <c r="P66" s="2">
        <v>32.1</v>
      </c>
      <c r="Q66" s="2">
        <v>43.1</v>
      </c>
      <c r="R66" s="2">
        <v>45.2</v>
      </c>
      <c r="S66" s="2">
        <v>46.7</v>
      </c>
      <c r="T66" s="30"/>
      <c r="U66" s="30"/>
      <c r="V66" s="30"/>
      <c r="W66" s="34"/>
      <c r="X66" s="34"/>
      <c r="Y66" s="34"/>
    </row>
    <row r="67" spans="1:25">
      <c r="A67" s="38" t="s">
        <v>49</v>
      </c>
      <c r="B67" s="44">
        <v>0.74027777777519077</v>
      </c>
      <c r="C67" s="44">
        <v>1.4097222222189885</v>
      </c>
      <c r="D67" s="44">
        <v>2.3631944444423425</v>
      </c>
      <c r="E67" s="44">
        <v>3.4000000000014552</v>
      </c>
      <c r="F67" s="44">
        <v>4.3930555555562023</v>
      </c>
      <c r="G67" s="44">
        <v>5.351388888891961</v>
      </c>
      <c r="H67" s="35"/>
      <c r="I67" s="35"/>
      <c r="J67" s="35"/>
      <c r="K67" s="35"/>
      <c r="L67" s="32"/>
      <c r="M67" s="32"/>
      <c r="O67" s="38" t="s">
        <v>49</v>
      </c>
      <c r="P67" s="2">
        <v>39</v>
      </c>
      <c r="Q67" s="2">
        <v>39.200000000000003</v>
      </c>
      <c r="R67" s="2">
        <v>39</v>
      </c>
      <c r="S67" s="2">
        <v>39.5</v>
      </c>
      <c r="T67" s="2">
        <v>39.799999999999997</v>
      </c>
      <c r="U67" s="2">
        <v>45.8</v>
      </c>
      <c r="V67" s="30"/>
      <c r="W67" s="34"/>
      <c r="X67" s="34"/>
      <c r="Y67" s="34"/>
    </row>
    <row r="68" spans="1:25">
      <c r="A68" s="38" t="s">
        <v>50</v>
      </c>
      <c r="B68" s="44">
        <v>0.77083333333575865</v>
      </c>
      <c r="C68" s="44">
        <v>1.375</v>
      </c>
      <c r="D68" s="44">
        <v>2.3812499999985448</v>
      </c>
      <c r="E68" s="44">
        <v>3.3958333333357587</v>
      </c>
      <c r="F68" s="44">
        <v>4.4277777777751908</v>
      </c>
      <c r="G68" s="35"/>
      <c r="H68" s="35"/>
      <c r="I68" s="35"/>
      <c r="J68" s="35"/>
      <c r="K68" s="35"/>
      <c r="L68" s="32"/>
      <c r="M68" s="32"/>
      <c r="O68" s="38" t="s">
        <v>50</v>
      </c>
      <c r="P68" s="2">
        <v>43.9</v>
      </c>
      <c r="Q68" s="2">
        <v>44.1</v>
      </c>
      <c r="R68" s="2">
        <v>43.5</v>
      </c>
      <c r="S68" s="2">
        <v>46.4</v>
      </c>
      <c r="T68" s="2">
        <v>47</v>
      </c>
      <c r="U68" s="30"/>
      <c r="V68" s="30"/>
      <c r="W68" s="34"/>
      <c r="X68" s="34"/>
      <c r="Y68" s="34"/>
    </row>
    <row r="69" spans="1:25">
      <c r="A69" s="38" t="s">
        <v>831</v>
      </c>
      <c r="B69" s="3">
        <v>1.6055555555576575</v>
      </c>
      <c r="C69" s="3">
        <v>1.8256944444437977</v>
      </c>
      <c r="D69" s="3">
        <v>2.4111111111124046</v>
      </c>
      <c r="E69" s="3">
        <v>3.4520833333299379</v>
      </c>
      <c r="F69" s="3">
        <v>4.4361111111138598</v>
      </c>
      <c r="G69" s="94"/>
      <c r="H69" s="90"/>
      <c r="I69" s="48"/>
      <c r="J69" s="48"/>
      <c r="K69" s="48"/>
      <c r="L69" s="32"/>
      <c r="M69" s="32"/>
      <c r="O69" s="38" t="s">
        <v>831</v>
      </c>
      <c r="P69" s="2">
        <v>46.5</v>
      </c>
      <c r="Q69" s="2">
        <v>47.3</v>
      </c>
      <c r="R69" s="2">
        <v>15.3</v>
      </c>
      <c r="S69" s="2">
        <v>43.9</v>
      </c>
      <c r="T69" s="2">
        <v>46.9</v>
      </c>
      <c r="U69" s="77"/>
      <c r="V69" s="77"/>
      <c r="W69" s="77"/>
      <c r="X69" s="48"/>
      <c r="Y69" s="48"/>
    </row>
    <row r="70" spans="1:25">
      <c r="A70" s="38" t="s">
        <v>832</v>
      </c>
      <c r="B70" s="3">
        <v>0.61527777777519077</v>
      </c>
      <c r="C70" s="3">
        <v>0.73541666667006211</v>
      </c>
      <c r="D70" s="3">
        <v>1.4187499999970896</v>
      </c>
      <c r="E70" s="3">
        <v>2.4375</v>
      </c>
      <c r="F70" s="3">
        <v>3.422222222223354</v>
      </c>
      <c r="G70" s="3">
        <v>4.3854166666642413</v>
      </c>
      <c r="H70" s="3">
        <v>5.4076388888861402</v>
      </c>
      <c r="I70" s="3">
        <v>6.4361111111138598</v>
      </c>
      <c r="J70" s="90"/>
      <c r="K70" s="48"/>
      <c r="L70" s="32"/>
      <c r="M70" s="32"/>
      <c r="O70" s="38" t="s">
        <v>832</v>
      </c>
      <c r="P70" s="2">
        <v>47.8</v>
      </c>
      <c r="Q70" s="2">
        <v>43.4</v>
      </c>
      <c r="R70" s="2">
        <v>45.9</v>
      </c>
      <c r="S70" s="2">
        <v>43.2</v>
      </c>
      <c r="T70" s="2">
        <v>45.6</v>
      </c>
      <c r="U70" s="2">
        <v>43.7</v>
      </c>
      <c r="V70" s="100"/>
      <c r="W70" s="100"/>
      <c r="X70" s="90"/>
      <c r="Y70" s="48"/>
    </row>
    <row r="71" spans="1:25">
      <c r="A71" s="38" t="s">
        <v>833</v>
      </c>
      <c r="B71" s="3">
        <v>3.5819444444423425</v>
      </c>
      <c r="C71" s="3">
        <v>4.40625</v>
      </c>
      <c r="D71" s="3">
        <v>5.4173611111109494</v>
      </c>
      <c r="E71" s="3">
        <v>6.4243055555562023</v>
      </c>
      <c r="F71" s="90"/>
      <c r="G71" s="90"/>
      <c r="H71" s="90"/>
      <c r="I71" s="90"/>
      <c r="J71" s="90"/>
      <c r="K71" s="48"/>
      <c r="L71" s="32"/>
      <c r="M71" s="32"/>
      <c r="O71" s="38" t="s">
        <v>833</v>
      </c>
      <c r="P71" s="2">
        <v>39.6</v>
      </c>
      <c r="Q71" s="2">
        <v>36.700000000000003</v>
      </c>
      <c r="R71" s="2">
        <v>33.700000000000003</v>
      </c>
      <c r="S71" s="2">
        <v>33.9</v>
      </c>
      <c r="T71" s="77"/>
      <c r="U71" s="77"/>
      <c r="V71" s="77"/>
      <c r="W71" s="77"/>
      <c r="X71" s="90"/>
      <c r="Y71" s="48"/>
    </row>
    <row r="72" spans="1:25">
      <c r="A72" s="38" t="s">
        <v>834</v>
      </c>
      <c r="B72" s="3">
        <v>1.5027777777795563</v>
      </c>
      <c r="C72" s="3">
        <v>2.4131944444452529</v>
      </c>
      <c r="D72" s="3">
        <v>2.8256944444437977</v>
      </c>
      <c r="E72" s="3">
        <v>3.4034722222204437</v>
      </c>
      <c r="F72" s="3">
        <v>4.4340277777810115</v>
      </c>
      <c r="G72" s="90"/>
      <c r="H72" s="90"/>
      <c r="I72" s="90"/>
      <c r="J72" s="90"/>
      <c r="K72" s="48"/>
      <c r="L72" s="32"/>
      <c r="M72" s="32"/>
      <c r="O72" s="38" t="s">
        <v>834</v>
      </c>
      <c r="P72" s="2">
        <v>34.1</v>
      </c>
      <c r="Q72" s="2">
        <v>33.5</v>
      </c>
      <c r="R72" s="2">
        <v>37.5</v>
      </c>
      <c r="S72" s="2">
        <v>36.1</v>
      </c>
      <c r="T72" s="2">
        <v>35.5</v>
      </c>
      <c r="U72" s="77"/>
      <c r="V72" s="77"/>
      <c r="W72" s="77"/>
      <c r="X72" s="90"/>
      <c r="Y72" s="48"/>
    </row>
    <row r="73" spans="1:25">
      <c r="A73" s="38" t="s">
        <v>835</v>
      </c>
      <c r="B73" s="3">
        <v>2.2534722222189885</v>
      </c>
      <c r="C73" s="3">
        <v>2.3659722222218988</v>
      </c>
      <c r="D73" s="3">
        <v>2.7131944444408873</v>
      </c>
      <c r="E73" s="3">
        <v>3.40625</v>
      </c>
      <c r="F73" s="90"/>
      <c r="G73" s="90"/>
      <c r="H73" s="90"/>
      <c r="I73" s="90"/>
      <c r="J73" s="90"/>
      <c r="K73" s="48"/>
      <c r="L73" s="32"/>
      <c r="M73" s="32"/>
      <c r="O73" s="38" t="s">
        <v>835</v>
      </c>
      <c r="P73" s="2">
        <v>46</v>
      </c>
      <c r="Q73" s="2">
        <v>43.5</v>
      </c>
      <c r="R73" s="2">
        <v>44.6</v>
      </c>
      <c r="S73" s="2">
        <v>42.1</v>
      </c>
      <c r="T73" s="77"/>
      <c r="U73" s="77"/>
      <c r="V73" s="77"/>
      <c r="W73" s="77"/>
      <c r="X73" s="90"/>
      <c r="Y73" s="48"/>
    </row>
    <row r="74" spans="1:25">
      <c r="A74" s="38" t="s">
        <v>836</v>
      </c>
      <c r="B74" s="3">
        <v>0.70902777777519077</v>
      </c>
      <c r="C74" s="3">
        <v>0.97847222222480923</v>
      </c>
      <c r="D74" s="3">
        <v>1.4618055555547471</v>
      </c>
      <c r="E74" s="3">
        <v>2.4083333333328483</v>
      </c>
      <c r="F74" s="3">
        <v>3.515277777776646</v>
      </c>
      <c r="G74" s="3">
        <v>4.4340277777810115</v>
      </c>
      <c r="H74" s="90"/>
      <c r="I74" s="90"/>
      <c r="J74" s="90"/>
      <c r="K74" s="48"/>
      <c r="L74" s="32"/>
      <c r="M74" s="32"/>
      <c r="O74" s="38" t="s">
        <v>836</v>
      </c>
      <c r="P74" s="2">
        <v>40.6</v>
      </c>
      <c r="Q74" s="2">
        <v>41.4</v>
      </c>
      <c r="R74" s="2">
        <v>39.4</v>
      </c>
      <c r="S74" s="2">
        <v>36.799999999999997</v>
      </c>
      <c r="T74" s="2">
        <v>36.1</v>
      </c>
      <c r="U74" s="2">
        <v>36.200000000000003</v>
      </c>
      <c r="V74" s="77"/>
      <c r="W74" s="77"/>
      <c r="X74" s="90"/>
      <c r="Y74" s="48"/>
    </row>
    <row r="75" spans="1:25">
      <c r="A75" s="38" t="s">
        <v>837</v>
      </c>
      <c r="B75" s="3">
        <v>0.98472222222335404</v>
      </c>
      <c r="C75" s="3">
        <v>1.327777777776646</v>
      </c>
      <c r="D75" s="3">
        <v>1.5562500000014552</v>
      </c>
      <c r="E75" s="3">
        <v>2.453472222223354</v>
      </c>
      <c r="F75" s="3">
        <v>2.7756944444408873</v>
      </c>
      <c r="G75" s="3">
        <v>3.3951388888890506</v>
      </c>
      <c r="H75" s="3">
        <v>4.4069444444467081</v>
      </c>
      <c r="I75" s="3">
        <v>5.398611111108039</v>
      </c>
      <c r="J75" s="90"/>
      <c r="K75" s="48"/>
      <c r="L75" s="32"/>
      <c r="M75" s="32"/>
      <c r="O75" s="38" t="s">
        <v>837</v>
      </c>
      <c r="P75" s="2">
        <v>38.200000000000003</v>
      </c>
      <c r="Q75" s="2">
        <v>36.700000000000003</v>
      </c>
      <c r="R75" s="2">
        <v>38.4</v>
      </c>
      <c r="S75" s="2">
        <v>41.3</v>
      </c>
      <c r="T75" s="2">
        <v>36.700000000000003</v>
      </c>
      <c r="U75" s="2">
        <v>38.1</v>
      </c>
      <c r="V75" s="2">
        <v>38.1</v>
      </c>
      <c r="W75" s="2">
        <v>37.299999999999997</v>
      </c>
      <c r="X75" s="90"/>
      <c r="Y75" s="48"/>
    </row>
    <row r="76" spans="1:25">
      <c r="A76" s="38" t="s">
        <v>838</v>
      </c>
      <c r="B76" s="3">
        <v>1.5576388888875954</v>
      </c>
      <c r="C76" s="3">
        <v>1.7229166666656965</v>
      </c>
      <c r="D76" s="3">
        <v>2.4881944444423425</v>
      </c>
      <c r="E76" s="3">
        <v>3.4361111111138598</v>
      </c>
      <c r="F76" s="3">
        <v>4.515277777776646</v>
      </c>
      <c r="G76" s="3">
        <v>5.4083333333328483</v>
      </c>
      <c r="H76" s="3">
        <v>6.4201388888905058</v>
      </c>
      <c r="I76" s="3">
        <v>7.4083333333328483</v>
      </c>
      <c r="J76" s="90"/>
      <c r="K76" s="48"/>
      <c r="L76" s="32"/>
      <c r="M76" s="32"/>
      <c r="O76" s="38" t="s">
        <v>838</v>
      </c>
      <c r="P76" s="2">
        <v>44.8</v>
      </c>
      <c r="Q76" s="2">
        <v>44.1</v>
      </c>
      <c r="R76" s="2">
        <v>44.7</v>
      </c>
      <c r="S76" s="2">
        <v>43.2</v>
      </c>
      <c r="T76" s="2">
        <v>41.6</v>
      </c>
      <c r="U76" s="2">
        <v>41.1</v>
      </c>
      <c r="V76" s="2">
        <v>40.200000000000003</v>
      </c>
      <c r="W76" s="2">
        <v>44.8</v>
      </c>
      <c r="X76" s="90"/>
      <c r="Y76" s="48"/>
    </row>
    <row r="77" spans="1:25">
      <c r="A77" s="38" t="s">
        <v>839</v>
      </c>
      <c r="B77" s="3">
        <v>2.7312499999970896</v>
      </c>
      <c r="C77" s="3">
        <v>3.5576388888875954</v>
      </c>
      <c r="D77" s="3">
        <v>3.6937499999985448</v>
      </c>
      <c r="E77" s="3">
        <v>4.4118055555591127</v>
      </c>
      <c r="F77" s="3">
        <v>5.4333333333343035</v>
      </c>
      <c r="G77" s="3">
        <v>6.4243055555562023</v>
      </c>
      <c r="H77" s="3">
        <v>8.4340277777810115</v>
      </c>
      <c r="J77" s="90"/>
      <c r="K77" s="48"/>
      <c r="L77" s="32"/>
      <c r="M77" s="32"/>
      <c r="O77" s="38" t="s">
        <v>839</v>
      </c>
      <c r="P77" s="2">
        <v>36.9</v>
      </c>
      <c r="Q77" s="2">
        <v>37.1</v>
      </c>
      <c r="R77" s="2">
        <v>38.700000000000003</v>
      </c>
      <c r="S77" s="2">
        <v>37.200000000000003</v>
      </c>
      <c r="T77" s="2">
        <v>35.5</v>
      </c>
      <c r="U77" s="2">
        <v>41.6</v>
      </c>
      <c r="V77" s="2">
        <v>35.200000000000003</v>
      </c>
      <c r="X77" s="90"/>
      <c r="Y77" s="48"/>
    </row>
    <row r="78" spans="1:25">
      <c r="A78" s="38" t="s">
        <v>840</v>
      </c>
      <c r="B78" s="3">
        <v>4.7590277777781012</v>
      </c>
      <c r="C78" s="3">
        <v>5.4048611111138598</v>
      </c>
      <c r="D78" s="3">
        <v>5.4145833333313931</v>
      </c>
      <c r="E78" s="3">
        <v>6.4111111111124046</v>
      </c>
      <c r="F78" s="3">
        <v>7.4284722222218988</v>
      </c>
      <c r="G78" s="90"/>
      <c r="H78" s="90"/>
      <c r="I78" s="90"/>
      <c r="J78" s="90"/>
      <c r="K78" s="48"/>
      <c r="L78" s="32"/>
      <c r="M78" s="32"/>
      <c r="O78" s="38" t="s">
        <v>840</v>
      </c>
      <c r="P78" s="2">
        <v>33.4</v>
      </c>
      <c r="Q78" s="2">
        <v>35.700000000000003</v>
      </c>
      <c r="R78" s="2">
        <v>36</v>
      </c>
      <c r="S78" s="2">
        <v>35.1</v>
      </c>
      <c r="T78" s="2">
        <v>37.9</v>
      </c>
      <c r="U78" s="77"/>
      <c r="V78" s="77"/>
      <c r="W78" s="77"/>
      <c r="X78" s="90"/>
      <c r="Y78" s="48"/>
    </row>
    <row r="79" spans="1:25">
      <c r="A79" s="38" t="s">
        <v>841</v>
      </c>
      <c r="B79" s="3">
        <v>0.14027777777664596</v>
      </c>
      <c r="C79" s="3">
        <v>0.34513888888614019</v>
      </c>
      <c r="D79" s="3">
        <v>0.86458333332848269</v>
      </c>
      <c r="E79" s="3">
        <v>1.8583333333299379</v>
      </c>
      <c r="F79" s="3">
        <v>2.8083333333343035</v>
      </c>
      <c r="G79" s="3">
        <v>3.7944444444437977</v>
      </c>
      <c r="H79" s="3">
        <v>4.8562499999970896</v>
      </c>
      <c r="I79" s="90"/>
      <c r="J79" s="90"/>
      <c r="K79" s="90"/>
      <c r="L79" s="32"/>
      <c r="M79" s="32"/>
      <c r="O79" s="38" t="s">
        <v>841</v>
      </c>
      <c r="P79" s="2">
        <v>41.6</v>
      </c>
      <c r="Q79" s="2">
        <v>41.3</v>
      </c>
      <c r="R79" s="2">
        <v>41.3</v>
      </c>
      <c r="S79" s="2">
        <v>40.299999999999997</v>
      </c>
      <c r="T79" s="2">
        <v>39.6</v>
      </c>
      <c r="U79" s="100"/>
      <c r="V79" s="2">
        <v>41.6</v>
      </c>
      <c r="W79" s="77"/>
      <c r="X79" s="90"/>
      <c r="Y79" s="90"/>
    </row>
    <row r="80" spans="1:25">
      <c r="A80" s="38" t="s">
        <v>842</v>
      </c>
      <c r="B80" s="3">
        <v>5.5930555555532919</v>
      </c>
      <c r="C80" s="3">
        <v>5.7430555555547471</v>
      </c>
      <c r="D80" s="3">
        <v>5.9722222222189885</v>
      </c>
      <c r="E80" s="3">
        <v>6.4312500000014552</v>
      </c>
      <c r="F80" s="3">
        <v>7.390277777776646</v>
      </c>
      <c r="G80" s="3">
        <v>8.4701388888861402</v>
      </c>
      <c r="H80" s="3">
        <v>9.4034722222204437</v>
      </c>
      <c r="I80" s="90"/>
      <c r="J80" s="90"/>
      <c r="K80" s="90"/>
      <c r="L80" s="32"/>
      <c r="M80" s="32"/>
      <c r="O80" s="38" t="s">
        <v>842</v>
      </c>
      <c r="P80" s="2">
        <v>34.200000000000003</v>
      </c>
      <c r="Q80" s="2">
        <v>34.9</v>
      </c>
      <c r="R80" s="2">
        <v>33.1</v>
      </c>
      <c r="S80" s="2">
        <v>33.5</v>
      </c>
      <c r="T80" s="2">
        <v>32.4</v>
      </c>
      <c r="U80" s="2">
        <v>33.6</v>
      </c>
      <c r="V80" s="2">
        <v>32.9</v>
      </c>
      <c r="W80" s="77"/>
      <c r="X80" s="90"/>
      <c r="Y80" s="90"/>
    </row>
    <row r="81" spans="1:25">
      <c r="A81" s="38" t="s">
        <v>843</v>
      </c>
      <c r="B81" s="3">
        <v>0.73194444444379769</v>
      </c>
      <c r="C81" s="3">
        <v>1.4041666666671517</v>
      </c>
      <c r="D81" s="3">
        <v>2.4513888888905058</v>
      </c>
      <c r="E81" s="3">
        <v>3.390972222223354</v>
      </c>
      <c r="F81" s="3">
        <v>4.4111111111124046</v>
      </c>
      <c r="G81" s="3">
        <v>4.8708333333343035</v>
      </c>
      <c r="H81" s="3">
        <v>5.421527777776646</v>
      </c>
      <c r="I81" s="90"/>
      <c r="J81" s="90"/>
      <c r="K81" s="90"/>
      <c r="L81" s="32"/>
      <c r="M81" s="32"/>
      <c r="O81" s="38" t="s">
        <v>843</v>
      </c>
      <c r="P81" s="2">
        <v>25.2</v>
      </c>
      <c r="Q81" s="2">
        <v>24.7</v>
      </c>
      <c r="R81" s="2">
        <v>24.7</v>
      </c>
      <c r="S81" s="2">
        <v>24.9</v>
      </c>
      <c r="T81" s="2">
        <v>23.5</v>
      </c>
      <c r="U81" s="2">
        <v>23</v>
      </c>
      <c r="V81" s="2">
        <v>23</v>
      </c>
      <c r="W81" s="77"/>
      <c r="X81" s="90"/>
      <c r="Y81" s="90"/>
    </row>
    <row r="82" spans="1:25">
      <c r="A82" s="38" t="s">
        <v>844</v>
      </c>
      <c r="B82" s="3">
        <v>3.6256944444467081</v>
      </c>
      <c r="C82" s="3">
        <v>3.9097222222189885</v>
      </c>
      <c r="D82" s="3">
        <v>4.3888888888905058</v>
      </c>
      <c r="E82" s="3">
        <v>5.3958333333357587</v>
      </c>
      <c r="F82" s="3">
        <v>5.7430555555547471</v>
      </c>
      <c r="G82" s="3">
        <v>6.4118055555591127</v>
      </c>
      <c r="H82" s="3">
        <v>7.390277777776646</v>
      </c>
      <c r="I82" s="3">
        <v>8.4208333333299379</v>
      </c>
      <c r="J82" s="90"/>
      <c r="K82" s="90"/>
      <c r="L82" s="32"/>
      <c r="M82" s="32"/>
      <c r="O82" s="38" t="s">
        <v>844</v>
      </c>
      <c r="P82" s="2">
        <v>49.3</v>
      </c>
      <c r="Q82" s="2">
        <v>45.3</v>
      </c>
      <c r="R82" s="2">
        <v>46.4</v>
      </c>
      <c r="S82" s="2">
        <v>45</v>
      </c>
      <c r="T82" s="2">
        <v>43.7</v>
      </c>
      <c r="U82" s="2">
        <v>48.2</v>
      </c>
      <c r="V82" s="2">
        <v>46.3</v>
      </c>
      <c r="W82" s="2">
        <v>42.2</v>
      </c>
      <c r="X82" s="90"/>
      <c r="Y82" s="90"/>
    </row>
    <row r="83" spans="1:25">
      <c r="A83" s="38" t="s">
        <v>845</v>
      </c>
      <c r="B83" s="3">
        <v>0.32291666666424135</v>
      </c>
      <c r="C83" s="3">
        <v>0.8944444444423425</v>
      </c>
      <c r="D83" s="3">
        <v>1.4270833333284827</v>
      </c>
      <c r="E83" s="3">
        <v>2.023611111108039</v>
      </c>
      <c r="F83" s="3">
        <v>2.984027777776646</v>
      </c>
      <c r="G83" s="3">
        <v>3.5347222222189885</v>
      </c>
      <c r="H83" s="3">
        <v>3.9895833333284827</v>
      </c>
      <c r="I83" s="48"/>
      <c r="J83" s="48"/>
      <c r="K83" s="90"/>
      <c r="L83" s="32"/>
      <c r="M83" s="32"/>
      <c r="O83" s="38" t="s">
        <v>845</v>
      </c>
      <c r="P83" s="2">
        <v>41</v>
      </c>
      <c r="Q83" s="2">
        <v>41.4</v>
      </c>
      <c r="R83" s="2">
        <v>41.5</v>
      </c>
      <c r="S83" s="2">
        <v>40.1</v>
      </c>
      <c r="T83" s="2">
        <v>37.799999999999997</v>
      </c>
      <c r="U83" s="2">
        <v>39.5</v>
      </c>
      <c r="V83" s="2">
        <v>39.5</v>
      </c>
      <c r="W83" s="77"/>
      <c r="X83" s="48"/>
      <c r="Y83" s="90"/>
    </row>
    <row r="84" spans="1:25">
      <c r="A84" s="38" t="s">
        <v>846</v>
      </c>
      <c r="B84" s="3">
        <v>1.3187499999985448</v>
      </c>
      <c r="C84" s="3">
        <v>1.5187499999956344</v>
      </c>
      <c r="D84" s="3">
        <v>2.0631944444394321</v>
      </c>
      <c r="E84" s="3">
        <v>2.9874999999956344</v>
      </c>
      <c r="F84" s="3">
        <v>3.0437499999970896</v>
      </c>
      <c r="G84" s="90"/>
      <c r="H84" s="90"/>
      <c r="I84" s="48"/>
      <c r="J84" s="48"/>
      <c r="K84" s="90"/>
      <c r="L84" s="32"/>
      <c r="M84" s="32"/>
      <c r="O84" s="38" t="s">
        <v>846</v>
      </c>
      <c r="P84" s="2">
        <v>45</v>
      </c>
      <c r="Q84" s="2">
        <v>44</v>
      </c>
      <c r="R84" s="2">
        <v>41.5</v>
      </c>
      <c r="S84" s="2">
        <v>38.1</v>
      </c>
      <c r="T84" s="2">
        <v>40.6</v>
      </c>
      <c r="U84" s="77"/>
      <c r="V84" s="77"/>
      <c r="W84" s="77"/>
      <c r="X84" s="48"/>
      <c r="Y84" s="90"/>
    </row>
    <row r="85" spans="1:25">
      <c r="A85" s="38" t="s">
        <v>847</v>
      </c>
      <c r="B85" s="3">
        <v>1.8312500000029104</v>
      </c>
      <c r="C85" s="3">
        <v>2.4201388888905058</v>
      </c>
      <c r="D85" s="3">
        <v>2.6986111111109494</v>
      </c>
      <c r="E85" s="3">
        <v>3.3777777777795563</v>
      </c>
      <c r="F85" s="3">
        <v>4.4541666666700621</v>
      </c>
      <c r="G85" s="90"/>
      <c r="H85" s="90"/>
      <c r="I85" s="48"/>
      <c r="J85" s="48"/>
      <c r="K85" s="48"/>
      <c r="L85" s="32"/>
      <c r="M85" s="32"/>
      <c r="O85" s="38" t="s">
        <v>847</v>
      </c>
      <c r="P85" s="2">
        <v>38.700000000000003</v>
      </c>
      <c r="Q85" s="2">
        <v>39.4</v>
      </c>
      <c r="R85" s="2">
        <v>38.6</v>
      </c>
      <c r="S85" s="2">
        <v>36.5</v>
      </c>
      <c r="T85" s="2">
        <v>38.700000000000003</v>
      </c>
      <c r="U85" s="77"/>
      <c r="V85" s="77"/>
      <c r="W85" s="77"/>
      <c r="X85" s="48"/>
      <c r="Y85" s="48"/>
    </row>
    <row r="86" spans="1:25">
      <c r="A86" s="38" t="s">
        <v>848</v>
      </c>
      <c r="B86" s="3">
        <v>0.75069444444670808</v>
      </c>
      <c r="C86" s="3">
        <v>0.96041666666860692</v>
      </c>
      <c r="D86" s="3">
        <v>1.4604166666686069</v>
      </c>
      <c r="E86" s="3">
        <v>2.3895833333299379</v>
      </c>
      <c r="F86" s="90"/>
      <c r="G86" s="90"/>
      <c r="H86" s="90"/>
      <c r="I86" s="48"/>
      <c r="J86" s="48"/>
      <c r="K86" s="48"/>
      <c r="L86" s="32"/>
      <c r="M86" s="32"/>
      <c r="O86" s="38" t="s">
        <v>848</v>
      </c>
      <c r="P86" s="2">
        <v>41.6</v>
      </c>
      <c r="Q86" s="2">
        <v>41.8</v>
      </c>
      <c r="R86" s="2">
        <v>10.4</v>
      </c>
      <c r="S86" s="2">
        <v>39.700000000000003</v>
      </c>
      <c r="T86" s="77"/>
      <c r="U86" s="77"/>
      <c r="V86" s="77"/>
      <c r="W86" s="77"/>
      <c r="X86" s="48"/>
      <c r="Y86" s="48"/>
    </row>
    <row r="87" spans="1:25">
      <c r="A87" s="38" t="s">
        <v>849</v>
      </c>
      <c r="B87" s="3">
        <v>1.4895833333357587</v>
      </c>
      <c r="C87" s="3">
        <v>1.8027777777751908</v>
      </c>
      <c r="D87" s="3">
        <v>2.4131944444452529</v>
      </c>
      <c r="E87" s="3">
        <v>3.4243055555562023</v>
      </c>
      <c r="F87" s="3">
        <v>4.3888888888905058</v>
      </c>
      <c r="G87" s="90"/>
      <c r="H87" s="90"/>
      <c r="I87" s="48"/>
      <c r="J87" s="48"/>
      <c r="K87" s="48"/>
      <c r="L87" s="32"/>
      <c r="M87" s="32"/>
      <c r="O87" s="38" t="s">
        <v>849</v>
      </c>
      <c r="P87" s="2">
        <v>48.5</v>
      </c>
      <c r="Q87" s="2">
        <v>43.6</v>
      </c>
      <c r="R87" s="2">
        <v>43.7</v>
      </c>
      <c r="S87" s="2">
        <v>42.5</v>
      </c>
      <c r="T87" s="2">
        <v>40.5</v>
      </c>
      <c r="U87" s="77"/>
      <c r="V87" s="77"/>
      <c r="W87" s="77"/>
      <c r="X87" s="48"/>
      <c r="Y87" s="48"/>
    </row>
    <row r="88" spans="1:25">
      <c r="A88" s="38" t="s">
        <v>850</v>
      </c>
      <c r="B88" s="3">
        <v>0.77083333333575865</v>
      </c>
      <c r="C88" s="3">
        <v>1.375</v>
      </c>
      <c r="D88" s="3">
        <v>2.3812499999985448</v>
      </c>
      <c r="E88" s="3">
        <v>3.3958333333357587</v>
      </c>
      <c r="F88" s="3">
        <v>4.4277777777751908</v>
      </c>
      <c r="G88" s="90"/>
      <c r="H88" s="90"/>
      <c r="I88" s="48"/>
      <c r="J88" s="48"/>
      <c r="K88" s="48"/>
      <c r="L88" s="32"/>
      <c r="M88" s="32"/>
      <c r="O88" s="38" t="s">
        <v>850</v>
      </c>
      <c r="P88" s="2">
        <v>43.9</v>
      </c>
      <c r="Q88" s="2">
        <v>44.1</v>
      </c>
      <c r="R88" s="2">
        <v>43.5</v>
      </c>
      <c r="S88" s="2">
        <v>46.4</v>
      </c>
      <c r="T88" s="2">
        <v>47</v>
      </c>
      <c r="U88" s="77"/>
      <c r="V88" s="77"/>
      <c r="W88" s="77"/>
      <c r="X88" s="48"/>
      <c r="Y88" s="48"/>
    </row>
    <row r="89" spans="1:25">
      <c r="P89" s="99">
        <v>40</v>
      </c>
      <c r="Q89" s="99">
        <v>40</v>
      </c>
      <c r="R89" s="99">
        <v>40</v>
      </c>
      <c r="S89" s="99">
        <v>38</v>
      </c>
      <c r="T89" s="99">
        <v>32</v>
      </c>
      <c r="U89" s="99">
        <v>21</v>
      </c>
      <c r="V89" s="99">
        <v>19</v>
      </c>
      <c r="W89" s="99">
        <v>8</v>
      </c>
      <c r="X89" s="99">
        <v>3</v>
      </c>
      <c r="Y89" s="99">
        <v>2</v>
      </c>
    </row>
    <row r="90" spans="1:25">
      <c r="U90" s="1"/>
      <c r="V90" s="1"/>
      <c r="W90" s="1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STEMI_ORIGINALI</vt:lpstr>
      <vt:lpstr>STEMI_MODIFICATI</vt:lpstr>
      <vt:lpstr>STEMI_ANALIZZATI</vt:lpstr>
      <vt:lpstr>NSTEMI_ORIGINALI</vt:lpstr>
      <vt:lpstr>NSTEMI_MODIFICATI</vt:lpstr>
      <vt:lpstr>ING</vt:lpstr>
      <vt:lpstr>ScriptDati Troponina</vt:lpstr>
      <vt:lpstr>ScriptDati Sodio</vt:lpstr>
      <vt:lpstr>ScriptDati Ematocrito</vt:lpstr>
      <vt:lpstr>Rivascolarizzazione</vt:lpstr>
      <vt:lpstr>ore in decimali e minimo range</vt:lpstr>
      <vt:lpstr>comparison TnT vs time</vt:lpstr>
      <vt:lpstr>comparison PCV vs time</vt:lpstr>
      <vt:lpstr>comparison Na vs time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Pino e Cate</dc:creator>
  <cp:lastModifiedBy>Nicola Cortese</cp:lastModifiedBy>
  <dcterms:created xsi:type="dcterms:W3CDTF">2014-07-01T17:27:53Z</dcterms:created>
  <dcterms:modified xsi:type="dcterms:W3CDTF">2023-04-05T15:06:22Z</dcterms:modified>
</cp:coreProperties>
</file>