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H KWAIRANGA\Pictures\Droso_Africa\"/>
    </mc:Choice>
  </mc:AlternateContent>
  <bookViews>
    <workbookView xWindow="0" yWindow="0" windowWidth="16815" windowHeight="7755"/>
  </bookViews>
  <sheets>
    <sheet name="DROSSO" sheetId="1" r:id="rId1"/>
    <sheet name="Sheet1" sheetId="2" r:id="rId2"/>
  </sheets>
  <definedNames>
    <definedName name="_xlnm._FilterDatabase" localSheetId="0" hidden="1">DROSSO!$D$1:$D$140</definedName>
  </definedNames>
  <calcPr calcId="0"/>
</workbook>
</file>

<file path=xl/calcChain.xml><?xml version="1.0" encoding="utf-8"?>
<calcChain xmlns="http://schemas.openxmlformats.org/spreadsheetml/2006/main">
  <c r="B13" i="2" l="1"/>
  <c r="D18" i="2" l="1"/>
  <c r="C13" i="2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4" i="2"/>
  <c r="C14" i="2" s="1"/>
  <c r="B15" i="2"/>
  <c r="C15" i="2" s="1"/>
  <c r="B2" i="2"/>
  <c r="C2" i="2" s="1"/>
  <c r="D17" i="2" l="1"/>
  <c r="E17" i="2" s="1"/>
</calcChain>
</file>

<file path=xl/sharedStrings.xml><?xml version="1.0" encoding="utf-8"?>
<sst xmlns="http://schemas.openxmlformats.org/spreadsheetml/2006/main" count="1112" uniqueCount="480">
  <si>
    <t>Article S/N</t>
  </si>
  <si>
    <t>Country Code</t>
  </si>
  <si>
    <t>Country</t>
  </si>
  <si>
    <t>Name of local institution 1</t>
  </si>
  <si>
    <t>Name of local institution 2</t>
  </si>
  <si>
    <t>Name of local institution 3</t>
  </si>
  <si>
    <t>Name of local institution 4</t>
  </si>
  <si>
    <t>External collaboration 1</t>
  </si>
  <si>
    <t>Internal Colaboration</t>
  </si>
  <si>
    <t>Country of external collaboration 1</t>
  </si>
  <si>
    <t>Country of external collaboration 2</t>
  </si>
  <si>
    <t>Country of external collaboration 3</t>
  </si>
  <si>
    <t>Funded/Not funded</t>
  </si>
  <si>
    <t>Number of Funders</t>
  </si>
  <si>
    <t>Fund</t>
  </si>
  <si>
    <t>Local Funder 1</t>
  </si>
  <si>
    <t>Local Funder_1</t>
  </si>
  <si>
    <t>Local Funder_1_Country</t>
  </si>
  <si>
    <t>Local Funder 2</t>
  </si>
  <si>
    <t>Local Funder_2</t>
  </si>
  <si>
    <t>Local Funder_2_Country</t>
  </si>
  <si>
    <t>International Funder 1</t>
  </si>
  <si>
    <t>International Funder_1</t>
  </si>
  <si>
    <t>International Funder_1_Country</t>
  </si>
  <si>
    <t>International Funder 2</t>
  </si>
  <si>
    <t>International Funder_2</t>
  </si>
  <si>
    <t>International Funder_2_Country</t>
  </si>
  <si>
    <t>International Funder 3</t>
  </si>
  <si>
    <t>International Funder_3</t>
  </si>
  <si>
    <t>International Funder_3_Country</t>
  </si>
  <si>
    <t>Algeria</t>
  </si>
  <si>
    <t>FRANCE</t>
  </si>
  <si>
    <t>Badji Mokhtar University of Annaba, Algeria</t>
  </si>
  <si>
    <t>BMU Annaba Algeria</t>
  </si>
  <si>
    <t>Laboratoire Evolution, Génomes, Comportements, Ecologie, UMR 9191, CNRS, IRD, Université Paris-Sud et Université Paris-Saclay, Gif-sur-Yvette Cedex, France.</t>
  </si>
  <si>
    <t>National Fund for Scientific Research of Algeria</t>
  </si>
  <si>
    <t>AFFSR Algeria</t>
  </si>
  <si>
    <t>Institute Diversity, Evolution, Ecology of the Living.</t>
  </si>
  <si>
    <t>IDEEV</t>
  </si>
  <si>
    <t>France</t>
  </si>
  <si>
    <t>Evolution, Génomes, Comportement, Ecologie. CNRS, IRD, Univ Paris-Sud. Université Paris-Saclay, F-91198, Gif-sur-Yvette</t>
  </si>
  <si>
    <t>Ministry of Higher Education and Scientific Research of Algeria </t>
  </si>
  <si>
    <t>MHESR, Algeria</t>
  </si>
  <si>
    <t>Algerian-French Bilateral cooperation PROFAS B+</t>
  </si>
  <si>
    <t>PROFAS B+</t>
  </si>
  <si>
    <t>the doctoral school ABIES</t>
  </si>
  <si>
    <t>PD-ABIES</t>
  </si>
  <si>
    <t>Laboratoire Evolution, Génomes, Comportement, Ecologie, UMR 9191, CNRS, IRD, Université Paris-Sud et Université Paris-Saclay, avenue de la Terrasse, F- 91198 Gif-surYvette</t>
  </si>
  <si>
    <t>Benin</t>
  </si>
  <si>
    <t>International Institute of Tropical Agriculture Cotonou, Republic of Benin</t>
  </si>
  <si>
    <t>IITA Cotonou, Benin</t>
  </si>
  <si>
    <t>University of Abomey Calavi, Cotonou, Republic of Benin</t>
  </si>
  <si>
    <t>UAC Benin</t>
  </si>
  <si>
    <t>ENSTA- Ketou, Universite d'Agriculture de Ketou,EGPVS, 8 BP 155, Ketou. Rep. du Benin</t>
  </si>
  <si>
    <t>BELGIUM</t>
  </si>
  <si>
    <t>NIGERIA</t>
  </si>
  <si>
    <t>University of Parakou, Republic of Benin</t>
  </si>
  <si>
    <t>UP Benin</t>
  </si>
  <si>
    <t xml:space="preserve"> International Institute of Tropical Agriculture (IITA)</t>
  </si>
  <si>
    <t>IITA</t>
  </si>
  <si>
    <t>Nigeria</t>
  </si>
  <si>
    <t>French Agricultural Research Centre for International Development (CIRAD)</t>
  </si>
  <si>
    <t>FARCID</t>
  </si>
  <si>
    <t>Africa Rice Center WARDACotonou, Republic of Benin</t>
  </si>
  <si>
    <t>ARC  WARDA Benin</t>
  </si>
  <si>
    <t>nternational Institute of Tropical Agriculture, Cotonou, Republic of Benin</t>
  </si>
  <si>
    <t>Conservation, Food and Health Foundation</t>
  </si>
  <si>
    <t>CFHF</t>
  </si>
  <si>
    <t>USA</t>
  </si>
  <si>
    <t>Africa Rice Center (WARDA)</t>
  </si>
  <si>
    <t>ARC WARDA</t>
  </si>
  <si>
    <t>Côte d’Ivoire</t>
  </si>
  <si>
    <t>Cameroon</t>
  </si>
  <si>
    <t>University of Ngaoundéré, Cameroon</t>
  </si>
  <si>
    <t>UN Ngaoundéré, Cameroon</t>
  </si>
  <si>
    <t>Germany</t>
  </si>
  <si>
    <t>Cameroonian-German Cooperation Project</t>
  </si>
  <si>
    <t>CGCP Cameroun</t>
  </si>
  <si>
    <t>Cameroun</t>
  </si>
  <si>
    <t>German Academic Exchange Service</t>
  </si>
  <si>
    <t>GAES</t>
  </si>
  <si>
    <t>Alexander von Humboldt Foundation</t>
  </si>
  <si>
    <t>AVHF</t>
  </si>
  <si>
    <t>Deutsche Forschungsgemein-schaft</t>
  </si>
  <si>
    <t>DFS</t>
  </si>
  <si>
    <t>Institute of Agricultural Research for Development, Cameroon</t>
  </si>
  <si>
    <t>IARD Cameroon</t>
  </si>
  <si>
    <t>University of Ngaoundéré, Cameroon.</t>
  </si>
  <si>
    <t>University of Maroua</t>
  </si>
  <si>
    <t>UM</t>
  </si>
  <si>
    <t>Ghana</t>
  </si>
  <si>
    <t>German Academic Exchange Service (DAAD)</t>
  </si>
  <si>
    <t>GAES DAAD</t>
  </si>
  <si>
    <t>Deutsche Forschungsgemeinschaft</t>
  </si>
  <si>
    <t>UN Cameroon</t>
  </si>
  <si>
    <t>University of Maroua, Cameroun</t>
  </si>
  <si>
    <t>UM Maroua, Cameroon</t>
  </si>
  <si>
    <t>International Institute of Tropical Agriculture Yaoundé, Cameroon</t>
  </si>
  <si>
    <t>IITA Yaoundé, Cameroon</t>
  </si>
  <si>
    <t>University of Yaounde, Yaoundé, Cameroon</t>
  </si>
  <si>
    <t>UY Yaoundé,Cameroon</t>
  </si>
  <si>
    <t>Federal Ministry for Economic Cooperation and Development Cameroun</t>
  </si>
  <si>
    <t>FMFECD Cameroun</t>
  </si>
  <si>
    <t>Egypt</t>
  </si>
  <si>
    <t>Assiut University Assiut, Egypt</t>
  </si>
  <si>
    <t>AU Assiut, Egypt</t>
  </si>
  <si>
    <t xml:space="preserve">Agricultural Research Center, Giza, Egypt </t>
  </si>
  <si>
    <t>ARC Giza, Egypt</t>
  </si>
  <si>
    <t>Damanhour University Damanhour, Egypt</t>
  </si>
  <si>
    <t>DU Damanhour, Egypt</t>
  </si>
  <si>
    <t>Alexandria University, Egypt</t>
  </si>
  <si>
    <t>UA Alexandria, Egypt</t>
  </si>
  <si>
    <t xml:space="preserve">Agriculture Research Center, Giza, Egypt </t>
  </si>
  <si>
    <t>ARC Egypt</t>
  </si>
  <si>
    <t>Tanta University Tanta, Egypt</t>
  </si>
  <si>
    <t>TU Tanta, Egypt</t>
  </si>
  <si>
    <t>Cairo University Giza, Egypt</t>
  </si>
  <si>
    <t>CU Giza, Egypt</t>
  </si>
  <si>
    <t>Fayoum University, Fayoum, Egypt</t>
  </si>
  <si>
    <t>FU Fayoum, Egypt</t>
  </si>
  <si>
    <t xml:space="preserve">Ain Shams University Cairo, Egypt </t>
  </si>
  <si>
    <t>ASU Cairo, Egypt</t>
  </si>
  <si>
    <t>Cairo University, Giza, Egypt</t>
  </si>
  <si>
    <t>Ministry of Agriculture, Giza, Egypt  and National Research Centre, Giza, Egypt</t>
  </si>
  <si>
    <t>MANRC Egypt</t>
  </si>
  <si>
    <t>University of Alexandria, Egypt</t>
  </si>
  <si>
    <t>Kenya</t>
  </si>
  <si>
    <t>South Africa</t>
  </si>
  <si>
    <t>International Centre of Insect Physiology and Ecology Nairobi, Kenya</t>
  </si>
  <si>
    <t>ICIPE Nairobi, Kenya</t>
  </si>
  <si>
    <t xml:space="preserve">The International Atomic Energy Agency (IAEA) </t>
  </si>
  <si>
    <t>IAEA</t>
  </si>
  <si>
    <t>Austria</t>
  </si>
  <si>
    <t>Citrus Research International, South Africa</t>
  </si>
  <si>
    <t xml:space="preserve">CRI </t>
  </si>
  <si>
    <t>South africa</t>
  </si>
  <si>
    <t>Zimbabwe</t>
  </si>
  <si>
    <t>IFAD funded African Fruit Fly Initiative project (AFFI)</t>
  </si>
  <si>
    <t>IFAD</t>
  </si>
  <si>
    <t>Italy</t>
  </si>
  <si>
    <t>DAAD, Germany</t>
  </si>
  <si>
    <t>DAAD</t>
  </si>
  <si>
    <t>Jomo Kenyatta University of Agriculture and Technology Nairobi, Kenya</t>
  </si>
  <si>
    <t>JKUAT Nairobi, Kenya</t>
  </si>
  <si>
    <t>Kenyan Government</t>
  </si>
  <si>
    <t>KG Kenya</t>
  </si>
  <si>
    <t>USDA-ARS project no. 58-6615-3-011-F</t>
  </si>
  <si>
    <t>USDA-ARS</t>
  </si>
  <si>
    <t>Swedish International Development Cooperation Agency (Sida) for a studentship to P.K.N.</t>
  </si>
  <si>
    <t>SIDA</t>
  </si>
  <si>
    <t>Sweden</t>
  </si>
  <si>
    <t>UK Department for International Development (DFID)</t>
  </si>
  <si>
    <t>DFID</t>
  </si>
  <si>
    <t>UK</t>
  </si>
  <si>
    <t>Malawi</t>
  </si>
  <si>
    <t>Swedish International Development Cooperation Agency (SIDA) for a studentship to Xavier Cheseto</t>
  </si>
  <si>
    <t>Kenyatta University Nairobi, Kenya</t>
  </si>
  <si>
    <t>KU Nairobi, Kenya</t>
  </si>
  <si>
    <t>African Regional Postgraduate Programme in Insect Science (ARPPIS)</t>
  </si>
  <si>
    <t>ARPPIS Kenya</t>
  </si>
  <si>
    <t>ICIPE, Kenya</t>
  </si>
  <si>
    <t>Australia</t>
  </si>
  <si>
    <t xml:space="preserve">German Ministry for Economic Cooperation and Development </t>
  </si>
  <si>
    <t>GMECD</t>
  </si>
  <si>
    <t>Tanzania</t>
  </si>
  <si>
    <t>University of Nairobi, Kenya</t>
  </si>
  <si>
    <t>UN Nirobi,  Kenya</t>
  </si>
  <si>
    <t>CABI-Centre for Agriculture and Biosciences International, Africa Regional Centre, P.O. Box 633-621, Nairobi, Kenya</t>
  </si>
  <si>
    <t>Finland</t>
  </si>
  <si>
    <t xml:space="preserve">Ministry of Foreign Affairs of Finland </t>
  </si>
  <si>
    <t>MFA</t>
  </si>
  <si>
    <t>international fund for agricultural development (ifad) kenya</t>
  </si>
  <si>
    <t>IFAD Kenya</t>
  </si>
  <si>
    <t>GermanMinistry for Economic Cooperation and Development (BMZ)</t>
  </si>
  <si>
    <t>ICIPE Kenya</t>
  </si>
  <si>
    <t> South African Avocado Growers' Association</t>
  </si>
  <si>
    <t>SAAGA</t>
  </si>
  <si>
    <t>Molecular Biology and Biotechnology Department, International Centre of Insect Physiology and Ecology (icipe), Nairobi, Kenya</t>
  </si>
  <si>
    <t>MBBD ICIPE Kenya</t>
  </si>
  <si>
    <t>Belgium</t>
  </si>
  <si>
    <t>the German Ministry of Economic Cooperation and Development (BMZ)</t>
  </si>
  <si>
    <t>GMED</t>
  </si>
  <si>
    <t>Dutch Government (DSO)</t>
  </si>
  <si>
    <t>DSO</t>
  </si>
  <si>
    <t xml:space="preserve">International Foundation for Science (IFS), Sweden </t>
  </si>
  <si>
    <t>IFS</t>
  </si>
  <si>
    <t>Agricultural and Livestock Research Organization, Kenya</t>
  </si>
  <si>
    <t>ALRO Kenya</t>
  </si>
  <si>
    <t>Kenya Medical Research Institute, Kenya</t>
  </si>
  <si>
    <t>KMRI Kenya</t>
  </si>
  <si>
    <t>KG</t>
  </si>
  <si>
    <t>ICPE</t>
  </si>
  <si>
    <t>UK Aid (UK Government)</t>
  </si>
  <si>
    <t>UA</t>
  </si>
  <si>
    <t>KK</t>
  </si>
  <si>
    <t>Swedish International Development Cooperation Agency</t>
  </si>
  <si>
    <t>SIDCA</t>
  </si>
  <si>
    <t>IFAD, Kenya</t>
  </si>
  <si>
    <t>Kenya Medical Research Institute Kisumu, Kenya</t>
  </si>
  <si>
    <t>Maryland</t>
  </si>
  <si>
    <t>Mauritius</t>
  </si>
  <si>
    <t xml:space="preserve">Tropical and Subtropical Agriculture Research </t>
  </si>
  <si>
    <t>TSTAR</t>
  </si>
  <si>
    <t>Caribbean Basin Administrative Group</t>
  </si>
  <si>
    <t>CBAGG</t>
  </si>
  <si>
    <t>USDA/NRI</t>
  </si>
  <si>
    <t>The German Ministry for Economic Cooperation and Development (BMZ)</t>
  </si>
  <si>
    <t>Ministry of Agro Industry &amp; Food Security Republic of, Mauritius</t>
  </si>
  <si>
    <t>MOAIFS Mauritius</t>
  </si>
  <si>
    <t>University of Mauritius, Republic of Mauritius</t>
  </si>
  <si>
    <t>UOM Mauritius</t>
  </si>
  <si>
    <t>Tertiary Education Commission, the University of Mauritius</t>
  </si>
  <si>
    <t>TECUM, Mauritus</t>
  </si>
  <si>
    <t>Mauritus</t>
  </si>
  <si>
    <t xml:space="preserve">Ministry of Agro Industry &amp; Food Security, Republic of Mauritius </t>
  </si>
  <si>
    <t>MAIFSR Mauritius</t>
  </si>
  <si>
    <t>University of Mauritius</t>
  </si>
  <si>
    <t>UM  Mauritius</t>
  </si>
  <si>
    <t>Morocco</t>
  </si>
  <si>
    <t>Universite´ Sidi Mohammed Ben Abdellah, Morocco</t>
  </si>
  <si>
    <t>USMB Morocco</t>
  </si>
  <si>
    <t>Comite´ Mixte Inter-Universitaire Franco-Marocain</t>
  </si>
  <si>
    <t>CMIU Morocco</t>
  </si>
  <si>
    <t>Association for Cancer Research</t>
  </si>
  <si>
    <t>APRCC</t>
  </si>
  <si>
    <t>Universite´ Paul Sabatier</t>
  </si>
  <si>
    <t>UPS</t>
  </si>
  <si>
    <t>Cadi Ayyad University, Morocco</t>
  </si>
  <si>
    <t>Ministry of Higher Education of Morocco</t>
  </si>
  <si>
    <t>MHEM Morocco</t>
  </si>
  <si>
    <t>CA Morocco</t>
  </si>
  <si>
    <t>Universit´e Cadi Ayyad, Morocco</t>
  </si>
  <si>
    <t>UC Morocco</t>
  </si>
  <si>
    <t>PICS between French CNRS and Moroccan CNRST</t>
  </si>
  <si>
    <t>CNRS</t>
  </si>
  <si>
    <t>IS Morocco</t>
  </si>
  <si>
    <t>PROTARS II grant</t>
  </si>
  <si>
    <t>CNRST</t>
  </si>
  <si>
    <t>University Abdelmalek Essaâdi, Morocco</t>
  </si>
  <si>
    <t>UA Essaâdi, Morocco</t>
  </si>
  <si>
    <t>Spain</t>
  </si>
  <si>
    <t>Ministry of Higher Education</t>
  </si>
  <si>
    <t>MHE Morocco</t>
  </si>
  <si>
    <t>Scientific Research of Moroccan Kingdom, PROTARS</t>
  </si>
  <si>
    <t>SRMK PROTARS Morocco</t>
  </si>
  <si>
    <t>PRANAROM International Company</t>
  </si>
  <si>
    <t>PRANAROM IC</t>
  </si>
  <si>
    <t>Ministry of Wallone region, Belgium</t>
  </si>
  <si>
    <t>MWRB</t>
  </si>
  <si>
    <t>Hassan II University Ain Chock, Morocco</t>
  </si>
  <si>
    <t>HUA Ain Chock, Morocco</t>
  </si>
  <si>
    <t>Program for Supporting Scientific Investigation PARS of the Moroccan Government</t>
  </si>
  <si>
    <t>PSSI PARSMG Morocco</t>
  </si>
  <si>
    <t>Spanish Agency for International Co-operation (AECI)</t>
  </si>
  <si>
    <t>AECI</t>
  </si>
  <si>
    <t>Ukraine</t>
  </si>
  <si>
    <t>Mozambique</t>
  </si>
  <si>
    <t xml:space="preserve"> Eduardo Mondlane University  Mozambique</t>
  </si>
  <si>
    <t>EMU  Mozambique</t>
  </si>
  <si>
    <t>Centrum für Internationale Migration und Entwicklung (CIM), Frankfurt, Germany</t>
  </si>
  <si>
    <t xml:space="preserve">CIME </t>
  </si>
  <si>
    <t>University of Ibadan, Nigeria</t>
  </si>
  <si>
    <t>U Nigeria</t>
  </si>
  <si>
    <t>Uganda</t>
  </si>
  <si>
    <t>International Society for Neurochemistry</t>
  </si>
  <si>
    <t>ISN</t>
  </si>
  <si>
    <t>Company of Biologists, UK</t>
  </si>
  <si>
    <t>CB Uk</t>
  </si>
  <si>
    <t>Cambridge Africa Alborada Research Funds, UK</t>
  </si>
  <si>
    <t>CARF</t>
  </si>
  <si>
    <t>CA Nigeria</t>
  </si>
  <si>
    <t>The World Academy of Sciences</t>
  </si>
  <si>
    <t>TWAS</t>
  </si>
  <si>
    <t>FUT Nigeria</t>
  </si>
  <si>
    <t>Prince of Songkla University, Thailand</t>
  </si>
  <si>
    <t>GSPSU</t>
  </si>
  <si>
    <t>Thailand</t>
  </si>
  <si>
    <t>Ibrahim Badamasi Babangida University, Nigeria</t>
  </si>
  <si>
    <t>IBB Nigeria</t>
  </si>
  <si>
    <t>Education Trust Fund (ETF), Nigeria</t>
  </si>
  <si>
    <t>ETF Nigeria</t>
  </si>
  <si>
    <t xml:space="preserve"> Nigeria</t>
  </si>
  <si>
    <t>NA Nigeria</t>
  </si>
  <si>
    <t>Brazil</t>
  </si>
  <si>
    <t>Pakistan</t>
  </si>
  <si>
    <t>Canada</t>
  </si>
  <si>
    <t xml:space="preserve"> (PIBIC/ URCA)</t>
  </si>
  <si>
    <t>PIBIC/URCA</t>
  </si>
  <si>
    <t xml:space="preserve"> Afe Babalola University Ado-Ekiti, Nigeria</t>
  </si>
  <si>
    <t>ABUA Nigeria</t>
  </si>
  <si>
    <t>Federal University of Technology, Akure</t>
  </si>
  <si>
    <t>FUTA Akure, Nigeria</t>
  </si>
  <si>
    <t>IBRO/ARC bursary</t>
  </si>
  <si>
    <t>IBRO</t>
  </si>
  <si>
    <t>Nasarawa State University Keffi Nasarawa, Nigeria</t>
  </si>
  <si>
    <t>NSUK Nigeria</t>
  </si>
  <si>
    <t>Netherlands</t>
  </si>
  <si>
    <t>TETFUND</t>
  </si>
  <si>
    <t>UI Ibadan, Nigeria</t>
  </si>
  <si>
    <t>TETFUND National Research Fund (NRF)</t>
  </si>
  <si>
    <t>CAPES</t>
  </si>
  <si>
    <t>FAPERGS</t>
  </si>
  <si>
    <t>Portugal</t>
  </si>
  <si>
    <t>Rede Brasileira de Neurociências</t>
  </si>
  <si>
    <t>Adekunle Ajasin University</t>
  </si>
  <si>
    <t>AAU, Ondo Nigeria</t>
  </si>
  <si>
    <t>Ekiti State University</t>
  </si>
  <si>
    <t>ESU Ado-Ekiti, Nigeria</t>
  </si>
  <si>
    <t>University of Calabar, Nigeria</t>
  </si>
  <si>
    <t>University of Ilorin</t>
  </si>
  <si>
    <t>Malaysia</t>
  </si>
  <si>
    <t>University of Ilorin, Nigeria</t>
  </si>
  <si>
    <t>Company of Biologists/ DrosAfrica (UK)</t>
  </si>
  <si>
    <t>Cambridge-Africa Alborada Research Funds U.K</t>
  </si>
  <si>
    <t>CAARF</t>
  </si>
  <si>
    <t>U.S.A</t>
  </si>
  <si>
    <t>International Centre for Genetic Engineering and Biotechnology (ICGEB), Italy</t>
  </si>
  <si>
    <t>ICGEB</t>
  </si>
  <si>
    <t>National Institute of Health (NIH)</t>
  </si>
  <si>
    <t>NIH</t>
  </si>
  <si>
    <t>Federal University of Technology Akure ,Nigeria</t>
  </si>
  <si>
    <t>Federal University Oye</t>
  </si>
  <si>
    <t>FUO Uye, Nigeria</t>
  </si>
  <si>
    <t>University of Medical Sciences, Ondo</t>
  </si>
  <si>
    <t>UMS Ondo, Nigeria</t>
  </si>
  <si>
    <t>FAPERGS-PRONEX-CNPQ</t>
  </si>
  <si>
    <t>CNP-SWB</t>
  </si>
  <si>
    <t>Indonesia</t>
  </si>
  <si>
    <t>Bayero University Kano, Nigeria</t>
  </si>
  <si>
    <t>BU Nigeria</t>
  </si>
  <si>
    <t>Cameron</t>
  </si>
  <si>
    <t>Wellcome Trust</t>
  </si>
  <si>
    <t>WT</t>
  </si>
  <si>
    <t>Ambrose Alli University, Nigeria</t>
  </si>
  <si>
    <t>AA Nigeria</t>
  </si>
  <si>
    <t>Turkey</t>
  </si>
  <si>
    <t>Covenant University, Nigeria</t>
  </si>
  <si>
    <t>C Nigeria</t>
  </si>
  <si>
    <t>Tertiary Educational Trust Fund (TETfund)</t>
  </si>
  <si>
    <t>Federal University of Technology Yola, Nigeria</t>
  </si>
  <si>
    <t>University of Lagos, Nigeria</t>
  </si>
  <si>
    <t>Central Research Committee of the University of Lagos</t>
  </si>
  <si>
    <t>University of Jos, Nigeria</t>
  </si>
  <si>
    <t>UJ Jos, Nigeria</t>
  </si>
  <si>
    <t>James Cook University of North Queensland</t>
  </si>
  <si>
    <t>JCU</t>
  </si>
  <si>
    <t>FUTA Nigeria</t>
  </si>
  <si>
    <t>Federal University of Oye</t>
  </si>
  <si>
    <t>North-West University, South Africa</t>
  </si>
  <si>
    <t>NWU South Africa</t>
  </si>
  <si>
    <t>National Research Foundation (NRF) of South Africa</t>
  </si>
  <si>
    <t>NRFSA South Africa</t>
  </si>
  <si>
    <t>Department of Science and Technology’s Nanogold Research Programme.</t>
  </si>
  <si>
    <t>DSTNRP</t>
  </si>
  <si>
    <t>University of KwaZulu-Natal, South Africa</t>
  </si>
  <si>
    <t>UKZN Natal, South Africa</t>
  </si>
  <si>
    <t>Agricultural Research Council</t>
  </si>
  <si>
    <t>ARC South Africa</t>
  </si>
  <si>
    <t>Palack? University</t>
  </si>
  <si>
    <t>Czech Republic</t>
  </si>
  <si>
    <t xml:space="preserve"> University of
KwaZulu-Natal, South Africa </t>
  </si>
  <si>
    <t xml:space="preserve">UKNSA, South Africa </t>
  </si>
  <si>
    <t xml:space="preserve">South Africa </t>
  </si>
  <si>
    <t>Ministry of Education
Youth and Sports, Czech Republic</t>
  </si>
  <si>
    <t>MEYS Czech Republic</t>
  </si>
  <si>
    <t>Palacky University</t>
  </si>
  <si>
    <t>PU</t>
  </si>
  <si>
    <t>University of Pretoria, South Africa</t>
  </si>
  <si>
    <t>TP South Africa</t>
  </si>
  <si>
    <t>University of Limpopo</t>
  </si>
  <si>
    <t>UL Limpopo South Africa</t>
  </si>
  <si>
    <t>University of South Africa</t>
  </si>
  <si>
    <t>Claude Leon Foundation</t>
  </si>
  <si>
    <t xml:space="preserve">CLF, South Africa </t>
  </si>
  <si>
    <t>University of KwaZulu-Natal , South Africa</t>
  </si>
  <si>
    <t>University of KwaZulu-Natal </t>
  </si>
  <si>
    <t xml:space="preserve">UKN, South Africa </t>
  </si>
  <si>
    <t>University of KwaZulu-Natal</t>
  </si>
  <si>
    <t>University of Natal, South Africa</t>
  </si>
  <si>
    <t>UN Natal, South Africa</t>
  </si>
  <si>
    <t>UP South Africa</t>
  </si>
  <si>
    <t>ARC-Onderstepoort Veterinary Institute</t>
  </si>
  <si>
    <t>ARC OVI South Africa</t>
  </si>
  <si>
    <t xml:space="preserve">University of Pretoria </t>
  </si>
  <si>
    <t xml:space="preserve">UP, South Africa </t>
  </si>
  <si>
    <t>Stellenbosch University, South Africa</t>
  </si>
  <si>
    <t xml:space="preserve"> SU Stellenbosch South Africa</t>
  </si>
  <si>
    <t>Medical Research Council of South Africa</t>
  </si>
  <si>
    <t xml:space="preserve">MRC South Africa </t>
  </si>
  <si>
    <t>University of Johannesburg</t>
  </si>
  <si>
    <t>UOJ Johannesburg, South Africa</t>
  </si>
  <si>
    <t>Japan</t>
  </si>
  <si>
    <t>Ministry of Education, Culture, Sports, Science and
Technology of Japan</t>
  </si>
  <si>
    <t>MECSST Japan</t>
  </si>
  <si>
    <t>The foundation of JSPS Core to Core Program</t>
  </si>
  <si>
    <t>JSPSCCP</t>
  </si>
  <si>
    <t>Bilateral Joint
Research Project</t>
  </si>
  <si>
    <t>University of South Africa, South Africa</t>
  </si>
  <si>
    <t>USA, South Africa</t>
  </si>
  <si>
    <t>Namibia</t>
  </si>
  <si>
    <t>USA South Africa</t>
  </si>
  <si>
    <t>Tshwane University of Technology, South Africa</t>
  </si>
  <si>
    <t>TUT Tshwane, South Africa</t>
  </si>
  <si>
    <t>The South African Maize Trust</t>
  </si>
  <si>
    <t>SAMT South Africa</t>
  </si>
  <si>
    <t>Tshwane University of Technology</t>
  </si>
  <si>
    <t xml:space="preserve">TUT, South Africa </t>
  </si>
  <si>
    <t>Walter Sisulu University, South Africa</t>
  </si>
  <si>
    <t>WSU, South Africa</t>
  </si>
  <si>
    <t>University of the Witwatersrand</t>
  </si>
  <si>
    <t>UW Witwatersrand, South Africa</t>
  </si>
  <si>
    <t xml:space="preserve">UW, South Africa </t>
  </si>
  <si>
    <t>Sasol Inzalo Foundation</t>
  </si>
  <si>
    <t>SIF, South Africa</t>
  </si>
  <si>
    <t xml:space="preserve">National Research Foundation South Africa </t>
  </si>
  <si>
    <t xml:space="preserve">NRF, South Africa </t>
  </si>
  <si>
    <t>sokoine university of agriculture SUA, Tanzania</t>
  </si>
  <si>
    <t>SUA Sokoine, Tanzania</t>
  </si>
  <si>
    <t>Belgium development cooperation</t>
  </si>
  <si>
    <t>BDC</t>
  </si>
  <si>
    <t>dar es salaam institute of technology , Tanzania</t>
  </si>
  <si>
    <t>DIT Dar es salaam, Tanzania</t>
  </si>
  <si>
    <t>Part of the research</t>
  </si>
  <si>
    <t>Ministry of foreign affairs of finland</t>
  </si>
  <si>
    <t>LZARDI, Tanzania</t>
  </si>
  <si>
    <t>LZARDI Tanzania</t>
  </si>
  <si>
    <t xml:space="preserve">Government of united republic of tanzania </t>
  </si>
  <si>
    <t xml:space="preserve">GURT Tanzania </t>
  </si>
  <si>
    <t>SUA Tanzania</t>
  </si>
  <si>
    <t xml:space="preserve">flemish inter-university council VLIR  </t>
  </si>
  <si>
    <t>FIUS</t>
  </si>
  <si>
    <t xml:space="preserve">Belgian technical cooperation  </t>
  </si>
  <si>
    <t>BTC</t>
  </si>
  <si>
    <t>FAO</t>
  </si>
  <si>
    <t>Tunisia</t>
  </si>
  <si>
    <t>Center of Biotechnology of Sfax, Tunisia</t>
  </si>
  <si>
    <t>COB Tunisia</t>
  </si>
  <si>
    <t>Tunisian Ministry for Higher Education and Scientific Research</t>
  </si>
  <si>
    <t>TMHESR Tunisia</t>
  </si>
  <si>
    <t>The German Federal Ministry of Education and Research</t>
  </si>
  <si>
    <t>GMER</t>
  </si>
  <si>
    <t>Université de Sousse, Tunisia</t>
  </si>
  <si>
    <t>US Tunisia</t>
  </si>
  <si>
    <t>Université de Monastir</t>
  </si>
  <si>
    <t>UM, Monastir Tunisia</t>
  </si>
  <si>
    <t>University of Sousse</t>
  </si>
  <si>
    <t>US, Tunisia</t>
  </si>
  <si>
    <t>University Tunis El Manar, Tunisia</t>
  </si>
  <si>
    <t>UT El Manar, Tunisia</t>
  </si>
  <si>
    <t>University of Carthage</t>
  </si>
  <si>
    <t>UC Carthage, Tunisia</t>
  </si>
  <si>
    <t>COB Sfax Tunisia</t>
  </si>
  <si>
    <t>National centre of nuclear sciences and technologies, Tunisia</t>
  </si>
  <si>
    <t>NCNST Tunisia</t>
  </si>
  <si>
    <t>University of Tunis El Manar, Tunisia</t>
  </si>
  <si>
    <t>Charles Nicolle Hospital</t>
  </si>
  <si>
    <t>CNH Tunisia</t>
  </si>
  <si>
    <t xml:space="preserve">University of luebeck, Germany </t>
  </si>
  <si>
    <t>UL</t>
  </si>
  <si>
    <t>University de Tunis</t>
  </si>
  <si>
    <t>UOT Tunisia</t>
  </si>
  <si>
    <t>French Ministries of Higher Education and Scientific research</t>
  </si>
  <si>
    <t>FMHESR</t>
  </si>
  <si>
    <t>Kampala International University, Uganda</t>
  </si>
  <si>
    <t>KIU Uganda</t>
  </si>
  <si>
    <t>Augustine international university</t>
  </si>
  <si>
    <t>AIU Uganda</t>
  </si>
  <si>
    <t>Makerere University</t>
  </si>
  <si>
    <t>MU Uganda</t>
  </si>
  <si>
    <t>Kabale University</t>
  </si>
  <si>
    <t>KU Uganda</t>
  </si>
  <si>
    <t>MU</t>
  </si>
  <si>
    <t>Makerere University, Uganda</t>
  </si>
  <si>
    <t>Chinhoyi University of Technology, Zimbabwe</t>
  </si>
  <si>
    <t>CUT Zimbabwe</t>
  </si>
  <si>
    <t>Porto neurosciences and neurologic disease research initiative</t>
  </si>
  <si>
    <t>PNNDRI</t>
  </si>
  <si>
    <t>National University of Science and Technology, Zimbabwe</t>
  </si>
  <si>
    <t>NUST Zimbabwe</t>
  </si>
  <si>
    <t>Uppsala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</si>
</sst>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40"/>
  <sheetViews>
    <sheetView tabSelected="1" topLeftCell="A71" workbookViewId="0">
      <selection activeCell="D85" sqref="D85"/>
    </sheetView>
  </sheetViews>
  <sheetFormatPr defaultRowHeight="15" x14ac:dyDescent="0.25"/>
  <cols>
    <col min="3" max="3" width="8.28515625" customWidth="1"/>
    <col min="4" max="4" width="44.5703125" customWidth="1"/>
    <col min="5" max="5" width="21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>
        <v>72</v>
      </c>
      <c r="B2">
        <v>35</v>
      </c>
      <c r="C2" t="s">
        <v>60</v>
      </c>
      <c r="D2" t="s">
        <v>288</v>
      </c>
      <c r="E2">
        <v>1</v>
      </c>
      <c r="F2" t="s">
        <v>289</v>
      </c>
      <c r="G2" t="s">
        <v>290</v>
      </c>
      <c r="H2" t="s">
        <v>291</v>
      </c>
      <c r="P2">
        <v>1</v>
      </c>
      <c r="R2">
        <v>2</v>
      </c>
      <c r="Y2" t="s">
        <v>292</v>
      </c>
      <c r="Z2" t="s">
        <v>293</v>
      </c>
      <c r="AA2" t="s">
        <v>39</v>
      </c>
    </row>
    <row r="3" spans="1:33" x14ac:dyDescent="0.25">
      <c r="A3">
        <v>66</v>
      </c>
      <c r="B3">
        <v>32</v>
      </c>
      <c r="C3" t="s">
        <v>256</v>
      </c>
      <c r="D3" t="s">
        <v>257</v>
      </c>
      <c r="E3">
        <v>1</v>
      </c>
      <c r="F3" t="s">
        <v>258</v>
      </c>
      <c r="K3">
        <v>1</v>
      </c>
      <c r="M3" t="s">
        <v>75</v>
      </c>
      <c r="P3">
        <v>1</v>
      </c>
      <c r="R3">
        <v>2</v>
      </c>
      <c r="Y3" t="s">
        <v>259</v>
      </c>
      <c r="Z3" t="s">
        <v>260</v>
      </c>
      <c r="AA3" t="s">
        <v>75</v>
      </c>
    </row>
    <row r="4" spans="1:33" x14ac:dyDescent="0.25">
      <c r="A4">
        <v>10</v>
      </c>
      <c r="B4">
        <v>3</v>
      </c>
      <c r="C4" t="s">
        <v>48</v>
      </c>
      <c r="D4" t="s">
        <v>63</v>
      </c>
      <c r="E4">
        <v>1</v>
      </c>
      <c r="F4" t="s">
        <v>64</v>
      </c>
      <c r="G4" t="s">
        <v>65</v>
      </c>
      <c r="H4" t="s">
        <v>50</v>
      </c>
      <c r="K4">
        <v>1</v>
      </c>
      <c r="M4" t="s">
        <v>31</v>
      </c>
      <c r="P4">
        <v>1</v>
      </c>
      <c r="Q4">
        <v>4</v>
      </c>
      <c r="R4">
        <v>2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58</v>
      </c>
      <c r="AF4" t="s">
        <v>59</v>
      </c>
      <c r="AG4" t="s">
        <v>60</v>
      </c>
    </row>
    <row r="5" spans="1:33" x14ac:dyDescent="0.25">
      <c r="A5">
        <v>25</v>
      </c>
      <c r="B5">
        <v>14</v>
      </c>
      <c r="C5" t="s">
        <v>103</v>
      </c>
      <c r="D5" t="s">
        <v>120</v>
      </c>
      <c r="E5">
        <v>1</v>
      </c>
      <c r="F5" t="s">
        <v>121</v>
      </c>
      <c r="G5" t="s">
        <v>122</v>
      </c>
      <c r="H5" t="s">
        <v>117</v>
      </c>
      <c r="I5" t="s">
        <v>123</v>
      </c>
      <c r="J5" t="s">
        <v>124</v>
      </c>
      <c r="P5">
        <v>0</v>
      </c>
      <c r="R5">
        <v>0</v>
      </c>
    </row>
    <row r="6" spans="1:33" x14ac:dyDescent="0.25">
      <c r="A6">
        <v>89</v>
      </c>
      <c r="B6">
        <v>35</v>
      </c>
      <c r="C6" t="s">
        <v>60</v>
      </c>
      <c r="D6" t="s">
        <v>333</v>
      </c>
      <c r="E6">
        <v>1</v>
      </c>
      <c r="F6" t="s">
        <v>334</v>
      </c>
      <c r="P6">
        <v>0</v>
      </c>
      <c r="Q6">
        <v>0</v>
      </c>
      <c r="R6">
        <v>2</v>
      </c>
      <c r="Y6">
        <v>0</v>
      </c>
    </row>
    <row r="7" spans="1:33" x14ac:dyDescent="0.25">
      <c r="A7">
        <v>17</v>
      </c>
      <c r="B7">
        <v>14</v>
      </c>
      <c r="C7" t="s">
        <v>103</v>
      </c>
      <c r="D7" t="s">
        <v>104</v>
      </c>
      <c r="E7">
        <v>2</v>
      </c>
      <c r="F7" t="s">
        <v>105</v>
      </c>
      <c r="G7" t="s">
        <v>106</v>
      </c>
      <c r="H7" t="s">
        <v>107</v>
      </c>
      <c r="P7">
        <v>0</v>
      </c>
      <c r="R7">
        <v>0</v>
      </c>
    </row>
    <row r="8" spans="1:33" x14ac:dyDescent="0.25">
      <c r="A8">
        <v>18</v>
      </c>
      <c r="B8">
        <v>14</v>
      </c>
      <c r="C8" t="s">
        <v>103</v>
      </c>
      <c r="G8" t="s">
        <v>106</v>
      </c>
      <c r="P8">
        <v>0</v>
      </c>
      <c r="R8">
        <v>0</v>
      </c>
    </row>
    <row r="9" spans="1:33" x14ac:dyDescent="0.25">
      <c r="A9">
        <v>1</v>
      </c>
      <c r="B9">
        <v>1</v>
      </c>
      <c r="C9" t="s">
        <v>30</v>
      </c>
      <c r="D9" t="s">
        <v>32</v>
      </c>
      <c r="E9">
        <v>6</v>
      </c>
      <c r="F9" t="s">
        <v>33</v>
      </c>
      <c r="K9" t="s">
        <v>34</v>
      </c>
      <c r="M9" t="s">
        <v>31</v>
      </c>
      <c r="P9">
        <v>1</v>
      </c>
      <c r="Q9">
        <v>2</v>
      </c>
      <c r="R9">
        <v>3</v>
      </c>
      <c r="S9" t="s">
        <v>35</v>
      </c>
      <c r="T9" t="s">
        <v>36</v>
      </c>
      <c r="U9" t="s">
        <v>30</v>
      </c>
      <c r="Y9" t="s">
        <v>37</v>
      </c>
      <c r="Z9" t="s">
        <v>38</v>
      </c>
      <c r="AA9" t="s">
        <v>39</v>
      </c>
    </row>
    <row r="10" spans="1:33" hidden="1" x14ac:dyDescent="0.25">
      <c r="A10">
        <v>2</v>
      </c>
      <c r="B10">
        <v>1</v>
      </c>
      <c r="C10" t="s">
        <v>30</v>
      </c>
      <c r="F10" t="s">
        <v>33</v>
      </c>
      <c r="K10" t="s">
        <v>40</v>
      </c>
      <c r="M10" t="s">
        <v>31</v>
      </c>
      <c r="N10" t="s">
        <v>31</v>
      </c>
      <c r="P10">
        <v>1</v>
      </c>
      <c r="Q10">
        <v>4</v>
      </c>
      <c r="R10">
        <v>3</v>
      </c>
      <c r="S10" t="s">
        <v>35</v>
      </c>
      <c r="T10" t="s">
        <v>36</v>
      </c>
      <c r="U10" t="s">
        <v>30</v>
      </c>
      <c r="V10" t="s">
        <v>41</v>
      </c>
      <c r="W10" t="s">
        <v>42</v>
      </c>
      <c r="X10" t="s">
        <v>42</v>
      </c>
      <c r="Y10" t="s">
        <v>43</v>
      </c>
      <c r="Z10" t="s">
        <v>44</v>
      </c>
      <c r="AA10" t="s">
        <v>39</v>
      </c>
      <c r="AB10" t="s">
        <v>45</v>
      </c>
      <c r="AC10" t="s">
        <v>46</v>
      </c>
      <c r="AD10" t="s">
        <v>39</v>
      </c>
    </row>
    <row r="11" spans="1:33" hidden="1" x14ac:dyDescent="0.25">
      <c r="A11">
        <v>3</v>
      </c>
      <c r="B11">
        <v>1</v>
      </c>
      <c r="C11" t="s">
        <v>30</v>
      </c>
      <c r="F11" t="s">
        <v>33</v>
      </c>
      <c r="P11">
        <v>1</v>
      </c>
      <c r="Q11">
        <v>2</v>
      </c>
      <c r="R11">
        <v>1</v>
      </c>
      <c r="S11" t="s">
        <v>35</v>
      </c>
      <c r="T11" t="s">
        <v>36</v>
      </c>
      <c r="U11" t="s">
        <v>30</v>
      </c>
      <c r="V11" t="s">
        <v>41</v>
      </c>
      <c r="W11" t="s">
        <v>42</v>
      </c>
      <c r="X11" t="s">
        <v>42</v>
      </c>
    </row>
    <row r="12" spans="1:33" hidden="1" x14ac:dyDescent="0.25">
      <c r="A12">
        <v>4</v>
      </c>
      <c r="B12">
        <v>1</v>
      </c>
      <c r="C12" t="s">
        <v>30</v>
      </c>
      <c r="F12" t="s">
        <v>33</v>
      </c>
      <c r="P12">
        <v>1</v>
      </c>
      <c r="Q12">
        <v>2</v>
      </c>
      <c r="R12">
        <v>1</v>
      </c>
      <c r="S12" t="s">
        <v>35</v>
      </c>
      <c r="T12" t="s">
        <v>36</v>
      </c>
      <c r="U12" t="s">
        <v>30</v>
      </c>
      <c r="V12" t="s">
        <v>41</v>
      </c>
      <c r="W12" t="s">
        <v>42</v>
      </c>
      <c r="X12" t="s">
        <v>42</v>
      </c>
    </row>
    <row r="13" spans="1:33" hidden="1" x14ac:dyDescent="0.25">
      <c r="A13">
        <v>5</v>
      </c>
      <c r="B13">
        <v>1</v>
      </c>
      <c r="C13" t="s">
        <v>30</v>
      </c>
      <c r="F13" t="s">
        <v>33</v>
      </c>
      <c r="P13">
        <v>1</v>
      </c>
      <c r="Q13">
        <v>2</v>
      </c>
      <c r="R13">
        <v>1</v>
      </c>
      <c r="S13" t="s">
        <v>35</v>
      </c>
      <c r="T13" t="s">
        <v>36</v>
      </c>
      <c r="U13" t="s">
        <v>30</v>
      </c>
      <c r="V13" t="s">
        <v>41</v>
      </c>
      <c r="W13" t="s">
        <v>42</v>
      </c>
      <c r="X13" t="s">
        <v>42</v>
      </c>
    </row>
    <row r="14" spans="1:33" hidden="1" x14ac:dyDescent="0.25">
      <c r="A14">
        <v>6</v>
      </c>
      <c r="B14">
        <v>1</v>
      </c>
      <c r="C14" t="s">
        <v>30</v>
      </c>
      <c r="F14" t="s">
        <v>33</v>
      </c>
      <c r="K14" t="s">
        <v>47</v>
      </c>
      <c r="M14" t="s">
        <v>31</v>
      </c>
      <c r="P14">
        <v>1</v>
      </c>
      <c r="Q14">
        <v>2</v>
      </c>
      <c r="R14">
        <v>3</v>
      </c>
      <c r="S14" t="s">
        <v>35</v>
      </c>
      <c r="T14" t="s">
        <v>36</v>
      </c>
      <c r="U14" t="s">
        <v>30</v>
      </c>
      <c r="Y14" t="s">
        <v>37</v>
      </c>
      <c r="Z14" t="s">
        <v>38</v>
      </c>
    </row>
    <row r="15" spans="1:33" x14ac:dyDescent="0.25">
      <c r="A15">
        <v>88</v>
      </c>
      <c r="B15">
        <v>35</v>
      </c>
      <c r="C15" t="s">
        <v>60</v>
      </c>
      <c r="D15" t="s">
        <v>328</v>
      </c>
      <c r="E15">
        <v>1</v>
      </c>
      <c r="F15" t="s">
        <v>329</v>
      </c>
      <c r="K15">
        <v>1</v>
      </c>
      <c r="L15" t="s">
        <v>330</v>
      </c>
      <c r="M15" t="s">
        <v>153</v>
      </c>
      <c r="P15">
        <v>1</v>
      </c>
      <c r="R15">
        <v>2</v>
      </c>
      <c r="Y15" t="s">
        <v>331</v>
      </c>
      <c r="Z15" t="s">
        <v>332</v>
      </c>
      <c r="AA15" t="s">
        <v>153</v>
      </c>
      <c r="AB15" t="s">
        <v>331</v>
      </c>
      <c r="AC15" t="s">
        <v>332</v>
      </c>
      <c r="AD15" t="s">
        <v>153</v>
      </c>
    </row>
    <row r="16" spans="1:33" x14ac:dyDescent="0.25">
      <c r="A16">
        <v>56</v>
      </c>
      <c r="B16">
        <v>31</v>
      </c>
      <c r="C16" t="s">
        <v>218</v>
      </c>
      <c r="D16" t="s">
        <v>227</v>
      </c>
      <c r="E16">
        <v>3</v>
      </c>
      <c r="K16">
        <v>1</v>
      </c>
      <c r="M16" t="s">
        <v>30</v>
      </c>
      <c r="P16">
        <v>0</v>
      </c>
      <c r="R16">
        <v>3</v>
      </c>
      <c r="S16" t="s">
        <v>228</v>
      </c>
      <c r="T16" t="s">
        <v>229</v>
      </c>
      <c r="U16" t="s">
        <v>218</v>
      </c>
      <c r="Y16" t="s">
        <v>79</v>
      </c>
      <c r="Z16" t="s">
        <v>80</v>
      </c>
      <c r="AA16" t="s">
        <v>75</v>
      </c>
    </row>
    <row r="17" spans="1:33" hidden="1" x14ac:dyDescent="0.25">
      <c r="A17">
        <v>57</v>
      </c>
      <c r="B17">
        <v>31</v>
      </c>
      <c r="C17" t="s">
        <v>218</v>
      </c>
      <c r="F17" t="s">
        <v>230</v>
      </c>
      <c r="P17">
        <v>0</v>
      </c>
      <c r="R17">
        <v>0</v>
      </c>
    </row>
    <row r="18" spans="1:33" hidden="1" x14ac:dyDescent="0.25">
      <c r="A18">
        <v>59</v>
      </c>
      <c r="B18">
        <v>31</v>
      </c>
      <c r="C18" t="s">
        <v>218</v>
      </c>
      <c r="F18" t="s">
        <v>235</v>
      </c>
      <c r="P18">
        <v>0</v>
      </c>
      <c r="R18">
        <v>2</v>
      </c>
      <c r="Y18" t="s">
        <v>236</v>
      </c>
      <c r="AB18" t="s">
        <v>237</v>
      </c>
      <c r="AC18" t="s">
        <v>237</v>
      </c>
      <c r="AD18" t="s">
        <v>218</v>
      </c>
    </row>
    <row r="19" spans="1:33" x14ac:dyDescent="0.25">
      <c r="A19">
        <v>23</v>
      </c>
      <c r="B19">
        <v>14</v>
      </c>
      <c r="C19" t="s">
        <v>103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P19">
        <v>0</v>
      </c>
      <c r="R19">
        <v>0</v>
      </c>
    </row>
    <row r="20" spans="1:33" x14ac:dyDescent="0.25">
      <c r="A20">
        <v>123</v>
      </c>
      <c r="B20">
        <v>51</v>
      </c>
      <c r="C20" t="s">
        <v>434</v>
      </c>
      <c r="D20" t="s">
        <v>435</v>
      </c>
      <c r="E20">
        <v>2</v>
      </c>
      <c r="F20" t="s">
        <v>436</v>
      </c>
      <c r="K20">
        <v>1</v>
      </c>
      <c r="M20" t="s">
        <v>75</v>
      </c>
      <c r="P20">
        <v>1</v>
      </c>
      <c r="Q20">
        <v>2</v>
      </c>
      <c r="R20">
        <v>3</v>
      </c>
      <c r="S20" t="s">
        <v>437</v>
      </c>
      <c r="T20" t="s">
        <v>438</v>
      </c>
      <c r="U20" t="s">
        <v>434</v>
      </c>
      <c r="Y20" t="s">
        <v>439</v>
      </c>
      <c r="Z20" t="s">
        <v>440</v>
      </c>
      <c r="AA20" t="s">
        <v>75</v>
      </c>
    </row>
    <row r="21" spans="1:33" x14ac:dyDescent="0.25">
      <c r="A21">
        <v>128</v>
      </c>
      <c r="B21">
        <v>51</v>
      </c>
      <c r="C21" t="s">
        <v>434</v>
      </c>
      <c r="F21" t="s">
        <v>451</v>
      </c>
      <c r="P21">
        <v>0</v>
      </c>
      <c r="R21">
        <v>0</v>
      </c>
    </row>
    <row r="22" spans="1:33" x14ac:dyDescent="0.25">
      <c r="A22">
        <v>138</v>
      </c>
      <c r="B22">
        <v>54</v>
      </c>
      <c r="C22" t="s">
        <v>136</v>
      </c>
      <c r="D22" t="s">
        <v>473</v>
      </c>
      <c r="E22">
        <v>1</v>
      </c>
      <c r="F22" t="s">
        <v>474</v>
      </c>
      <c r="K22">
        <v>3</v>
      </c>
      <c r="M22" t="s">
        <v>302</v>
      </c>
      <c r="N22" t="s">
        <v>302</v>
      </c>
      <c r="O22" t="s">
        <v>302</v>
      </c>
      <c r="P22">
        <v>1</v>
      </c>
      <c r="Q22">
        <v>1</v>
      </c>
      <c r="R22">
        <v>2</v>
      </c>
      <c r="Y22" t="s">
        <v>475</v>
      </c>
      <c r="Z22" t="s">
        <v>476</v>
      </c>
      <c r="AA22" t="s">
        <v>302</v>
      </c>
    </row>
    <row r="23" spans="1:33" x14ac:dyDescent="0.25">
      <c r="A23">
        <v>93</v>
      </c>
      <c r="B23">
        <v>35</v>
      </c>
      <c r="C23" t="s">
        <v>60</v>
      </c>
      <c r="D23" t="s">
        <v>336</v>
      </c>
      <c r="E23">
        <v>1</v>
      </c>
      <c r="F23" t="s">
        <v>337</v>
      </c>
      <c r="K23">
        <v>1</v>
      </c>
      <c r="M23" t="s">
        <v>75</v>
      </c>
      <c r="P23">
        <v>1</v>
      </c>
      <c r="R23">
        <v>2</v>
      </c>
      <c r="Y23" t="s">
        <v>83</v>
      </c>
      <c r="Z23" t="s">
        <v>84</v>
      </c>
      <c r="AA23" t="s">
        <v>75</v>
      </c>
    </row>
    <row r="24" spans="1:33" x14ac:dyDescent="0.25">
      <c r="A24">
        <v>19</v>
      </c>
      <c r="B24">
        <v>14</v>
      </c>
      <c r="C24" t="s">
        <v>103</v>
      </c>
      <c r="D24" t="s">
        <v>108</v>
      </c>
      <c r="E24">
        <v>1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P24">
        <v>0</v>
      </c>
      <c r="R24">
        <v>0</v>
      </c>
    </row>
    <row r="25" spans="1:33" hidden="1" x14ac:dyDescent="0.25">
      <c r="A25">
        <v>20</v>
      </c>
      <c r="B25">
        <v>14</v>
      </c>
      <c r="C25" t="s">
        <v>103</v>
      </c>
      <c r="P25">
        <v>0</v>
      </c>
      <c r="R25">
        <v>0</v>
      </c>
    </row>
    <row r="26" spans="1:33" x14ac:dyDescent="0.25">
      <c r="A26">
        <v>118</v>
      </c>
      <c r="B26">
        <v>48</v>
      </c>
      <c r="C26" t="s">
        <v>164</v>
      </c>
      <c r="D26" t="s">
        <v>420</v>
      </c>
      <c r="E26">
        <v>1</v>
      </c>
      <c r="F26" t="s">
        <v>421</v>
      </c>
      <c r="K26">
        <v>2</v>
      </c>
      <c r="L26" t="s">
        <v>126</v>
      </c>
      <c r="M26" t="s">
        <v>422</v>
      </c>
      <c r="O26" t="s">
        <v>168</v>
      </c>
      <c r="P26">
        <v>1</v>
      </c>
      <c r="Q26">
        <v>1</v>
      </c>
      <c r="R26">
        <v>2</v>
      </c>
      <c r="Y26" t="s">
        <v>423</v>
      </c>
      <c r="Z26" t="s">
        <v>170</v>
      </c>
      <c r="AA26" t="s">
        <v>168</v>
      </c>
    </row>
    <row r="27" spans="1:33" x14ac:dyDescent="0.25">
      <c r="A27">
        <v>84</v>
      </c>
      <c r="B27">
        <v>35</v>
      </c>
      <c r="C27" t="s">
        <v>60</v>
      </c>
      <c r="F27" t="s">
        <v>273</v>
      </c>
      <c r="G27" t="s">
        <v>321</v>
      </c>
      <c r="H27" t="s">
        <v>322</v>
      </c>
      <c r="P27">
        <v>0</v>
      </c>
      <c r="Q27">
        <v>0</v>
      </c>
      <c r="R27">
        <v>2</v>
      </c>
      <c r="Y27">
        <v>0</v>
      </c>
    </row>
    <row r="28" spans="1:33" x14ac:dyDescent="0.25">
      <c r="A28">
        <v>85</v>
      </c>
      <c r="B28">
        <v>35</v>
      </c>
      <c r="C28" t="s">
        <v>60</v>
      </c>
      <c r="D28" t="s">
        <v>320</v>
      </c>
      <c r="E28">
        <v>9</v>
      </c>
      <c r="F28" t="s">
        <v>273</v>
      </c>
      <c r="G28" t="s">
        <v>323</v>
      </c>
      <c r="H28" t="s">
        <v>324</v>
      </c>
      <c r="P28">
        <v>0</v>
      </c>
      <c r="Q28">
        <v>0</v>
      </c>
      <c r="R28">
        <v>2</v>
      </c>
      <c r="Y28">
        <v>0</v>
      </c>
    </row>
    <row r="29" spans="1:33" hidden="1" x14ac:dyDescent="0.25">
      <c r="A29">
        <v>68</v>
      </c>
      <c r="B29">
        <v>35</v>
      </c>
      <c r="C29" t="s">
        <v>60</v>
      </c>
      <c r="F29" t="s">
        <v>270</v>
      </c>
      <c r="P29">
        <v>1</v>
      </c>
      <c r="R29">
        <v>2</v>
      </c>
      <c r="Y29" t="s">
        <v>271</v>
      </c>
      <c r="Z29" t="s">
        <v>272</v>
      </c>
      <c r="AA29" t="s">
        <v>139</v>
      </c>
    </row>
    <row r="30" spans="1:33" hidden="1" x14ac:dyDescent="0.25">
      <c r="A30">
        <v>69</v>
      </c>
      <c r="B30">
        <v>35</v>
      </c>
      <c r="C30" t="s">
        <v>60</v>
      </c>
      <c r="F30" t="s">
        <v>273</v>
      </c>
      <c r="P30">
        <v>0</v>
      </c>
      <c r="Q30">
        <v>0</v>
      </c>
      <c r="R30">
        <v>2</v>
      </c>
      <c r="Y30" t="s">
        <v>274</v>
      </c>
      <c r="Z30" t="s">
        <v>275</v>
      </c>
      <c r="AA30" t="s">
        <v>276</v>
      </c>
    </row>
    <row r="31" spans="1:33" hidden="1" x14ac:dyDescent="0.25">
      <c r="A31">
        <v>71</v>
      </c>
      <c r="B31">
        <v>35</v>
      </c>
      <c r="C31" t="s">
        <v>60</v>
      </c>
      <c r="F31" t="s">
        <v>282</v>
      </c>
      <c r="K31">
        <v>1</v>
      </c>
      <c r="M31" t="s">
        <v>283</v>
      </c>
      <c r="N31" t="s">
        <v>284</v>
      </c>
      <c r="O31" t="s">
        <v>285</v>
      </c>
      <c r="P31">
        <v>1</v>
      </c>
      <c r="R31">
        <v>2</v>
      </c>
      <c r="Y31" t="s">
        <v>286</v>
      </c>
      <c r="Z31" t="s">
        <v>287</v>
      </c>
      <c r="AA31" t="s">
        <v>283</v>
      </c>
      <c r="AB31" t="s">
        <v>271</v>
      </c>
      <c r="AC31" t="s">
        <v>272</v>
      </c>
      <c r="AD31" t="s">
        <v>139</v>
      </c>
      <c r="AE31" t="s">
        <v>271</v>
      </c>
      <c r="AF31" t="s">
        <v>272</v>
      </c>
      <c r="AG31" t="s">
        <v>139</v>
      </c>
    </row>
    <row r="32" spans="1:33" hidden="1" x14ac:dyDescent="0.25">
      <c r="A32">
        <v>77</v>
      </c>
      <c r="B32">
        <v>35</v>
      </c>
      <c r="C32" t="s">
        <v>60</v>
      </c>
      <c r="F32" t="s">
        <v>291</v>
      </c>
      <c r="G32" t="s">
        <v>306</v>
      </c>
      <c r="H32" t="s">
        <v>307</v>
      </c>
      <c r="P32">
        <v>0</v>
      </c>
      <c r="Q32">
        <v>0</v>
      </c>
      <c r="R32">
        <v>2</v>
      </c>
      <c r="Y32">
        <v>0</v>
      </c>
    </row>
    <row r="33" spans="1:33" hidden="1" x14ac:dyDescent="0.25">
      <c r="A33">
        <v>90</v>
      </c>
      <c r="B33">
        <v>35</v>
      </c>
      <c r="C33" t="s">
        <v>60</v>
      </c>
      <c r="F33" t="s">
        <v>273</v>
      </c>
      <c r="P33">
        <v>0</v>
      </c>
      <c r="Q33">
        <v>0</v>
      </c>
      <c r="R33">
        <v>2</v>
      </c>
      <c r="Y33">
        <v>0</v>
      </c>
    </row>
    <row r="34" spans="1:33" hidden="1" x14ac:dyDescent="0.25">
      <c r="A34">
        <v>92</v>
      </c>
      <c r="B34">
        <v>35</v>
      </c>
      <c r="C34" t="s">
        <v>60</v>
      </c>
      <c r="F34" t="s">
        <v>273</v>
      </c>
      <c r="K34">
        <v>1</v>
      </c>
      <c r="M34" t="s">
        <v>335</v>
      </c>
      <c r="P34">
        <v>0</v>
      </c>
      <c r="Q34">
        <v>0</v>
      </c>
      <c r="R34">
        <v>2</v>
      </c>
      <c r="Y34">
        <v>0</v>
      </c>
    </row>
    <row r="35" spans="1:33" hidden="1" x14ac:dyDescent="0.25">
      <c r="A35">
        <v>94</v>
      </c>
      <c r="B35">
        <v>35</v>
      </c>
      <c r="C35" t="s">
        <v>60</v>
      </c>
      <c r="F35" t="s">
        <v>273</v>
      </c>
      <c r="P35">
        <v>1</v>
      </c>
      <c r="Q35" t="s">
        <v>338</v>
      </c>
      <c r="R35">
        <v>2</v>
      </c>
      <c r="Y35">
        <v>0</v>
      </c>
    </row>
    <row r="36" spans="1:33" hidden="1" x14ac:dyDescent="0.25">
      <c r="A36">
        <v>98</v>
      </c>
      <c r="B36">
        <v>35</v>
      </c>
      <c r="C36" t="s">
        <v>60</v>
      </c>
      <c r="F36" t="s">
        <v>346</v>
      </c>
      <c r="G36" t="s">
        <v>347</v>
      </c>
      <c r="H36" t="s">
        <v>322</v>
      </c>
      <c r="P36">
        <v>0</v>
      </c>
      <c r="Q36">
        <v>0</v>
      </c>
      <c r="R36">
        <v>2</v>
      </c>
      <c r="Y36">
        <v>0</v>
      </c>
    </row>
    <row r="37" spans="1:33" x14ac:dyDescent="0.25">
      <c r="A37">
        <v>95</v>
      </c>
      <c r="B37">
        <v>35</v>
      </c>
      <c r="C37" t="s">
        <v>60</v>
      </c>
      <c r="D37" t="s">
        <v>339</v>
      </c>
      <c r="E37">
        <v>1</v>
      </c>
      <c r="F37" t="s">
        <v>273</v>
      </c>
      <c r="K37">
        <v>1</v>
      </c>
      <c r="M37" t="s">
        <v>161</v>
      </c>
      <c r="P37">
        <v>0</v>
      </c>
      <c r="Q37">
        <v>0</v>
      </c>
      <c r="R37">
        <v>2</v>
      </c>
      <c r="Y37">
        <v>0</v>
      </c>
    </row>
    <row r="38" spans="1:33" x14ac:dyDescent="0.25">
      <c r="A38">
        <v>63</v>
      </c>
      <c r="B38">
        <v>31</v>
      </c>
      <c r="C38" t="s">
        <v>218</v>
      </c>
      <c r="D38" t="s">
        <v>249</v>
      </c>
      <c r="E38">
        <v>1</v>
      </c>
      <c r="F38" t="s">
        <v>250</v>
      </c>
      <c r="P38">
        <v>0</v>
      </c>
      <c r="R38">
        <v>0</v>
      </c>
    </row>
    <row r="39" spans="1:33" x14ac:dyDescent="0.25">
      <c r="A39">
        <v>70</v>
      </c>
      <c r="B39">
        <v>35</v>
      </c>
      <c r="C39" t="s">
        <v>60</v>
      </c>
      <c r="D39" t="s">
        <v>277</v>
      </c>
      <c r="E39">
        <v>1</v>
      </c>
      <c r="F39" t="s">
        <v>278</v>
      </c>
      <c r="K39">
        <v>1</v>
      </c>
      <c r="M39" t="s">
        <v>276</v>
      </c>
      <c r="P39">
        <v>1</v>
      </c>
      <c r="Q39" t="s">
        <v>279</v>
      </c>
      <c r="R39">
        <v>1</v>
      </c>
      <c r="S39" t="s">
        <v>280</v>
      </c>
      <c r="T39" t="s">
        <v>280</v>
      </c>
      <c r="U39" t="s">
        <v>281</v>
      </c>
    </row>
    <row r="40" spans="1:33" x14ac:dyDescent="0.25">
      <c r="A40">
        <v>13</v>
      </c>
      <c r="B40">
        <v>6</v>
      </c>
      <c r="C40" t="s">
        <v>72</v>
      </c>
      <c r="D40" t="s">
        <v>85</v>
      </c>
      <c r="E40">
        <v>2</v>
      </c>
      <c r="F40" t="s">
        <v>86</v>
      </c>
      <c r="G40" t="s">
        <v>87</v>
      </c>
      <c r="H40" t="s">
        <v>74</v>
      </c>
      <c r="I40" t="s">
        <v>88</v>
      </c>
      <c r="J40" t="s">
        <v>89</v>
      </c>
      <c r="K40">
        <v>1</v>
      </c>
      <c r="L40" t="s">
        <v>90</v>
      </c>
      <c r="M40" t="s">
        <v>75</v>
      </c>
      <c r="P40">
        <v>1</v>
      </c>
      <c r="Q40">
        <v>3</v>
      </c>
      <c r="R40">
        <v>2</v>
      </c>
      <c r="Y40" t="s">
        <v>81</v>
      </c>
      <c r="Z40" t="s">
        <v>82</v>
      </c>
      <c r="AA40" t="s">
        <v>75</v>
      </c>
      <c r="AB40" t="s">
        <v>91</v>
      </c>
      <c r="AC40" t="s">
        <v>92</v>
      </c>
      <c r="AD40" t="s">
        <v>75</v>
      </c>
      <c r="AE40" t="s">
        <v>83</v>
      </c>
      <c r="AF40" t="s">
        <v>84</v>
      </c>
      <c r="AG40" t="s">
        <v>75</v>
      </c>
    </row>
    <row r="41" spans="1:33" hidden="1" x14ac:dyDescent="0.25">
      <c r="A41">
        <v>14</v>
      </c>
      <c r="B41">
        <v>6</v>
      </c>
      <c r="C41" t="s">
        <v>72</v>
      </c>
      <c r="F41" t="s">
        <v>86</v>
      </c>
      <c r="G41" t="s">
        <v>87</v>
      </c>
      <c r="K41">
        <v>1</v>
      </c>
      <c r="M41" t="s">
        <v>75</v>
      </c>
      <c r="P41">
        <v>1</v>
      </c>
      <c r="Q41">
        <v>2</v>
      </c>
      <c r="R41">
        <v>2</v>
      </c>
      <c r="Y41" t="s">
        <v>81</v>
      </c>
      <c r="Z41" t="s">
        <v>82</v>
      </c>
      <c r="AA41" t="s">
        <v>75</v>
      </c>
      <c r="AB41" t="s">
        <v>93</v>
      </c>
      <c r="AC41" t="s">
        <v>84</v>
      </c>
      <c r="AD41" t="s">
        <v>75</v>
      </c>
    </row>
    <row r="42" spans="1:33" x14ac:dyDescent="0.25">
      <c r="A42">
        <v>33</v>
      </c>
      <c r="B42">
        <v>22</v>
      </c>
      <c r="C42" t="s">
        <v>126</v>
      </c>
      <c r="D42" t="s">
        <v>128</v>
      </c>
      <c r="E42">
        <v>19</v>
      </c>
      <c r="F42" t="s">
        <v>129</v>
      </c>
      <c r="K42">
        <v>1</v>
      </c>
      <c r="L42" t="s">
        <v>127</v>
      </c>
      <c r="P42">
        <v>1</v>
      </c>
      <c r="Q42">
        <v>2</v>
      </c>
      <c r="R42">
        <v>2</v>
      </c>
      <c r="Y42" t="s">
        <v>130</v>
      </c>
      <c r="Z42" t="s">
        <v>131</v>
      </c>
      <c r="AA42" t="s">
        <v>132</v>
      </c>
      <c r="AB42" t="s">
        <v>133</v>
      </c>
      <c r="AC42" t="s">
        <v>134</v>
      </c>
      <c r="AD42" t="s">
        <v>135</v>
      </c>
    </row>
    <row r="43" spans="1:33" hidden="1" x14ac:dyDescent="0.25">
      <c r="A43">
        <v>34</v>
      </c>
      <c r="B43">
        <v>22</v>
      </c>
      <c r="C43" t="s">
        <v>126</v>
      </c>
      <c r="F43" t="s">
        <v>129</v>
      </c>
      <c r="K43">
        <v>1</v>
      </c>
      <c r="L43" t="s">
        <v>136</v>
      </c>
      <c r="P43">
        <v>1</v>
      </c>
      <c r="Q43">
        <v>3</v>
      </c>
      <c r="R43">
        <v>2</v>
      </c>
      <c r="Y43" t="s">
        <v>137</v>
      </c>
      <c r="Z43" t="s">
        <v>138</v>
      </c>
      <c r="AA43" t="s">
        <v>139</v>
      </c>
      <c r="AB43" t="s">
        <v>140</v>
      </c>
      <c r="AC43" t="s">
        <v>141</v>
      </c>
      <c r="AD43" t="s">
        <v>75</v>
      </c>
    </row>
    <row r="44" spans="1:33" hidden="1" x14ac:dyDescent="0.25">
      <c r="A44">
        <v>35</v>
      </c>
      <c r="B44">
        <v>22</v>
      </c>
      <c r="C44" t="s">
        <v>126</v>
      </c>
      <c r="F44" t="s">
        <v>129</v>
      </c>
      <c r="G44" t="s">
        <v>142</v>
      </c>
      <c r="H44" t="s">
        <v>143</v>
      </c>
      <c r="K44">
        <v>1</v>
      </c>
      <c r="M44" t="s">
        <v>68</v>
      </c>
      <c r="P44">
        <v>1</v>
      </c>
      <c r="Q44">
        <v>5</v>
      </c>
      <c r="R44">
        <v>3</v>
      </c>
      <c r="S44" t="s">
        <v>144</v>
      </c>
      <c r="T44" t="s">
        <v>145</v>
      </c>
      <c r="U44" t="s">
        <v>126</v>
      </c>
      <c r="Y44" t="s">
        <v>146</v>
      </c>
      <c r="Z44" t="s">
        <v>147</v>
      </c>
      <c r="AA44" t="s">
        <v>68</v>
      </c>
      <c r="AB44" t="s">
        <v>148</v>
      </c>
      <c r="AC44" t="s">
        <v>149</v>
      </c>
      <c r="AD44" t="s">
        <v>150</v>
      </c>
      <c r="AE44" t="s">
        <v>151</v>
      </c>
      <c r="AF44" t="s">
        <v>152</v>
      </c>
      <c r="AG44" t="s">
        <v>153</v>
      </c>
    </row>
    <row r="45" spans="1:33" hidden="1" x14ac:dyDescent="0.25">
      <c r="A45">
        <v>36</v>
      </c>
      <c r="B45">
        <v>22</v>
      </c>
      <c r="C45" t="s">
        <v>126</v>
      </c>
      <c r="F45" t="s">
        <v>129</v>
      </c>
      <c r="G45" t="s">
        <v>142</v>
      </c>
      <c r="H45" t="s">
        <v>143</v>
      </c>
      <c r="K45">
        <v>1</v>
      </c>
      <c r="L45" t="s">
        <v>154</v>
      </c>
      <c r="P45">
        <v>1</v>
      </c>
      <c r="Q45">
        <v>5</v>
      </c>
      <c r="R45">
        <v>3</v>
      </c>
      <c r="S45" t="s">
        <v>144</v>
      </c>
      <c r="T45" t="s">
        <v>145</v>
      </c>
      <c r="U45" t="s">
        <v>126</v>
      </c>
      <c r="Y45" t="s">
        <v>146</v>
      </c>
      <c r="Z45" t="s">
        <v>147</v>
      </c>
      <c r="AA45" t="s">
        <v>68</v>
      </c>
      <c r="AB45" t="s">
        <v>155</v>
      </c>
      <c r="AC45" t="s">
        <v>149</v>
      </c>
      <c r="AD45" t="s">
        <v>150</v>
      </c>
      <c r="AE45" t="s">
        <v>151</v>
      </c>
      <c r="AF45" t="s">
        <v>152</v>
      </c>
      <c r="AG45" t="s">
        <v>153</v>
      </c>
    </row>
    <row r="46" spans="1:33" hidden="1" x14ac:dyDescent="0.25">
      <c r="A46">
        <v>37</v>
      </c>
      <c r="B46">
        <v>22</v>
      </c>
      <c r="C46" t="s">
        <v>126</v>
      </c>
      <c r="F46" t="s">
        <v>129</v>
      </c>
      <c r="G46" t="s">
        <v>156</v>
      </c>
      <c r="H46" t="s">
        <v>157</v>
      </c>
      <c r="P46">
        <v>1</v>
      </c>
      <c r="Q46">
        <v>4</v>
      </c>
      <c r="R46">
        <v>3</v>
      </c>
      <c r="S46" t="s">
        <v>158</v>
      </c>
      <c r="T46" t="s">
        <v>159</v>
      </c>
      <c r="U46" t="s">
        <v>126</v>
      </c>
      <c r="V46" t="s">
        <v>160</v>
      </c>
      <c r="W46" t="s">
        <v>160</v>
      </c>
      <c r="Y46" t="s">
        <v>137</v>
      </c>
      <c r="Z46" t="s">
        <v>138</v>
      </c>
      <c r="AA46" t="s">
        <v>139</v>
      </c>
      <c r="AB46" t="s">
        <v>140</v>
      </c>
      <c r="AC46" t="s">
        <v>141</v>
      </c>
      <c r="AD46" t="s">
        <v>75</v>
      </c>
    </row>
    <row r="47" spans="1:33" hidden="1" x14ac:dyDescent="0.25">
      <c r="A47">
        <v>38</v>
      </c>
      <c r="B47">
        <v>22</v>
      </c>
      <c r="C47" t="s">
        <v>126</v>
      </c>
      <c r="F47" t="s">
        <v>129</v>
      </c>
      <c r="G47" t="s">
        <v>142</v>
      </c>
      <c r="H47" t="s">
        <v>143</v>
      </c>
      <c r="K47">
        <v>1</v>
      </c>
      <c r="M47" t="s">
        <v>68</v>
      </c>
      <c r="P47">
        <v>1</v>
      </c>
      <c r="Q47">
        <v>1</v>
      </c>
      <c r="R47">
        <v>2</v>
      </c>
      <c r="Y47" t="s">
        <v>140</v>
      </c>
      <c r="Z47" t="s">
        <v>141</v>
      </c>
      <c r="AA47" t="s">
        <v>75</v>
      </c>
    </row>
    <row r="48" spans="1:33" hidden="1" x14ac:dyDescent="0.25">
      <c r="A48">
        <v>39</v>
      </c>
      <c r="B48">
        <v>22</v>
      </c>
      <c r="C48" t="s">
        <v>126</v>
      </c>
      <c r="F48" t="s">
        <v>129</v>
      </c>
      <c r="G48" t="s">
        <v>142</v>
      </c>
      <c r="H48" t="s">
        <v>143</v>
      </c>
      <c r="P48">
        <v>1</v>
      </c>
      <c r="Q48">
        <v>5</v>
      </c>
      <c r="R48">
        <v>3</v>
      </c>
      <c r="S48" t="s">
        <v>144</v>
      </c>
      <c r="T48" t="s">
        <v>145</v>
      </c>
      <c r="U48" t="s">
        <v>126</v>
      </c>
      <c r="Y48" t="s">
        <v>146</v>
      </c>
      <c r="Z48" t="s">
        <v>147</v>
      </c>
      <c r="AA48" t="s">
        <v>68</v>
      </c>
      <c r="AB48" t="s">
        <v>155</v>
      </c>
      <c r="AC48" t="s">
        <v>149</v>
      </c>
      <c r="AD48" t="s">
        <v>150</v>
      </c>
      <c r="AE48" t="s">
        <v>151</v>
      </c>
      <c r="AF48" t="s">
        <v>152</v>
      </c>
      <c r="AG48" t="s">
        <v>153</v>
      </c>
    </row>
    <row r="49" spans="1:33" hidden="1" x14ac:dyDescent="0.25">
      <c r="A49">
        <v>40</v>
      </c>
      <c r="B49">
        <v>22</v>
      </c>
      <c r="C49" t="s">
        <v>126</v>
      </c>
      <c r="F49" t="s">
        <v>129</v>
      </c>
      <c r="K49">
        <v>1</v>
      </c>
      <c r="M49" t="s">
        <v>75</v>
      </c>
      <c r="N49" t="s">
        <v>161</v>
      </c>
      <c r="P49">
        <v>1</v>
      </c>
      <c r="Q49">
        <v>1</v>
      </c>
      <c r="R49">
        <v>2</v>
      </c>
      <c r="Y49" t="s">
        <v>162</v>
      </c>
      <c r="Z49" t="s">
        <v>163</v>
      </c>
      <c r="AA49" t="s">
        <v>75</v>
      </c>
    </row>
    <row r="50" spans="1:33" hidden="1" x14ac:dyDescent="0.25">
      <c r="A50">
        <v>41</v>
      </c>
      <c r="B50">
        <v>22</v>
      </c>
      <c r="C50" t="s">
        <v>126</v>
      </c>
      <c r="F50" t="s">
        <v>129</v>
      </c>
      <c r="G50" t="s">
        <v>165</v>
      </c>
      <c r="H50" t="s">
        <v>166</v>
      </c>
      <c r="I50" t="s">
        <v>167</v>
      </c>
      <c r="K50">
        <v>1</v>
      </c>
      <c r="L50" t="s">
        <v>164</v>
      </c>
      <c r="N50" t="s">
        <v>168</v>
      </c>
      <c r="P50">
        <v>1</v>
      </c>
      <c r="Q50">
        <v>1</v>
      </c>
      <c r="R50">
        <v>2</v>
      </c>
      <c r="Y50" t="s">
        <v>169</v>
      </c>
      <c r="Z50" t="s">
        <v>170</v>
      </c>
      <c r="AA50" t="s">
        <v>168</v>
      </c>
    </row>
    <row r="51" spans="1:33" hidden="1" x14ac:dyDescent="0.25">
      <c r="A51">
        <v>42</v>
      </c>
      <c r="B51">
        <v>22</v>
      </c>
      <c r="C51" t="s">
        <v>126</v>
      </c>
      <c r="F51" t="s">
        <v>129</v>
      </c>
      <c r="P51">
        <v>1</v>
      </c>
      <c r="Q51">
        <v>2</v>
      </c>
      <c r="R51">
        <v>3</v>
      </c>
      <c r="S51" t="s">
        <v>171</v>
      </c>
      <c r="T51" t="s">
        <v>172</v>
      </c>
      <c r="U51" t="s">
        <v>126</v>
      </c>
      <c r="Y51" t="s">
        <v>173</v>
      </c>
      <c r="Z51" t="s">
        <v>163</v>
      </c>
      <c r="AA51" t="s">
        <v>75</v>
      </c>
    </row>
    <row r="52" spans="1:33" hidden="1" x14ac:dyDescent="0.25">
      <c r="A52">
        <v>43</v>
      </c>
      <c r="B52">
        <v>22</v>
      </c>
      <c r="C52" t="s">
        <v>126</v>
      </c>
      <c r="F52" t="s">
        <v>129</v>
      </c>
      <c r="K52">
        <v>1</v>
      </c>
      <c r="L52" t="s">
        <v>127</v>
      </c>
      <c r="P52">
        <v>1</v>
      </c>
      <c r="Q52">
        <v>2</v>
      </c>
      <c r="R52">
        <v>3</v>
      </c>
      <c r="S52" t="s">
        <v>160</v>
      </c>
      <c r="T52" t="s">
        <v>174</v>
      </c>
      <c r="Y52" t="s">
        <v>175</v>
      </c>
      <c r="Z52" t="s">
        <v>176</v>
      </c>
      <c r="AA52" t="s">
        <v>127</v>
      </c>
    </row>
    <row r="53" spans="1:33" hidden="1" x14ac:dyDescent="0.25">
      <c r="A53">
        <v>44</v>
      </c>
      <c r="B53">
        <v>22</v>
      </c>
      <c r="C53" t="s">
        <v>126</v>
      </c>
      <c r="F53" t="s">
        <v>129</v>
      </c>
      <c r="G53" t="s">
        <v>156</v>
      </c>
      <c r="H53" t="s">
        <v>157</v>
      </c>
      <c r="I53" t="s">
        <v>177</v>
      </c>
      <c r="J53" t="s">
        <v>178</v>
      </c>
      <c r="K53">
        <v>1</v>
      </c>
      <c r="M53" t="s">
        <v>179</v>
      </c>
      <c r="P53">
        <v>1</v>
      </c>
      <c r="Q53">
        <v>2</v>
      </c>
      <c r="R53">
        <v>2</v>
      </c>
      <c r="Y53" t="s">
        <v>130</v>
      </c>
      <c r="Z53" t="s">
        <v>131</v>
      </c>
      <c r="AA53" t="s">
        <v>132</v>
      </c>
      <c r="AB53" t="s">
        <v>180</v>
      </c>
      <c r="AC53" t="s">
        <v>181</v>
      </c>
      <c r="AD53" t="s">
        <v>75</v>
      </c>
    </row>
    <row r="54" spans="1:33" hidden="1" x14ac:dyDescent="0.25">
      <c r="A54">
        <v>45</v>
      </c>
      <c r="B54">
        <v>22</v>
      </c>
      <c r="C54" t="s">
        <v>126</v>
      </c>
      <c r="F54" t="s">
        <v>129</v>
      </c>
      <c r="K54">
        <v>1</v>
      </c>
      <c r="M54" t="s">
        <v>153</v>
      </c>
      <c r="N54" t="s">
        <v>68</v>
      </c>
      <c r="P54">
        <v>1</v>
      </c>
      <c r="Q54">
        <v>2</v>
      </c>
      <c r="R54">
        <v>3</v>
      </c>
      <c r="S54" t="s">
        <v>158</v>
      </c>
      <c r="T54" t="s">
        <v>159</v>
      </c>
      <c r="U54" t="s">
        <v>126</v>
      </c>
      <c r="Y54" t="s">
        <v>182</v>
      </c>
      <c r="Z54" t="s">
        <v>183</v>
      </c>
      <c r="AA54" t="s">
        <v>75</v>
      </c>
      <c r="AB54" t="s">
        <v>184</v>
      </c>
      <c r="AC54" t="s">
        <v>185</v>
      </c>
      <c r="AD54" t="s">
        <v>150</v>
      </c>
    </row>
    <row r="55" spans="1:33" hidden="1" x14ac:dyDescent="0.25">
      <c r="A55">
        <v>46</v>
      </c>
      <c r="B55">
        <v>22</v>
      </c>
      <c r="C55" t="s">
        <v>126</v>
      </c>
      <c r="F55" t="s">
        <v>129</v>
      </c>
      <c r="G55" t="s">
        <v>186</v>
      </c>
      <c r="H55" t="s">
        <v>187</v>
      </c>
      <c r="I55" t="s">
        <v>188</v>
      </c>
      <c r="J55" t="s">
        <v>189</v>
      </c>
      <c r="M55" t="s">
        <v>139</v>
      </c>
      <c r="P55">
        <v>1</v>
      </c>
      <c r="Q55">
        <v>6</v>
      </c>
      <c r="R55">
        <v>3</v>
      </c>
      <c r="S55" t="s">
        <v>160</v>
      </c>
      <c r="T55" t="s">
        <v>174</v>
      </c>
      <c r="U55" t="s">
        <v>126</v>
      </c>
      <c r="V55" t="s">
        <v>144</v>
      </c>
      <c r="W55" t="s">
        <v>190</v>
      </c>
      <c r="X55" t="s">
        <v>126</v>
      </c>
      <c r="Y55" t="s">
        <v>128</v>
      </c>
      <c r="Z55" t="s">
        <v>191</v>
      </c>
      <c r="AA55" t="s">
        <v>126</v>
      </c>
      <c r="AB55" t="s">
        <v>192</v>
      </c>
      <c r="AC55" t="s">
        <v>193</v>
      </c>
      <c r="AD55" t="s">
        <v>194</v>
      </c>
      <c r="AE55" t="s">
        <v>195</v>
      </c>
      <c r="AF55" t="s">
        <v>196</v>
      </c>
      <c r="AG55" t="s">
        <v>150</v>
      </c>
    </row>
    <row r="56" spans="1:33" hidden="1" x14ac:dyDescent="0.25">
      <c r="A56">
        <v>47</v>
      </c>
      <c r="B56">
        <v>22</v>
      </c>
      <c r="C56" t="s">
        <v>126</v>
      </c>
      <c r="F56" t="s">
        <v>129</v>
      </c>
      <c r="P56">
        <v>1</v>
      </c>
      <c r="Q56">
        <v>1</v>
      </c>
      <c r="R56">
        <v>1</v>
      </c>
      <c r="S56" t="s">
        <v>197</v>
      </c>
      <c r="T56" t="s">
        <v>172</v>
      </c>
      <c r="U56" t="s">
        <v>126</v>
      </c>
    </row>
    <row r="57" spans="1:33" hidden="1" x14ac:dyDescent="0.25">
      <c r="A57">
        <v>49</v>
      </c>
      <c r="B57">
        <v>22</v>
      </c>
      <c r="C57" t="s">
        <v>126</v>
      </c>
      <c r="F57" t="s">
        <v>129</v>
      </c>
      <c r="K57">
        <v>1</v>
      </c>
      <c r="L57" t="s">
        <v>200</v>
      </c>
      <c r="P57">
        <v>1</v>
      </c>
      <c r="Q57">
        <v>2</v>
      </c>
      <c r="R57">
        <v>1</v>
      </c>
      <c r="S57" t="s">
        <v>160</v>
      </c>
      <c r="T57" t="s">
        <v>174</v>
      </c>
      <c r="U57" t="s">
        <v>126</v>
      </c>
      <c r="V57" t="s">
        <v>171</v>
      </c>
      <c r="W57" t="s">
        <v>172</v>
      </c>
      <c r="X57" t="s">
        <v>126</v>
      </c>
    </row>
    <row r="58" spans="1:33" hidden="1" x14ac:dyDescent="0.25">
      <c r="A58">
        <v>50</v>
      </c>
      <c r="B58">
        <v>22</v>
      </c>
      <c r="C58" t="s">
        <v>126</v>
      </c>
      <c r="F58" t="s">
        <v>129</v>
      </c>
      <c r="K58">
        <v>1</v>
      </c>
      <c r="L58" t="s">
        <v>127</v>
      </c>
      <c r="P58">
        <v>1</v>
      </c>
      <c r="Q58">
        <v>2</v>
      </c>
      <c r="R58">
        <v>1</v>
      </c>
      <c r="S58" t="s">
        <v>160</v>
      </c>
      <c r="T58" t="s">
        <v>174</v>
      </c>
      <c r="U58" t="s">
        <v>126</v>
      </c>
    </row>
    <row r="59" spans="1:33" hidden="1" x14ac:dyDescent="0.25">
      <c r="A59">
        <v>51</v>
      </c>
      <c r="B59">
        <v>22</v>
      </c>
      <c r="C59" t="s">
        <v>126</v>
      </c>
      <c r="F59" t="s">
        <v>129</v>
      </c>
      <c r="K59">
        <v>1</v>
      </c>
      <c r="M59" t="s">
        <v>68</v>
      </c>
      <c r="P59">
        <v>1</v>
      </c>
      <c r="Q59">
        <v>6</v>
      </c>
      <c r="R59">
        <v>3</v>
      </c>
      <c r="S59" t="s">
        <v>160</v>
      </c>
      <c r="T59" t="s">
        <v>174</v>
      </c>
      <c r="U59" t="s">
        <v>126</v>
      </c>
      <c r="V59" t="s">
        <v>171</v>
      </c>
      <c r="W59" t="s">
        <v>172</v>
      </c>
      <c r="X59" t="s">
        <v>126</v>
      </c>
      <c r="Y59" t="s">
        <v>201</v>
      </c>
      <c r="Z59" t="s">
        <v>202</v>
      </c>
      <c r="AA59" t="s">
        <v>68</v>
      </c>
      <c r="AB59" t="s">
        <v>203</v>
      </c>
      <c r="AC59" t="s">
        <v>204</v>
      </c>
      <c r="AE59" t="s">
        <v>205</v>
      </c>
      <c r="AF59" t="s">
        <v>205</v>
      </c>
      <c r="AG59" t="s">
        <v>68</v>
      </c>
    </row>
    <row r="60" spans="1:33" hidden="1" x14ac:dyDescent="0.25">
      <c r="A60">
        <v>52</v>
      </c>
      <c r="B60">
        <v>22</v>
      </c>
      <c r="C60" t="s">
        <v>126</v>
      </c>
      <c r="F60" t="s">
        <v>129</v>
      </c>
      <c r="P60">
        <v>1</v>
      </c>
      <c r="Q60">
        <v>1</v>
      </c>
      <c r="R60">
        <v>2</v>
      </c>
      <c r="Y60" t="s">
        <v>206</v>
      </c>
      <c r="Z60" t="s">
        <v>163</v>
      </c>
      <c r="AA60" t="s">
        <v>75</v>
      </c>
    </row>
    <row r="61" spans="1:33" x14ac:dyDescent="0.25">
      <c r="A61">
        <v>7</v>
      </c>
      <c r="B61">
        <v>3</v>
      </c>
      <c r="C61" t="s">
        <v>48</v>
      </c>
      <c r="D61" t="s">
        <v>49</v>
      </c>
      <c r="E61">
        <v>3</v>
      </c>
      <c r="F61" t="s">
        <v>50</v>
      </c>
      <c r="P61">
        <v>0</v>
      </c>
      <c r="R61">
        <v>0</v>
      </c>
    </row>
    <row r="62" spans="1:33" hidden="1" x14ac:dyDescent="0.25">
      <c r="A62">
        <v>8</v>
      </c>
      <c r="B62">
        <v>3</v>
      </c>
      <c r="C62" t="s">
        <v>48</v>
      </c>
      <c r="F62" t="s">
        <v>50</v>
      </c>
      <c r="G62" t="s">
        <v>51</v>
      </c>
      <c r="H62" t="s">
        <v>52</v>
      </c>
      <c r="I62" t="s">
        <v>53</v>
      </c>
      <c r="K62">
        <v>1</v>
      </c>
      <c r="M62" t="s">
        <v>31</v>
      </c>
      <c r="N62" t="s">
        <v>54</v>
      </c>
      <c r="O62" t="s">
        <v>55</v>
      </c>
      <c r="P62">
        <v>0</v>
      </c>
      <c r="Q62">
        <v>0</v>
      </c>
      <c r="R62">
        <v>0</v>
      </c>
    </row>
    <row r="63" spans="1:33" hidden="1" x14ac:dyDescent="0.25">
      <c r="A63">
        <v>9</v>
      </c>
      <c r="B63">
        <v>3</v>
      </c>
      <c r="C63" t="s">
        <v>48</v>
      </c>
      <c r="F63" t="s">
        <v>50</v>
      </c>
      <c r="G63" t="s">
        <v>56</v>
      </c>
      <c r="H63" t="s">
        <v>57</v>
      </c>
      <c r="K63">
        <v>1</v>
      </c>
      <c r="M63" t="s">
        <v>31</v>
      </c>
      <c r="P63">
        <v>1</v>
      </c>
      <c r="Q63">
        <v>2</v>
      </c>
      <c r="R63">
        <v>2</v>
      </c>
      <c r="Y63" t="s">
        <v>58</v>
      </c>
      <c r="Z63" t="s">
        <v>59</v>
      </c>
      <c r="AA63" t="s">
        <v>60</v>
      </c>
      <c r="AB63" t="s">
        <v>61</v>
      </c>
      <c r="AC63" t="s">
        <v>62</v>
      </c>
      <c r="AD63" t="s">
        <v>39</v>
      </c>
    </row>
    <row r="64" spans="1:33" x14ac:dyDescent="0.25">
      <c r="A64">
        <v>16</v>
      </c>
      <c r="B64">
        <v>6</v>
      </c>
      <c r="C64" t="s">
        <v>72</v>
      </c>
      <c r="D64" t="s">
        <v>97</v>
      </c>
      <c r="E64">
        <v>1</v>
      </c>
      <c r="F64" t="s">
        <v>98</v>
      </c>
      <c r="G64" t="s">
        <v>99</v>
      </c>
      <c r="H64" t="s">
        <v>100</v>
      </c>
      <c r="K64">
        <v>1</v>
      </c>
      <c r="L64" t="s">
        <v>48</v>
      </c>
      <c r="P64">
        <v>1</v>
      </c>
      <c r="Q64">
        <v>2</v>
      </c>
      <c r="R64">
        <v>3</v>
      </c>
      <c r="S64" t="s">
        <v>101</v>
      </c>
      <c r="T64" t="s">
        <v>102</v>
      </c>
      <c r="Y64" t="s">
        <v>58</v>
      </c>
      <c r="Z64" t="s">
        <v>59</v>
      </c>
      <c r="AA64" t="s">
        <v>60</v>
      </c>
    </row>
    <row r="65" spans="1:31" x14ac:dyDescent="0.25">
      <c r="A65">
        <v>134</v>
      </c>
      <c r="B65">
        <v>52</v>
      </c>
      <c r="C65" t="s">
        <v>263</v>
      </c>
      <c r="D65" t="s">
        <v>463</v>
      </c>
      <c r="E65">
        <v>3</v>
      </c>
      <c r="F65" t="s">
        <v>464</v>
      </c>
      <c r="G65" t="s">
        <v>465</v>
      </c>
      <c r="H65" t="s">
        <v>466</v>
      </c>
      <c r="P65">
        <v>0</v>
      </c>
      <c r="R65">
        <v>0</v>
      </c>
    </row>
    <row r="66" spans="1:31" hidden="1" x14ac:dyDescent="0.25">
      <c r="A66">
        <v>135</v>
      </c>
      <c r="B66">
        <v>52</v>
      </c>
      <c r="C66" t="s">
        <v>263</v>
      </c>
      <c r="F66" t="s">
        <v>464</v>
      </c>
      <c r="G66" t="s">
        <v>467</v>
      </c>
      <c r="H66" t="s">
        <v>468</v>
      </c>
      <c r="P66">
        <v>0</v>
      </c>
      <c r="R66">
        <v>0</v>
      </c>
    </row>
    <row r="67" spans="1:31" hidden="1" x14ac:dyDescent="0.25">
      <c r="A67">
        <v>136</v>
      </c>
      <c r="B67">
        <v>52</v>
      </c>
      <c r="C67" t="s">
        <v>263</v>
      </c>
      <c r="F67" t="s">
        <v>464</v>
      </c>
      <c r="G67" t="s">
        <v>469</v>
      </c>
      <c r="H67" t="s">
        <v>470</v>
      </c>
      <c r="I67" t="s">
        <v>467</v>
      </c>
      <c r="J67" t="s">
        <v>471</v>
      </c>
      <c r="P67">
        <v>0</v>
      </c>
      <c r="R67">
        <v>0</v>
      </c>
    </row>
    <row r="68" spans="1:31" x14ac:dyDescent="0.25">
      <c r="A68">
        <v>48</v>
      </c>
      <c r="B68">
        <v>22</v>
      </c>
      <c r="C68" t="s">
        <v>126</v>
      </c>
      <c r="D68" t="s">
        <v>198</v>
      </c>
      <c r="E68">
        <v>1</v>
      </c>
      <c r="F68" t="s">
        <v>189</v>
      </c>
      <c r="K68">
        <v>1</v>
      </c>
      <c r="M68" t="s">
        <v>199</v>
      </c>
      <c r="P68">
        <v>1</v>
      </c>
      <c r="Q68">
        <v>1</v>
      </c>
      <c r="R68">
        <v>0</v>
      </c>
    </row>
    <row r="69" spans="1:31" x14ac:dyDescent="0.25">
      <c r="A69">
        <v>119</v>
      </c>
      <c r="B69">
        <v>48</v>
      </c>
      <c r="C69" t="s">
        <v>164</v>
      </c>
      <c r="D69" t="s">
        <v>424</v>
      </c>
      <c r="E69">
        <v>1</v>
      </c>
      <c r="F69" t="s">
        <v>425</v>
      </c>
      <c r="G69" t="s">
        <v>416</v>
      </c>
      <c r="H69" t="s">
        <v>417</v>
      </c>
      <c r="P69">
        <v>1</v>
      </c>
      <c r="Q69">
        <v>2</v>
      </c>
      <c r="R69">
        <v>3</v>
      </c>
      <c r="S69" t="s">
        <v>426</v>
      </c>
      <c r="T69" t="s">
        <v>427</v>
      </c>
      <c r="U69" t="s">
        <v>164</v>
      </c>
      <c r="Y69" t="s">
        <v>130</v>
      </c>
      <c r="Z69" t="s">
        <v>131</v>
      </c>
      <c r="AA69" t="s">
        <v>132</v>
      </c>
    </row>
    <row r="70" spans="1:31" x14ac:dyDescent="0.25">
      <c r="A70">
        <v>137</v>
      </c>
      <c r="B70">
        <v>52</v>
      </c>
      <c r="C70" t="s">
        <v>263</v>
      </c>
      <c r="D70" t="s">
        <v>472</v>
      </c>
      <c r="E70">
        <v>1</v>
      </c>
      <c r="F70" t="s">
        <v>468</v>
      </c>
      <c r="P70">
        <v>0</v>
      </c>
      <c r="R70">
        <v>0</v>
      </c>
    </row>
    <row r="71" spans="1:31" x14ac:dyDescent="0.25">
      <c r="A71">
        <v>53</v>
      </c>
      <c r="B71">
        <v>30</v>
      </c>
      <c r="C71" t="s">
        <v>200</v>
      </c>
      <c r="D71" t="s">
        <v>207</v>
      </c>
      <c r="E71">
        <v>1</v>
      </c>
      <c r="F71" t="s">
        <v>208</v>
      </c>
      <c r="G71" t="s">
        <v>209</v>
      </c>
      <c r="H71" t="s">
        <v>210</v>
      </c>
      <c r="P71">
        <v>1</v>
      </c>
      <c r="R71">
        <v>1</v>
      </c>
      <c r="S71" t="s">
        <v>211</v>
      </c>
      <c r="T71" t="s">
        <v>212</v>
      </c>
      <c r="U71" t="s">
        <v>213</v>
      </c>
      <c r="V71" t="s">
        <v>214</v>
      </c>
      <c r="W71" t="s">
        <v>215</v>
      </c>
      <c r="X71" t="s">
        <v>200</v>
      </c>
    </row>
    <row r="72" spans="1:31" x14ac:dyDescent="0.25">
      <c r="A72">
        <v>73</v>
      </c>
      <c r="B72">
        <v>35</v>
      </c>
      <c r="C72" t="s">
        <v>60</v>
      </c>
      <c r="D72" t="s">
        <v>294</v>
      </c>
      <c r="E72">
        <v>1</v>
      </c>
      <c r="F72" t="s">
        <v>295</v>
      </c>
      <c r="K72">
        <v>1</v>
      </c>
      <c r="M72" t="s">
        <v>296</v>
      </c>
      <c r="P72">
        <v>1</v>
      </c>
      <c r="Q72" t="s">
        <v>297</v>
      </c>
      <c r="R72">
        <v>0</v>
      </c>
    </row>
    <row r="73" spans="1:31" x14ac:dyDescent="0.25">
      <c r="A73">
        <v>130</v>
      </c>
      <c r="B73">
        <v>51</v>
      </c>
      <c r="C73" t="s">
        <v>434</v>
      </c>
      <c r="D73" t="s">
        <v>452</v>
      </c>
      <c r="E73">
        <v>2</v>
      </c>
      <c r="F73" t="s">
        <v>453</v>
      </c>
      <c r="K73">
        <v>1</v>
      </c>
      <c r="N73" t="s">
        <v>39</v>
      </c>
      <c r="P73">
        <v>0</v>
      </c>
      <c r="R73">
        <v>0</v>
      </c>
    </row>
    <row r="74" spans="1:31" hidden="1" x14ac:dyDescent="0.25">
      <c r="A74">
        <v>133</v>
      </c>
      <c r="B74">
        <v>51</v>
      </c>
      <c r="C74" t="s">
        <v>434</v>
      </c>
      <c r="F74" t="s">
        <v>453</v>
      </c>
      <c r="P74">
        <v>0</v>
      </c>
      <c r="R74">
        <v>0</v>
      </c>
    </row>
    <row r="75" spans="1:31" x14ac:dyDescent="0.25">
      <c r="A75">
        <v>139</v>
      </c>
      <c r="B75">
        <v>54</v>
      </c>
      <c r="C75" t="s">
        <v>136</v>
      </c>
      <c r="D75" t="s">
        <v>477</v>
      </c>
      <c r="E75">
        <v>1</v>
      </c>
      <c r="F75" t="s">
        <v>478</v>
      </c>
      <c r="P75">
        <v>1</v>
      </c>
      <c r="Q75">
        <v>1</v>
      </c>
      <c r="R75">
        <v>2</v>
      </c>
      <c r="Y75" t="s">
        <v>479</v>
      </c>
    </row>
    <row r="76" spans="1:31" x14ac:dyDescent="0.25">
      <c r="A76">
        <v>99</v>
      </c>
      <c r="B76">
        <v>44</v>
      </c>
      <c r="C76" t="s">
        <v>127</v>
      </c>
      <c r="D76" t="s">
        <v>348</v>
      </c>
      <c r="E76">
        <v>4</v>
      </c>
      <c r="F76" t="s">
        <v>349</v>
      </c>
      <c r="P76">
        <v>1</v>
      </c>
      <c r="Q76">
        <v>2</v>
      </c>
      <c r="R76">
        <v>1</v>
      </c>
      <c r="S76" t="s">
        <v>350</v>
      </c>
      <c r="T76" t="s">
        <v>351</v>
      </c>
      <c r="U76" t="s">
        <v>127</v>
      </c>
      <c r="V76" t="s">
        <v>352</v>
      </c>
      <c r="W76" t="s">
        <v>353</v>
      </c>
    </row>
    <row r="77" spans="1:31" hidden="1" x14ac:dyDescent="0.25">
      <c r="A77">
        <v>102</v>
      </c>
      <c r="B77">
        <v>44</v>
      </c>
      <c r="C77" t="s">
        <v>127</v>
      </c>
      <c r="F77" t="s">
        <v>349</v>
      </c>
      <c r="G77" t="s">
        <v>356</v>
      </c>
      <c r="H77" t="s">
        <v>357</v>
      </c>
      <c r="K77">
        <v>3</v>
      </c>
      <c r="M77" t="s">
        <v>75</v>
      </c>
      <c r="N77" t="s">
        <v>359</v>
      </c>
      <c r="P77">
        <v>0</v>
      </c>
      <c r="R77">
        <v>0</v>
      </c>
    </row>
    <row r="78" spans="1:31" ht="25.5" customHeight="1" x14ac:dyDescent="0.25">
      <c r="A78">
        <v>109</v>
      </c>
      <c r="B78">
        <v>44</v>
      </c>
      <c r="C78" t="s">
        <v>127</v>
      </c>
      <c r="F78" t="s">
        <v>349</v>
      </c>
      <c r="G78" t="s">
        <v>389</v>
      </c>
      <c r="H78" t="s">
        <v>390</v>
      </c>
      <c r="K78">
        <v>1</v>
      </c>
      <c r="M78" t="s">
        <v>391</v>
      </c>
      <c r="P78">
        <v>1</v>
      </c>
      <c r="Q78">
        <v>4</v>
      </c>
      <c r="R78">
        <v>3</v>
      </c>
      <c r="S78" t="s">
        <v>348</v>
      </c>
      <c r="T78" t="s">
        <v>349</v>
      </c>
      <c r="Y78" s="1" t="s">
        <v>392</v>
      </c>
      <c r="Z78" t="s">
        <v>393</v>
      </c>
      <c r="AA78" t="s">
        <v>391</v>
      </c>
      <c r="AB78" t="s">
        <v>394</v>
      </c>
      <c r="AC78" t="s">
        <v>395</v>
      </c>
      <c r="AD78" t="s">
        <v>391</v>
      </c>
      <c r="AE78" s="1" t="s">
        <v>396</v>
      </c>
    </row>
    <row r="79" spans="1:31" x14ac:dyDescent="0.25">
      <c r="A79">
        <v>110</v>
      </c>
      <c r="B79">
        <v>44</v>
      </c>
      <c r="C79" t="s">
        <v>127</v>
      </c>
      <c r="F79" t="s">
        <v>349</v>
      </c>
      <c r="K79">
        <v>1</v>
      </c>
      <c r="M79" t="s">
        <v>75</v>
      </c>
      <c r="P79">
        <v>0</v>
      </c>
      <c r="R79">
        <v>0</v>
      </c>
    </row>
    <row r="80" spans="1:31" x14ac:dyDescent="0.25">
      <c r="A80">
        <v>115</v>
      </c>
      <c r="B80">
        <v>44</v>
      </c>
      <c r="C80" t="s">
        <v>127</v>
      </c>
      <c r="F80" t="s">
        <v>349</v>
      </c>
      <c r="P80">
        <v>1</v>
      </c>
      <c r="Q80">
        <v>2</v>
      </c>
      <c r="R80">
        <v>1</v>
      </c>
      <c r="S80" t="s">
        <v>412</v>
      </c>
      <c r="T80" t="s">
        <v>413</v>
      </c>
      <c r="U80" t="s">
        <v>127</v>
      </c>
      <c r="V80" t="s">
        <v>414</v>
      </c>
      <c r="W80" t="s">
        <v>415</v>
      </c>
      <c r="X80" t="s">
        <v>362</v>
      </c>
    </row>
    <row r="81" spans="1:30" x14ac:dyDescent="0.25">
      <c r="A81">
        <v>116</v>
      </c>
      <c r="B81">
        <v>48</v>
      </c>
      <c r="C81" t="s">
        <v>164</v>
      </c>
      <c r="D81" t="s">
        <v>416</v>
      </c>
      <c r="E81">
        <v>5</v>
      </c>
      <c r="F81" t="s">
        <v>417</v>
      </c>
      <c r="K81">
        <v>1</v>
      </c>
      <c r="N81" t="s">
        <v>179</v>
      </c>
      <c r="P81">
        <v>0</v>
      </c>
      <c r="R81">
        <v>0</v>
      </c>
    </row>
    <row r="82" spans="1:30" x14ac:dyDescent="0.25">
      <c r="A82">
        <v>117</v>
      </c>
      <c r="B82">
        <v>48</v>
      </c>
      <c r="C82" t="s">
        <v>164</v>
      </c>
      <c r="F82" t="s">
        <v>417</v>
      </c>
      <c r="K82">
        <v>1</v>
      </c>
      <c r="N82" t="s">
        <v>179</v>
      </c>
      <c r="P82">
        <v>1</v>
      </c>
      <c r="Q82">
        <v>1</v>
      </c>
      <c r="R82">
        <v>2</v>
      </c>
      <c r="Y82" t="s">
        <v>418</v>
      </c>
      <c r="Z82" t="s">
        <v>419</v>
      </c>
      <c r="AA82" t="s">
        <v>179</v>
      </c>
    </row>
    <row r="83" spans="1:30" x14ac:dyDescent="0.25">
      <c r="A83">
        <v>120</v>
      </c>
      <c r="B83">
        <v>48</v>
      </c>
      <c r="C83" t="s">
        <v>164</v>
      </c>
      <c r="F83" t="s">
        <v>428</v>
      </c>
      <c r="K83">
        <v>1</v>
      </c>
      <c r="N83" t="s">
        <v>179</v>
      </c>
      <c r="P83">
        <v>1</v>
      </c>
      <c r="Q83">
        <v>2</v>
      </c>
      <c r="R83">
        <v>2</v>
      </c>
      <c r="Y83" t="s">
        <v>429</v>
      </c>
      <c r="Z83" t="s">
        <v>430</v>
      </c>
      <c r="AA83" t="s">
        <v>179</v>
      </c>
      <c r="AB83" t="s">
        <v>418</v>
      </c>
      <c r="AC83" t="s">
        <v>419</v>
      </c>
      <c r="AD83" t="s">
        <v>179</v>
      </c>
    </row>
    <row r="84" spans="1:30" x14ac:dyDescent="0.25">
      <c r="A84">
        <v>121</v>
      </c>
      <c r="B84">
        <v>48</v>
      </c>
      <c r="C84" t="s">
        <v>164</v>
      </c>
      <c r="F84" t="s">
        <v>428</v>
      </c>
      <c r="K84">
        <v>1</v>
      </c>
      <c r="N84" t="s">
        <v>179</v>
      </c>
      <c r="P84">
        <v>1</v>
      </c>
      <c r="Q84">
        <v>2</v>
      </c>
      <c r="R84">
        <v>2</v>
      </c>
      <c r="Y84" t="s">
        <v>431</v>
      </c>
      <c r="Z84" t="s">
        <v>432</v>
      </c>
      <c r="AA84" t="s">
        <v>179</v>
      </c>
      <c r="AB84" t="s">
        <v>130</v>
      </c>
      <c r="AC84" t="s">
        <v>131</v>
      </c>
      <c r="AD84" t="s">
        <v>132</v>
      </c>
    </row>
    <row r="85" spans="1:30" x14ac:dyDescent="0.25">
      <c r="A85">
        <v>122</v>
      </c>
      <c r="B85">
        <v>48</v>
      </c>
      <c r="C85" t="s">
        <v>164</v>
      </c>
      <c r="F85" t="s">
        <v>428</v>
      </c>
      <c r="K85">
        <v>1</v>
      </c>
      <c r="N85" t="s">
        <v>179</v>
      </c>
      <c r="P85">
        <v>1</v>
      </c>
      <c r="Q85">
        <v>2</v>
      </c>
      <c r="R85">
        <v>2</v>
      </c>
      <c r="Y85" t="s">
        <v>433</v>
      </c>
      <c r="Z85" t="s">
        <v>433</v>
      </c>
      <c r="AA85" t="s">
        <v>139</v>
      </c>
      <c r="AB85" t="s">
        <v>130</v>
      </c>
      <c r="AC85" t="s">
        <v>131</v>
      </c>
      <c r="AD85" t="s">
        <v>132</v>
      </c>
    </row>
    <row r="86" spans="1:30" x14ac:dyDescent="0.25">
      <c r="A86">
        <v>108</v>
      </c>
      <c r="B86">
        <v>44</v>
      </c>
      <c r="C86" t="s">
        <v>127</v>
      </c>
      <c r="D86" t="s">
        <v>385</v>
      </c>
      <c r="E86">
        <v>1</v>
      </c>
      <c r="F86" t="s">
        <v>386</v>
      </c>
      <c r="P86">
        <v>1</v>
      </c>
      <c r="Q86">
        <v>2</v>
      </c>
      <c r="R86">
        <v>1</v>
      </c>
      <c r="S86" t="s">
        <v>350</v>
      </c>
      <c r="T86" t="s">
        <v>351</v>
      </c>
      <c r="U86" t="s">
        <v>127</v>
      </c>
      <c r="V86" t="s">
        <v>387</v>
      </c>
      <c r="W86" t="s">
        <v>388</v>
      </c>
      <c r="X86" t="s">
        <v>362</v>
      </c>
    </row>
    <row r="87" spans="1:30" x14ac:dyDescent="0.25">
      <c r="A87">
        <v>21</v>
      </c>
      <c r="B87">
        <v>14</v>
      </c>
      <c r="C87" t="s">
        <v>103</v>
      </c>
      <c r="F87" t="s">
        <v>115</v>
      </c>
      <c r="P87">
        <v>0</v>
      </c>
      <c r="R87">
        <v>0</v>
      </c>
    </row>
    <row r="88" spans="1:30" x14ac:dyDescent="0.25">
      <c r="A88">
        <v>22</v>
      </c>
      <c r="B88">
        <v>14</v>
      </c>
      <c r="C88" t="s">
        <v>103</v>
      </c>
      <c r="F88" t="s">
        <v>115</v>
      </c>
      <c r="P88">
        <v>0</v>
      </c>
      <c r="R88">
        <v>0</v>
      </c>
    </row>
    <row r="89" spans="1:30" x14ac:dyDescent="0.25">
      <c r="A89">
        <v>24</v>
      </c>
      <c r="B89">
        <v>14</v>
      </c>
      <c r="C89" t="s">
        <v>103</v>
      </c>
      <c r="D89" t="s">
        <v>114</v>
      </c>
      <c r="E89">
        <v>3</v>
      </c>
      <c r="F89" t="s">
        <v>115</v>
      </c>
      <c r="P89">
        <v>0</v>
      </c>
      <c r="R89">
        <v>0</v>
      </c>
    </row>
    <row r="90" spans="1:30" x14ac:dyDescent="0.25">
      <c r="A90">
        <v>112</v>
      </c>
      <c r="B90">
        <v>44</v>
      </c>
      <c r="C90" t="s">
        <v>127</v>
      </c>
      <c r="D90" t="s">
        <v>401</v>
      </c>
      <c r="E90">
        <v>1</v>
      </c>
      <c r="F90" t="s">
        <v>402</v>
      </c>
      <c r="K90">
        <v>1</v>
      </c>
      <c r="M90" t="s">
        <v>75</v>
      </c>
      <c r="P90">
        <v>1</v>
      </c>
      <c r="Q90">
        <v>2</v>
      </c>
      <c r="R90">
        <v>1</v>
      </c>
      <c r="S90" t="s">
        <v>403</v>
      </c>
      <c r="T90" t="s">
        <v>404</v>
      </c>
      <c r="U90" t="s">
        <v>127</v>
      </c>
      <c r="V90" t="s">
        <v>405</v>
      </c>
      <c r="W90" t="s">
        <v>406</v>
      </c>
      <c r="X90" t="s">
        <v>362</v>
      </c>
    </row>
    <row r="91" spans="1:30" x14ac:dyDescent="0.25">
      <c r="A91">
        <v>58</v>
      </c>
      <c r="B91">
        <v>31</v>
      </c>
      <c r="C91" t="s">
        <v>218</v>
      </c>
      <c r="D91" t="s">
        <v>231</v>
      </c>
      <c r="E91">
        <v>1</v>
      </c>
      <c r="F91" t="s">
        <v>232</v>
      </c>
      <c r="K91">
        <v>1</v>
      </c>
      <c r="M91" t="s">
        <v>39</v>
      </c>
      <c r="P91">
        <v>0</v>
      </c>
      <c r="R91">
        <v>2</v>
      </c>
      <c r="Y91" t="s">
        <v>233</v>
      </c>
      <c r="Z91" t="s">
        <v>234</v>
      </c>
      <c r="AA91" t="s">
        <v>39</v>
      </c>
    </row>
    <row r="92" spans="1:30" x14ac:dyDescent="0.25">
      <c r="A92">
        <v>124</v>
      </c>
      <c r="B92">
        <v>51</v>
      </c>
      <c r="C92" t="s">
        <v>434</v>
      </c>
      <c r="D92" t="s">
        <v>441</v>
      </c>
      <c r="E92">
        <v>2</v>
      </c>
      <c r="F92" t="s">
        <v>442</v>
      </c>
      <c r="G92" t="s">
        <v>443</v>
      </c>
      <c r="H92" t="s">
        <v>444</v>
      </c>
      <c r="P92">
        <v>1</v>
      </c>
      <c r="Q92">
        <v>3</v>
      </c>
      <c r="R92">
        <v>1</v>
      </c>
      <c r="S92" t="s">
        <v>437</v>
      </c>
      <c r="T92" t="s">
        <v>438</v>
      </c>
      <c r="U92" t="s">
        <v>434</v>
      </c>
      <c r="V92" t="s">
        <v>445</v>
      </c>
      <c r="W92" t="s">
        <v>446</v>
      </c>
      <c r="X92" t="s">
        <v>434</v>
      </c>
    </row>
    <row r="93" spans="1:30" x14ac:dyDescent="0.25">
      <c r="A93">
        <v>125</v>
      </c>
      <c r="B93">
        <v>51</v>
      </c>
      <c r="C93" t="s">
        <v>434</v>
      </c>
      <c r="F93" t="s">
        <v>442</v>
      </c>
      <c r="G93" t="s">
        <v>443</v>
      </c>
      <c r="H93" t="s">
        <v>444</v>
      </c>
      <c r="P93">
        <v>1</v>
      </c>
      <c r="Q93">
        <v>3</v>
      </c>
      <c r="R93">
        <v>1</v>
      </c>
      <c r="S93" t="s">
        <v>437</v>
      </c>
      <c r="T93" t="s">
        <v>438</v>
      </c>
      <c r="U93" t="s">
        <v>434</v>
      </c>
      <c r="V93" t="s">
        <v>445</v>
      </c>
      <c r="W93" t="s">
        <v>446</v>
      </c>
      <c r="X93" t="s">
        <v>434</v>
      </c>
    </row>
    <row r="94" spans="1:30" x14ac:dyDescent="0.25">
      <c r="A94">
        <v>55</v>
      </c>
      <c r="B94">
        <v>31</v>
      </c>
      <c r="C94" t="s">
        <v>218</v>
      </c>
      <c r="D94" t="s">
        <v>219</v>
      </c>
      <c r="E94">
        <v>1</v>
      </c>
      <c r="F94" t="s">
        <v>220</v>
      </c>
      <c r="K94">
        <v>1</v>
      </c>
      <c r="M94" t="s">
        <v>39</v>
      </c>
      <c r="P94">
        <v>0</v>
      </c>
      <c r="R94">
        <v>3</v>
      </c>
      <c r="S94" t="s">
        <v>221</v>
      </c>
      <c r="T94" t="s">
        <v>222</v>
      </c>
      <c r="U94" t="s">
        <v>218</v>
      </c>
      <c r="V94" t="s">
        <v>223</v>
      </c>
      <c r="W94" t="s">
        <v>224</v>
      </c>
      <c r="Y94" t="s">
        <v>225</v>
      </c>
      <c r="Z94" t="s">
        <v>226</v>
      </c>
      <c r="AA94" t="s">
        <v>39</v>
      </c>
    </row>
    <row r="95" spans="1:30" x14ac:dyDescent="0.25">
      <c r="A95">
        <v>60</v>
      </c>
      <c r="B95">
        <v>31</v>
      </c>
      <c r="C95" t="s">
        <v>218</v>
      </c>
      <c r="D95" t="s">
        <v>238</v>
      </c>
      <c r="E95">
        <v>5</v>
      </c>
      <c r="F95" t="s">
        <v>239</v>
      </c>
      <c r="K95">
        <v>1</v>
      </c>
      <c r="M95" t="s">
        <v>240</v>
      </c>
      <c r="P95">
        <v>0</v>
      </c>
      <c r="R95">
        <v>1</v>
      </c>
      <c r="S95" t="s">
        <v>241</v>
      </c>
      <c r="T95" t="s">
        <v>242</v>
      </c>
      <c r="U95" t="s">
        <v>218</v>
      </c>
      <c r="V95" t="s">
        <v>243</v>
      </c>
      <c r="W95" t="s">
        <v>244</v>
      </c>
      <c r="X95" t="s">
        <v>218</v>
      </c>
    </row>
    <row r="96" spans="1:30" x14ac:dyDescent="0.25">
      <c r="A96">
        <v>61</v>
      </c>
      <c r="B96">
        <v>31</v>
      </c>
      <c r="C96" t="s">
        <v>218</v>
      </c>
      <c r="F96" t="s">
        <v>239</v>
      </c>
      <c r="K96">
        <v>1</v>
      </c>
      <c r="M96" t="s">
        <v>179</v>
      </c>
      <c r="P96">
        <v>0</v>
      </c>
      <c r="R96">
        <v>2</v>
      </c>
      <c r="Y96" t="s">
        <v>245</v>
      </c>
      <c r="Z96" t="s">
        <v>246</v>
      </c>
      <c r="AA96" t="s">
        <v>179</v>
      </c>
      <c r="AB96" t="s">
        <v>247</v>
      </c>
      <c r="AC96" t="s">
        <v>248</v>
      </c>
      <c r="AD96" t="s">
        <v>179</v>
      </c>
    </row>
    <row r="97" spans="1:34" x14ac:dyDescent="0.25">
      <c r="A97">
        <v>62</v>
      </c>
      <c r="B97">
        <v>31</v>
      </c>
      <c r="C97" t="s">
        <v>218</v>
      </c>
      <c r="F97" t="s">
        <v>239</v>
      </c>
      <c r="K97">
        <v>2</v>
      </c>
      <c r="M97" t="s">
        <v>179</v>
      </c>
      <c r="N97" t="s">
        <v>240</v>
      </c>
      <c r="P97">
        <v>0</v>
      </c>
      <c r="R97">
        <v>2</v>
      </c>
      <c r="Y97" t="s">
        <v>245</v>
      </c>
      <c r="Z97" t="s">
        <v>246</v>
      </c>
      <c r="AA97" t="s">
        <v>179</v>
      </c>
      <c r="AB97" t="s">
        <v>247</v>
      </c>
      <c r="AC97" t="s">
        <v>248</v>
      </c>
      <c r="AD97" t="s">
        <v>179</v>
      </c>
    </row>
    <row r="98" spans="1:34" x14ac:dyDescent="0.25">
      <c r="A98">
        <v>64</v>
      </c>
      <c r="B98">
        <v>31</v>
      </c>
      <c r="C98" t="s">
        <v>218</v>
      </c>
      <c r="F98" t="s">
        <v>239</v>
      </c>
      <c r="K98">
        <v>1</v>
      </c>
      <c r="M98" t="s">
        <v>240</v>
      </c>
      <c r="P98">
        <v>0</v>
      </c>
      <c r="R98">
        <v>3</v>
      </c>
      <c r="S98" t="s">
        <v>251</v>
      </c>
      <c r="T98" t="s">
        <v>252</v>
      </c>
      <c r="U98" t="s">
        <v>218</v>
      </c>
      <c r="Y98" t="s">
        <v>253</v>
      </c>
      <c r="Z98" t="s">
        <v>254</v>
      </c>
      <c r="AA98" t="s">
        <v>240</v>
      </c>
    </row>
    <row r="99" spans="1:34" x14ac:dyDescent="0.25">
      <c r="A99">
        <v>65</v>
      </c>
      <c r="B99">
        <v>31</v>
      </c>
      <c r="C99" t="s">
        <v>218</v>
      </c>
      <c r="F99" t="s">
        <v>239</v>
      </c>
      <c r="K99">
        <v>1</v>
      </c>
      <c r="M99" t="s">
        <v>255</v>
      </c>
      <c r="P99">
        <v>0</v>
      </c>
      <c r="R99">
        <v>0</v>
      </c>
    </row>
    <row r="100" spans="1:34" x14ac:dyDescent="0.25">
      <c r="A100">
        <v>26</v>
      </c>
      <c r="B100">
        <v>14</v>
      </c>
      <c r="C100" t="s">
        <v>103</v>
      </c>
      <c r="D100" t="s">
        <v>125</v>
      </c>
      <c r="E100">
        <v>6</v>
      </c>
      <c r="F100" t="s">
        <v>111</v>
      </c>
      <c r="P100">
        <v>0</v>
      </c>
      <c r="R100">
        <v>0</v>
      </c>
    </row>
    <row r="101" spans="1:34" x14ac:dyDescent="0.25">
      <c r="A101">
        <v>27</v>
      </c>
      <c r="B101">
        <v>14</v>
      </c>
      <c r="C101" t="s">
        <v>103</v>
      </c>
      <c r="F101" t="s">
        <v>111</v>
      </c>
      <c r="P101">
        <v>0</v>
      </c>
      <c r="R101">
        <v>0</v>
      </c>
    </row>
    <row r="102" spans="1:34" x14ac:dyDescent="0.25">
      <c r="A102">
        <v>28</v>
      </c>
      <c r="B102">
        <v>14</v>
      </c>
      <c r="C102" t="s">
        <v>103</v>
      </c>
      <c r="F102" t="s">
        <v>111</v>
      </c>
      <c r="P102">
        <v>0</v>
      </c>
      <c r="R102">
        <v>0</v>
      </c>
    </row>
    <row r="103" spans="1:34" x14ac:dyDescent="0.25">
      <c r="A103">
        <v>29</v>
      </c>
      <c r="B103">
        <v>14</v>
      </c>
      <c r="C103" t="s">
        <v>103</v>
      </c>
      <c r="F103" t="s">
        <v>111</v>
      </c>
      <c r="P103">
        <v>0</v>
      </c>
      <c r="R103">
        <v>0</v>
      </c>
    </row>
    <row r="104" spans="1:34" x14ac:dyDescent="0.25">
      <c r="A104">
        <v>30</v>
      </c>
      <c r="B104">
        <v>14</v>
      </c>
      <c r="C104" t="s">
        <v>103</v>
      </c>
      <c r="F104" t="s">
        <v>111</v>
      </c>
      <c r="P104">
        <v>0</v>
      </c>
      <c r="R104">
        <v>0</v>
      </c>
    </row>
    <row r="105" spans="1:34" x14ac:dyDescent="0.25">
      <c r="A105">
        <v>31</v>
      </c>
      <c r="B105">
        <v>14</v>
      </c>
      <c r="C105" t="s">
        <v>103</v>
      </c>
      <c r="F105" t="s">
        <v>111</v>
      </c>
      <c r="P105">
        <v>0</v>
      </c>
      <c r="R105">
        <v>0</v>
      </c>
    </row>
    <row r="106" spans="1:34" x14ac:dyDescent="0.25">
      <c r="A106">
        <v>32</v>
      </c>
      <c r="B106">
        <v>14</v>
      </c>
      <c r="C106" t="s">
        <v>103</v>
      </c>
      <c r="F106" t="s">
        <v>111</v>
      </c>
      <c r="P106">
        <v>0</v>
      </c>
      <c r="R106">
        <v>0</v>
      </c>
    </row>
    <row r="107" spans="1:34" x14ac:dyDescent="0.25">
      <c r="A107">
        <v>78</v>
      </c>
      <c r="B107">
        <v>35</v>
      </c>
      <c r="C107" t="s">
        <v>60</v>
      </c>
      <c r="D107" t="s">
        <v>308</v>
      </c>
      <c r="E107">
        <v>1</v>
      </c>
      <c r="F107" t="s">
        <v>262</v>
      </c>
      <c r="G107" t="s">
        <v>309</v>
      </c>
      <c r="H107" t="s">
        <v>298</v>
      </c>
      <c r="K107">
        <v>1</v>
      </c>
      <c r="M107" t="s">
        <v>310</v>
      </c>
      <c r="N107" t="s">
        <v>161</v>
      </c>
      <c r="O107" t="s">
        <v>302</v>
      </c>
      <c r="P107">
        <v>0</v>
      </c>
      <c r="Q107">
        <v>0</v>
      </c>
      <c r="R107">
        <v>2</v>
      </c>
      <c r="Y107">
        <v>0</v>
      </c>
    </row>
    <row r="108" spans="1:34" x14ac:dyDescent="0.25">
      <c r="A108">
        <v>67</v>
      </c>
      <c r="B108">
        <v>35</v>
      </c>
      <c r="C108" t="s">
        <v>60</v>
      </c>
      <c r="D108" t="s">
        <v>261</v>
      </c>
      <c r="E108">
        <v>11</v>
      </c>
      <c r="F108" t="s">
        <v>262</v>
      </c>
      <c r="K108">
        <v>2</v>
      </c>
      <c r="M108" t="s">
        <v>263</v>
      </c>
      <c r="N108" t="s">
        <v>153</v>
      </c>
      <c r="P108">
        <v>1</v>
      </c>
      <c r="R108">
        <v>2</v>
      </c>
      <c r="Y108" t="s">
        <v>264</v>
      </c>
      <c r="Z108" t="s">
        <v>265</v>
      </c>
      <c r="AA108" t="s">
        <v>68</v>
      </c>
      <c r="AB108" t="s">
        <v>266</v>
      </c>
      <c r="AC108" t="s">
        <v>267</v>
      </c>
      <c r="AD108" t="s">
        <v>153</v>
      </c>
      <c r="AE108" t="s">
        <v>268</v>
      </c>
      <c r="AF108" t="s">
        <v>269</v>
      </c>
      <c r="AG108" t="s">
        <v>153</v>
      </c>
    </row>
    <row r="109" spans="1:34" x14ac:dyDescent="0.25">
      <c r="A109">
        <v>74</v>
      </c>
      <c r="B109">
        <v>35</v>
      </c>
      <c r="C109" t="s">
        <v>60</v>
      </c>
      <c r="F109" t="s">
        <v>298</v>
      </c>
      <c r="P109">
        <v>1</v>
      </c>
      <c r="Q109" t="s">
        <v>299</v>
      </c>
      <c r="R109">
        <v>0</v>
      </c>
    </row>
    <row r="110" spans="1:34" x14ac:dyDescent="0.25">
      <c r="A110">
        <v>75</v>
      </c>
      <c r="B110">
        <v>35</v>
      </c>
      <c r="C110" t="s">
        <v>60</v>
      </c>
      <c r="F110" t="s">
        <v>298</v>
      </c>
      <c r="K110">
        <v>1</v>
      </c>
      <c r="M110" t="s">
        <v>283</v>
      </c>
      <c r="P110">
        <v>1</v>
      </c>
      <c r="R110">
        <v>2</v>
      </c>
      <c r="Y110" t="s">
        <v>271</v>
      </c>
      <c r="Z110" t="s">
        <v>272</v>
      </c>
      <c r="AA110" t="s">
        <v>139</v>
      </c>
      <c r="AB110" t="s">
        <v>300</v>
      </c>
      <c r="AC110" t="s">
        <v>300</v>
      </c>
      <c r="AD110" t="s">
        <v>283</v>
      </c>
      <c r="AE110" t="s">
        <v>301</v>
      </c>
      <c r="AF110" t="s">
        <v>301</v>
      </c>
      <c r="AG110" t="s">
        <v>302</v>
      </c>
      <c r="AH110" t="s">
        <v>303</v>
      </c>
    </row>
    <row r="111" spans="1:34" x14ac:dyDescent="0.25">
      <c r="A111">
        <v>76</v>
      </c>
      <c r="B111">
        <v>35</v>
      </c>
      <c r="C111" t="s">
        <v>60</v>
      </c>
      <c r="F111" t="s">
        <v>298</v>
      </c>
      <c r="G111" t="s">
        <v>304</v>
      </c>
      <c r="H111" t="s">
        <v>305</v>
      </c>
      <c r="P111">
        <v>0</v>
      </c>
      <c r="Q111">
        <v>0</v>
      </c>
      <c r="R111">
        <v>2</v>
      </c>
      <c r="Y111">
        <v>0</v>
      </c>
    </row>
    <row r="112" spans="1:34" x14ac:dyDescent="0.25">
      <c r="A112">
        <v>80</v>
      </c>
      <c r="B112">
        <v>35</v>
      </c>
      <c r="C112" t="s">
        <v>60</v>
      </c>
      <c r="F112" t="s">
        <v>262</v>
      </c>
      <c r="K112">
        <v>1</v>
      </c>
      <c r="L112" t="s">
        <v>263</v>
      </c>
      <c r="P112">
        <v>1</v>
      </c>
      <c r="R112">
        <v>2</v>
      </c>
      <c r="Y112" t="s">
        <v>312</v>
      </c>
      <c r="Z112" t="s">
        <v>153</v>
      </c>
      <c r="AB112" t="s">
        <v>313</v>
      </c>
      <c r="AC112" t="s">
        <v>314</v>
      </c>
      <c r="AD112" t="s">
        <v>153</v>
      </c>
    </row>
    <row r="113" spans="1:34" x14ac:dyDescent="0.25">
      <c r="A113">
        <v>81</v>
      </c>
      <c r="B113">
        <v>35</v>
      </c>
      <c r="C113" t="s">
        <v>60</v>
      </c>
      <c r="F113" t="s">
        <v>262</v>
      </c>
      <c r="P113">
        <v>1</v>
      </c>
      <c r="Q113">
        <v>0</v>
      </c>
      <c r="R113">
        <v>2</v>
      </c>
      <c r="Y113">
        <v>0</v>
      </c>
    </row>
    <row r="114" spans="1:34" x14ac:dyDescent="0.25">
      <c r="A114">
        <v>82</v>
      </c>
      <c r="B114">
        <v>35</v>
      </c>
      <c r="C114" t="s">
        <v>60</v>
      </c>
      <c r="F114" t="s">
        <v>262</v>
      </c>
      <c r="K114">
        <v>1</v>
      </c>
      <c r="M114" t="s">
        <v>315</v>
      </c>
      <c r="P114">
        <v>1</v>
      </c>
      <c r="R114">
        <v>2</v>
      </c>
      <c r="Y114" t="s">
        <v>316</v>
      </c>
      <c r="Z114" t="s">
        <v>317</v>
      </c>
      <c r="AA114" t="s">
        <v>139</v>
      </c>
      <c r="AB114" t="s">
        <v>318</v>
      </c>
      <c r="AC114" t="s">
        <v>319</v>
      </c>
      <c r="AD114" t="s">
        <v>68</v>
      </c>
    </row>
    <row r="115" spans="1:34" x14ac:dyDescent="0.25">
      <c r="A115">
        <v>83</v>
      </c>
      <c r="B115">
        <v>35</v>
      </c>
      <c r="C115" t="s">
        <v>60</v>
      </c>
      <c r="F115" t="s">
        <v>262</v>
      </c>
      <c r="K115">
        <v>1</v>
      </c>
      <c r="M115" t="s">
        <v>283</v>
      </c>
      <c r="P115">
        <v>1</v>
      </c>
      <c r="R115">
        <v>2</v>
      </c>
      <c r="Y115" t="s">
        <v>271</v>
      </c>
      <c r="Z115" t="s">
        <v>272</v>
      </c>
      <c r="AA115" t="s">
        <v>139</v>
      </c>
    </row>
    <row r="116" spans="1:34" x14ac:dyDescent="0.25">
      <c r="A116">
        <v>86</v>
      </c>
      <c r="B116">
        <v>35</v>
      </c>
      <c r="C116" t="s">
        <v>60</v>
      </c>
      <c r="F116" t="s">
        <v>262</v>
      </c>
      <c r="K116">
        <v>1</v>
      </c>
      <c r="M116" t="s">
        <v>283</v>
      </c>
      <c r="P116">
        <v>1</v>
      </c>
      <c r="R116">
        <v>2</v>
      </c>
      <c r="Y116" t="s">
        <v>271</v>
      </c>
      <c r="Z116" t="s">
        <v>272</v>
      </c>
      <c r="AA116" t="s">
        <v>139</v>
      </c>
      <c r="AB116" t="s">
        <v>325</v>
      </c>
      <c r="AE116" t="s">
        <v>326</v>
      </c>
      <c r="AF116" t="s">
        <v>326</v>
      </c>
      <c r="AG116" t="s">
        <v>327</v>
      </c>
    </row>
    <row r="117" spans="1:34" x14ac:dyDescent="0.25">
      <c r="A117">
        <v>87</v>
      </c>
      <c r="B117">
        <v>35</v>
      </c>
      <c r="C117" t="s">
        <v>60</v>
      </c>
      <c r="F117" t="s">
        <v>262</v>
      </c>
      <c r="K117">
        <v>1</v>
      </c>
      <c r="M117" t="s">
        <v>283</v>
      </c>
      <c r="P117">
        <v>1</v>
      </c>
      <c r="R117">
        <v>2</v>
      </c>
      <c r="Y117" t="s">
        <v>271</v>
      </c>
      <c r="Z117" t="s">
        <v>272</v>
      </c>
      <c r="AA117" t="s">
        <v>139</v>
      </c>
      <c r="AB117" t="s">
        <v>300</v>
      </c>
      <c r="AC117" t="s">
        <v>300</v>
      </c>
      <c r="AD117" t="s">
        <v>283</v>
      </c>
      <c r="AE117" t="s">
        <v>301</v>
      </c>
      <c r="AF117" t="s">
        <v>301</v>
      </c>
      <c r="AG117" t="s">
        <v>302</v>
      </c>
      <c r="AH117" t="s">
        <v>303</v>
      </c>
    </row>
    <row r="118" spans="1:34" x14ac:dyDescent="0.25">
      <c r="A118">
        <v>91</v>
      </c>
      <c r="B118">
        <v>35</v>
      </c>
      <c r="C118" t="s">
        <v>60</v>
      </c>
      <c r="F118" t="s">
        <v>262</v>
      </c>
      <c r="P118">
        <v>0</v>
      </c>
      <c r="Q118">
        <v>0</v>
      </c>
      <c r="R118">
        <v>2</v>
      </c>
      <c r="Y118">
        <v>0</v>
      </c>
    </row>
    <row r="119" spans="1:34" x14ac:dyDescent="0.25">
      <c r="A119">
        <v>79</v>
      </c>
      <c r="B119">
        <v>35</v>
      </c>
      <c r="C119" t="s">
        <v>60</v>
      </c>
      <c r="D119" t="s">
        <v>311</v>
      </c>
      <c r="E119">
        <v>1</v>
      </c>
      <c r="F119" t="s">
        <v>262</v>
      </c>
      <c r="P119">
        <v>0</v>
      </c>
      <c r="Q119">
        <v>0</v>
      </c>
      <c r="R119">
        <v>2</v>
      </c>
      <c r="Y119">
        <v>0</v>
      </c>
    </row>
    <row r="120" spans="1:34" x14ac:dyDescent="0.25">
      <c r="A120">
        <v>97</v>
      </c>
      <c r="B120">
        <v>35</v>
      </c>
      <c r="C120" t="s">
        <v>60</v>
      </c>
      <c r="D120" t="s">
        <v>342</v>
      </c>
      <c r="E120">
        <v>1</v>
      </c>
      <c r="F120" t="s">
        <v>343</v>
      </c>
      <c r="K120">
        <v>1</v>
      </c>
      <c r="M120" t="s">
        <v>161</v>
      </c>
      <c r="P120">
        <v>1</v>
      </c>
      <c r="R120">
        <v>2</v>
      </c>
      <c r="Y120" t="s">
        <v>344</v>
      </c>
      <c r="Z120" t="s">
        <v>345</v>
      </c>
      <c r="AA120" t="s">
        <v>161</v>
      </c>
    </row>
    <row r="121" spans="1:34" x14ac:dyDescent="0.25">
      <c r="A121">
        <v>103</v>
      </c>
      <c r="B121">
        <v>44</v>
      </c>
      <c r="C121" t="s">
        <v>127</v>
      </c>
      <c r="D121" t="s">
        <v>374</v>
      </c>
      <c r="E121">
        <v>1</v>
      </c>
      <c r="F121" t="s">
        <v>355</v>
      </c>
      <c r="P121">
        <v>1</v>
      </c>
      <c r="Q121">
        <v>2</v>
      </c>
      <c r="R121">
        <v>1</v>
      </c>
      <c r="S121" t="s">
        <v>350</v>
      </c>
      <c r="T121" t="s">
        <v>351</v>
      </c>
      <c r="U121" t="s">
        <v>127</v>
      </c>
      <c r="V121" t="s">
        <v>375</v>
      </c>
      <c r="W121" t="s">
        <v>376</v>
      </c>
    </row>
    <row r="122" spans="1:34" ht="135" x14ac:dyDescent="0.25">
      <c r="A122">
        <v>100</v>
      </c>
      <c r="B122">
        <v>44</v>
      </c>
      <c r="C122" t="s">
        <v>127</v>
      </c>
      <c r="D122" t="s">
        <v>354</v>
      </c>
      <c r="F122" t="s">
        <v>355</v>
      </c>
      <c r="G122" t="s">
        <v>356</v>
      </c>
      <c r="H122" t="s">
        <v>357</v>
      </c>
      <c r="K122">
        <v>2</v>
      </c>
      <c r="M122" t="s">
        <v>358</v>
      </c>
      <c r="N122" t="s">
        <v>359</v>
      </c>
      <c r="P122">
        <v>1</v>
      </c>
      <c r="Q122">
        <v>4</v>
      </c>
      <c r="R122">
        <v>3</v>
      </c>
      <c r="S122" t="s">
        <v>350</v>
      </c>
      <c r="T122" t="s">
        <v>351</v>
      </c>
      <c r="U122" t="s">
        <v>127</v>
      </c>
      <c r="V122" s="1" t="s">
        <v>360</v>
      </c>
      <c r="W122" t="s">
        <v>361</v>
      </c>
      <c r="X122" t="s">
        <v>362</v>
      </c>
      <c r="Y122" s="1" t="s">
        <v>363</v>
      </c>
      <c r="Z122" t="s">
        <v>364</v>
      </c>
      <c r="AA122" t="s">
        <v>359</v>
      </c>
      <c r="AB122" t="s">
        <v>365</v>
      </c>
      <c r="AC122" t="s">
        <v>366</v>
      </c>
      <c r="AD122" t="s">
        <v>359</v>
      </c>
    </row>
    <row r="123" spans="1:34" x14ac:dyDescent="0.25">
      <c r="A123">
        <v>104</v>
      </c>
      <c r="B123">
        <v>44</v>
      </c>
      <c r="C123" t="s">
        <v>127</v>
      </c>
      <c r="D123" t="s">
        <v>354</v>
      </c>
      <c r="F123" t="s">
        <v>355</v>
      </c>
      <c r="K123">
        <v>1</v>
      </c>
      <c r="M123" t="s">
        <v>161</v>
      </c>
      <c r="P123">
        <v>1</v>
      </c>
      <c r="Q123">
        <v>2</v>
      </c>
      <c r="R123">
        <v>1</v>
      </c>
      <c r="S123" t="s">
        <v>350</v>
      </c>
      <c r="T123" t="s">
        <v>351</v>
      </c>
      <c r="U123" t="s">
        <v>127</v>
      </c>
      <c r="V123" t="s">
        <v>377</v>
      </c>
      <c r="W123" t="s">
        <v>376</v>
      </c>
    </row>
    <row r="124" spans="1:34" x14ac:dyDescent="0.25">
      <c r="A124">
        <v>96</v>
      </c>
      <c r="B124">
        <v>35</v>
      </c>
      <c r="C124" t="s">
        <v>60</v>
      </c>
      <c r="D124" t="s">
        <v>340</v>
      </c>
      <c r="F124" t="s">
        <v>262</v>
      </c>
      <c r="P124">
        <v>1</v>
      </c>
      <c r="Q124" t="s">
        <v>341</v>
      </c>
      <c r="R124">
        <v>2</v>
      </c>
      <c r="Y124">
        <v>0</v>
      </c>
    </row>
    <row r="125" spans="1:34" x14ac:dyDescent="0.25">
      <c r="A125">
        <v>54</v>
      </c>
      <c r="B125">
        <v>30</v>
      </c>
      <c r="C125" t="s">
        <v>200</v>
      </c>
      <c r="D125" t="s">
        <v>209</v>
      </c>
      <c r="F125" t="s">
        <v>210</v>
      </c>
      <c r="P125">
        <v>1</v>
      </c>
      <c r="R125">
        <v>1</v>
      </c>
      <c r="S125" t="s">
        <v>216</v>
      </c>
      <c r="T125" t="s">
        <v>217</v>
      </c>
      <c r="U125" t="s">
        <v>213</v>
      </c>
      <c r="V125" t="s">
        <v>214</v>
      </c>
      <c r="W125" t="s">
        <v>215</v>
      </c>
      <c r="X125" t="s">
        <v>200</v>
      </c>
    </row>
    <row r="126" spans="1:34" x14ac:dyDescent="0.25">
      <c r="A126">
        <v>105</v>
      </c>
      <c r="B126">
        <v>44</v>
      </c>
      <c r="C126" t="s">
        <v>127</v>
      </c>
      <c r="D126" t="s">
        <v>378</v>
      </c>
      <c r="F126" t="s">
        <v>379</v>
      </c>
      <c r="P126">
        <v>0</v>
      </c>
      <c r="R126">
        <v>0</v>
      </c>
    </row>
    <row r="127" spans="1:34" x14ac:dyDescent="0.25">
      <c r="A127">
        <v>11</v>
      </c>
      <c r="B127">
        <v>6</v>
      </c>
      <c r="C127" t="s">
        <v>72</v>
      </c>
      <c r="D127" t="s">
        <v>73</v>
      </c>
      <c r="F127" t="s">
        <v>74</v>
      </c>
      <c r="K127">
        <v>1</v>
      </c>
      <c r="M127" t="s">
        <v>75</v>
      </c>
      <c r="P127">
        <v>0</v>
      </c>
      <c r="R127">
        <v>0</v>
      </c>
    </row>
    <row r="128" spans="1:34" x14ac:dyDescent="0.25">
      <c r="A128">
        <v>12</v>
      </c>
      <c r="B128">
        <v>6</v>
      </c>
      <c r="C128" t="s">
        <v>72</v>
      </c>
      <c r="D128" t="s">
        <v>73</v>
      </c>
      <c r="F128" t="s">
        <v>74</v>
      </c>
      <c r="K128">
        <v>1</v>
      </c>
      <c r="M128" t="s">
        <v>75</v>
      </c>
      <c r="P128">
        <v>1</v>
      </c>
      <c r="Q128">
        <v>4</v>
      </c>
      <c r="R128">
        <v>3</v>
      </c>
      <c r="S128" t="s">
        <v>76</v>
      </c>
      <c r="T128" t="s">
        <v>77</v>
      </c>
      <c r="U128" t="s">
        <v>78</v>
      </c>
      <c r="Y128" t="s">
        <v>79</v>
      </c>
      <c r="Z128" t="s">
        <v>80</v>
      </c>
      <c r="AA128" t="s">
        <v>75</v>
      </c>
      <c r="AB128" t="s">
        <v>81</v>
      </c>
      <c r="AC128" t="s">
        <v>82</v>
      </c>
      <c r="AD128" t="s">
        <v>75</v>
      </c>
      <c r="AE128" t="s">
        <v>83</v>
      </c>
      <c r="AF128" t="s">
        <v>84</v>
      </c>
      <c r="AG128" t="s">
        <v>75</v>
      </c>
    </row>
    <row r="129" spans="1:30" x14ac:dyDescent="0.25">
      <c r="A129">
        <v>15</v>
      </c>
      <c r="B129">
        <v>6</v>
      </c>
      <c r="C129" t="s">
        <v>72</v>
      </c>
      <c r="D129" t="s">
        <v>73</v>
      </c>
      <c r="F129" t="s">
        <v>94</v>
      </c>
      <c r="G129" t="s">
        <v>95</v>
      </c>
      <c r="H129" t="s">
        <v>96</v>
      </c>
      <c r="K129">
        <v>1</v>
      </c>
      <c r="M129" t="s">
        <v>75</v>
      </c>
      <c r="P129">
        <v>1</v>
      </c>
      <c r="Q129">
        <v>2</v>
      </c>
      <c r="R129">
        <v>2</v>
      </c>
      <c r="Y129" t="s">
        <v>81</v>
      </c>
      <c r="Z129" t="s">
        <v>82</v>
      </c>
      <c r="AA129" t="s">
        <v>75</v>
      </c>
      <c r="AB129" t="s">
        <v>93</v>
      </c>
      <c r="AC129" t="s">
        <v>84</v>
      </c>
      <c r="AD129" t="s">
        <v>75</v>
      </c>
    </row>
    <row r="130" spans="1:30" x14ac:dyDescent="0.25">
      <c r="A130">
        <v>101</v>
      </c>
      <c r="B130">
        <v>44</v>
      </c>
      <c r="C130" t="s">
        <v>127</v>
      </c>
      <c r="D130" t="s">
        <v>367</v>
      </c>
      <c r="F130" t="s">
        <v>368</v>
      </c>
      <c r="G130" t="s">
        <v>369</v>
      </c>
      <c r="H130" t="s">
        <v>370</v>
      </c>
      <c r="I130" t="s">
        <v>371</v>
      </c>
      <c r="J130" t="s">
        <v>68</v>
      </c>
      <c r="P130">
        <v>1</v>
      </c>
      <c r="Q130">
        <v>2</v>
      </c>
      <c r="R130">
        <v>1</v>
      </c>
      <c r="S130" t="s">
        <v>350</v>
      </c>
      <c r="T130" t="s">
        <v>351</v>
      </c>
      <c r="U130" t="s">
        <v>127</v>
      </c>
      <c r="V130" t="s">
        <v>372</v>
      </c>
      <c r="W130" t="s">
        <v>373</v>
      </c>
      <c r="X130" t="s">
        <v>362</v>
      </c>
    </row>
    <row r="131" spans="1:30" x14ac:dyDescent="0.25">
      <c r="A131">
        <v>106</v>
      </c>
      <c r="B131">
        <v>44</v>
      </c>
      <c r="C131" t="s">
        <v>127</v>
      </c>
      <c r="D131" t="s">
        <v>367</v>
      </c>
      <c r="F131" t="s">
        <v>380</v>
      </c>
      <c r="G131" t="s">
        <v>381</v>
      </c>
      <c r="H131" t="s">
        <v>382</v>
      </c>
      <c r="P131">
        <v>1</v>
      </c>
      <c r="Q131">
        <v>2</v>
      </c>
      <c r="R131">
        <v>1</v>
      </c>
      <c r="S131" t="s">
        <v>350</v>
      </c>
      <c r="T131" t="s">
        <v>351</v>
      </c>
      <c r="U131" t="s">
        <v>127</v>
      </c>
      <c r="V131" t="s">
        <v>383</v>
      </c>
      <c r="W131" t="s">
        <v>384</v>
      </c>
      <c r="X131" t="s">
        <v>362</v>
      </c>
    </row>
    <row r="132" spans="1:30" x14ac:dyDescent="0.25">
      <c r="A132">
        <v>107</v>
      </c>
      <c r="B132">
        <v>44</v>
      </c>
      <c r="C132" t="s">
        <v>127</v>
      </c>
      <c r="D132" t="s">
        <v>367</v>
      </c>
      <c r="F132" t="s">
        <v>380</v>
      </c>
      <c r="P132">
        <v>1</v>
      </c>
      <c r="Q132">
        <v>2</v>
      </c>
      <c r="R132">
        <v>1</v>
      </c>
      <c r="S132" t="s">
        <v>350</v>
      </c>
      <c r="T132" t="s">
        <v>351</v>
      </c>
      <c r="U132" t="s">
        <v>127</v>
      </c>
      <c r="V132" t="s">
        <v>383</v>
      </c>
      <c r="W132" t="s">
        <v>384</v>
      </c>
      <c r="X132" t="s">
        <v>362</v>
      </c>
    </row>
    <row r="133" spans="1:30" x14ac:dyDescent="0.25">
      <c r="A133">
        <v>111</v>
      </c>
      <c r="B133">
        <v>44</v>
      </c>
      <c r="C133" t="s">
        <v>127</v>
      </c>
      <c r="D133" t="s">
        <v>397</v>
      </c>
      <c r="F133" t="s">
        <v>398</v>
      </c>
      <c r="K133">
        <v>1</v>
      </c>
      <c r="L133" t="s">
        <v>399</v>
      </c>
      <c r="P133">
        <v>1</v>
      </c>
      <c r="Q133">
        <v>1</v>
      </c>
      <c r="R133">
        <v>1</v>
      </c>
      <c r="S133" t="s">
        <v>371</v>
      </c>
      <c r="T133" t="s">
        <v>400</v>
      </c>
      <c r="U133" t="s">
        <v>127</v>
      </c>
    </row>
    <row r="134" spans="1:30" x14ac:dyDescent="0.25">
      <c r="A134">
        <v>131</v>
      </c>
      <c r="B134">
        <v>51</v>
      </c>
      <c r="C134" t="s">
        <v>434</v>
      </c>
      <c r="D134" t="s">
        <v>454</v>
      </c>
      <c r="F134" t="s">
        <v>448</v>
      </c>
      <c r="G134" t="s">
        <v>455</v>
      </c>
      <c r="H134" t="s">
        <v>456</v>
      </c>
      <c r="K134">
        <v>2</v>
      </c>
      <c r="N134" t="s">
        <v>75</v>
      </c>
      <c r="O134" t="s">
        <v>75</v>
      </c>
      <c r="P134">
        <v>1</v>
      </c>
      <c r="Q134">
        <v>1</v>
      </c>
      <c r="R134">
        <v>2</v>
      </c>
      <c r="Y134" t="s">
        <v>457</v>
      </c>
      <c r="Z134" t="s">
        <v>458</v>
      </c>
      <c r="AA134" t="s">
        <v>75</v>
      </c>
    </row>
    <row r="135" spans="1:30" x14ac:dyDescent="0.25">
      <c r="A135">
        <v>132</v>
      </c>
      <c r="B135">
        <v>51</v>
      </c>
      <c r="C135" t="s">
        <v>434</v>
      </c>
      <c r="D135" t="s">
        <v>454</v>
      </c>
      <c r="F135" t="s">
        <v>448</v>
      </c>
      <c r="G135" t="s">
        <v>459</v>
      </c>
      <c r="H135" t="s">
        <v>460</v>
      </c>
      <c r="K135">
        <v>2</v>
      </c>
      <c r="N135" t="s">
        <v>39</v>
      </c>
      <c r="O135" t="s">
        <v>39</v>
      </c>
      <c r="P135">
        <v>1</v>
      </c>
      <c r="Q135">
        <v>2</v>
      </c>
      <c r="R135">
        <v>3</v>
      </c>
      <c r="S135" t="s">
        <v>437</v>
      </c>
      <c r="T135" t="s">
        <v>438</v>
      </c>
      <c r="U135" t="s">
        <v>434</v>
      </c>
      <c r="Y135" t="s">
        <v>461</v>
      </c>
      <c r="Z135" t="s">
        <v>462</v>
      </c>
      <c r="AA135" t="s">
        <v>39</v>
      </c>
    </row>
    <row r="136" spans="1:30" x14ac:dyDescent="0.25">
      <c r="A136">
        <v>126</v>
      </c>
      <c r="B136">
        <v>51</v>
      </c>
      <c r="C136" t="s">
        <v>434</v>
      </c>
      <c r="D136" t="s">
        <v>447</v>
      </c>
      <c r="F136" t="s">
        <v>448</v>
      </c>
      <c r="G136" t="s">
        <v>449</v>
      </c>
      <c r="H136" t="s">
        <v>450</v>
      </c>
      <c r="P136">
        <v>0</v>
      </c>
      <c r="R136">
        <v>0</v>
      </c>
    </row>
    <row r="137" spans="1:30" x14ac:dyDescent="0.25">
      <c r="A137">
        <v>127</v>
      </c>
      <c r="B137">
        <v>51</v>
      </c>
      <c r="C137" t="s">
        <v>434</v>
      </c>
      <c r="D137" t="s">
        <v>447</v>
      </c>
      <c r="F137" t="s">
        <v>448</v>
      </c>
      <c r="G137" t="s">
        <v>449</v>
      </c>
      <c r="H137" t="s">
        <v>450</v>
      </c>
      <c r="P137">
        <v>0</v>
      </c>
      <c r="R137">
        <v>0</v>
      </c>
    </row>
    <row r="138" spans="1:30" x14ac:dyDescent="0.25">
      <c r="A138">
        <v>129</v>
      </c>
      <c r="B138">
        <v>51</v>
      </c>
      <c r="C138" t="s">
        <v>434</v>
      </c>
      <c r="D138" t="s">
        <v>447</v>
      </c>
      <c r="F138" t="s">
        <v>448</v>
      </c>
      <c r="G138" t="s">
        <v>449</v>
      </c>
      <c r="H138" t="s">
        <v>450</v>
      </c>
      <c r="P138">
        <v>0</v>
      </c>
      <c r="R138">
        <v>0</v>
      </c>
    </row>
    <row r="139" spans="1:30" x14ac:dyDescent="0.25">
      <c r="A139">
        <v>113</v>
      </c>
      <c r="B139">
        <v>44</v>
      </c>
      <c r="C139" t="s">
        <v>127</v>
      </c>
      <c r="D139" t="s">
        <v>407</v>
      </c>
      <c r="F139" t="s">
        <v>408</v>
      </c>
      <c r="G139" t="s">
        <v>409</v>
      </c>
      <c r="H139" t="s">
        <v>410</v>
      </c>
      <c r="P139">
        <v>1</v>
      </c>
      <c r="Q139">
        <v>2</v>
      </c>
      <c r="R139">
        <v>1</v>
      </c>
      <c r="S139" t="s">
        <v>350</v>
      </c>
      <c r="T139" t="s">
        <v>351</v>
      </c>
      <c r="U139" t="s">
        <v>127</v>
      </c>
      <c r="V139" t="s">
        <v>409</v>
      </c>
      <c r="W139" t="s">
        <v>411</v>
      </c>
      <c r="X139" t="s">
        <v>362</v>
      </c>
    </row>
    <row r="140" spans="1:30" x14ac:dyDescent="0.25">
      <c r="A140">
        <v>114</v>
      </c>
      <c r="B140">
        <v>44</v>
      </c>
      <c r="C140" t="s">
        <v>127</v>
      </c>
      <c r="D140" t="s">
        <v>407</v>
      </c>
      <c r="F140" t="s">
        <v>408</v>
      </c>
      <c r="P140">
        <v>1</v>
      </c>
      <c r="Q140">
        <v>2</v>
      </c>
      <c r="R140">
        <v>1</v>
      </c>
      <c r="S140" t="s">
        <v>350</v>
      </c>
      <c r="T140" t="s">
        <v>351</v>
      </c>
      <c r="U140" t="s">
        <v>127</v>
      </c>
      <c r="V140" t="s">
        <v>409</v>
      </c>
      <c r="W140" t="s">
        <v>411</v>
      </c>
      <c r="X140" t="s">
        <v>362</v>
      </c>
    </row>
  </sheetData>
  <autoFilter ref="D1:D140">
    <filterColumn colId="0">
      <customFilters>
        <customFilter operator="notEqual" val=" "/>
      </customFilters>
    </filterColumn>
  </autoFilter>
  <sortState ref="A2:AV140">
    <sortCondition ref="D2:D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7" sqref="E17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2</v>
      </c>
    </row>
    <row r="2" spans="1:3" x14ac:dyDescent="0.25">
      <c r="A2" t="s">
        <v>30</v>
      </c>
      <c r="B2">
        <f>COUNTIF(DROSSO!$C$2:$C$140,Sheet1!A2)</f>
        <v>6</v>
      </c>
      <c r="C2" s="2">
        <f>B2/139*100</f>
        <v>4.3165467625899279</v>
      </c>
    </row>
    <row r="3" spans="1:3" x14ac:dyDescent="0.25">
      <c r="A3" t="s">
        <v>48</v>
      </c>
      <c r="B3">
        <f>COUNTIF(DROSSO!$C$2:$C$140,Sheet1!A3)</f>
        <v>4</v>
      </c>
      <c r="C3" s="2">
        <f t="shared" ref="C3:C15" si="0">B3/139*100</f>
        <v>2.877697841726619</v>
      </c>
    </row>
    <row r="4" spans="1:3" x14ac:dyDescent="0.25">
      <c r="A4" t="s">
        <v>72</v>
      </c>
      <c r="B4">
        <f>COUNTIF(DROSSO!$C$2:$C$140,Sheet1!A4)</f>
        <v>6</v>
      </c>
      <c r="C4" s="2">
        <f t="shared" si="0"/>
        <v>4.3165467625899279</v>
      </c>
    </row>
    <row r="5" spans="1:3" x14ac:dyDescent="0.25">
      <c r="A5" t="s">
        <v>103</v>
      </c>
      <c r="B5">
        <f>COUNTIF(DROSSO!$C$2:$C$140,Sheet1!A5)</f>
        <v>16</v>
      </c>
      <c r="C5" s="2">
        <f t="shared" si="0"/>
        <v>11.510791366906476</v>
      </c>
    </row>
    <row r="6" spans="1:3" x14ac:dyDescent="0.25">
      <c r="A6" t="s">
        <v>126</v>
      </c>
      <c r="B6">
        <f>COUNTIF(DROSSO!$C$2:$C$140,Sheet1!A6)</f>
        <v>20</v>
      </c>
      <c r="C6" s="2">
        <f t="shared" si="0"/>
        <v>14.388489208633093</v>
      </c>
    </row>
    <row r="7" spans="1:3" x14ac:dyDescent="0.25">
      <c r="A7" t="s">
        <v>200</v>
      </c>
      <c r="B7">
        <f>COUNTIF(DROSSO!$C$2:$C$140,Sheet1!A7)</f>
        <v>2</v>
      </c>
      <c r="C7" s="2">
        <f t="shared" si="0"/>
        <v>1.4388489208633095</v>
      </c>
    </row>
    <row r="8" spans="1:3" x14ac:dyDescent="0.25">
      <c r="A8" t="s">
        <v>218</v>
      </c>
      <c r="B8">
        <f>COUNTIF(DROSSO!$C$2:$C$140,Sheet1!A8)</f>
        <v>11</v>
      </c>
      <c r="C8" s="2">
        <f t="shared" si="0"/>
        <v>7.9136690647482011</v>
      </c>
    </row>
    <row r="9" spans="1:3" x14ac:dyDescent="0.25">
      <c r="A9" t="s">
        <v>256</v>
      </c>
      <c r="B9">
        <f>COUNTIF(DROSSO!$C$2:$C$140,Sheet1!A9)</f>
        <v>1</v>
      </c>
      <c r="C9" s="2">
        <f t="shared" si="0"/>
        <v>0.71942446043165476</v>
      </c>
    </row>
    <row r="10" spans="1:3" x14ac:dyDescent="0.25">
      <c r="A10" t="s">
        <v>60</v>
      </c>
      <c r="B10">
        <f>COUNTIF(DROSSO!$C$2:$C$140,Sheet1!A10)</f>
        <v>32</v>
      </c>
      <c r="C10" s="2">
        <f t="shared" si="0"/>
        <v>23.021582733812952</v>
      </c>
    </row>
    <row r="11" spans="1:3" x14ac:dyDescent="0.25">
      <c r="A11" t="s">
        <v>127</v>
      </c>
      <c r="B11">
        <f>COUNTIF(DROSSO!$C$2:$C$140,Sheet1!A11)</f>
        <v>17</v>
      </c>
      <c r="C11" s="2">
        <f t="shared" si="0"/>
        <v>12.23021582733813</v>
      </c>
    </row>
    <row r="12" spans="1:3" x14ac:dyDescent="0.25">
      <c r="A12" t="s">
        <v>164</v>
      </c>
      <c r="B12">
        <f>COUNTIF(DROSSO!$C$2:$C$140,Sheet1!A12)</f>
        <v>7</v>
      </c>
      <c r="C12" s="2">
        <f t="shared" si="0"/>
        <v>5.0359712230215825</v>
      </c>
    </row>
    <row r="13" spans="1:3" x14ac:dyDescent="0.25">
      <c r="A13" t="s">
        <v>434</v>
      </c>
      <c r="B13">
        <f>COUNTIF(DROSSO!$C$2:$C$140,Sheet1!A13)</f>
        <v>11</v>
      </c>
      <c r="C13" s="2">
        <f t="shared" si="0"/>
        <v>7.9136690647482011</v>
      </c>
    </row>
    <row r="14" spans="1:3" x14ac:dyDescent="0.25">
      <c r="A14" t="s">
        <v>263</v>
      </c>
      <c r="B14">
        <f>COUNTIF(DROSSO!$C$2:$C$140,Sheet1!A14)</f>
        <v>4</v>
      </c>
      <c r="C14" s="2">
        <f t="shared" si="0"/>
        <v>2.877697841726619</v>
      </c>
    </row>
    <row r="15" spans="1:3" x14ac:dyDescent="0.25">
      <c r="A15" t="s">
        <v>136</v>
      </c>
      <c r="B15">
        <f>COUNTIF(DROSSO!$C$2:$C$140,Sheet1!A15)</f>
        <v>2</v>
      </c>
      <c r="C15" s="2">
        <f t="shared" si="0"/>
        <v>1.4388489208633095</v>
      </c>
    </row>
    <row r="17" spans="3:5" x14ac:dyDescent="0.25">
      <c r="C17">
        <v>139</v>
      </c>
      <c r="D17">
        <f>SUM(B5,B6,B10,B11,B13,B8)</f>
        <v>107</v>
      </c>
      <c r="E17">
        <f>C17-D17</f>
        <v>32</v>
      </c>
    </row>
    <row r="18" spans="3:5" x14ac:dyDescent="0.25">
      <c r="D18">
        <f>107/C17*100</f>
        <v>76.978417266187051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DROSSO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SKWAIRANGA</dc:creator>
  <cp:lastModifiedBy>'8</cp:lastModifiedBy>
  <dcterms:created xsi:type="dcterms:W3CDTF">2022-03-28T20:57:20Z</dcterms:created>
  <dcterms:modified xsi:type="dcterms:W3CDTF">2022-03-31T15:18:58Z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