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0F7DD44A-7DC3-4CA8-B128-949C73937455}" xr6:coauthVersionLast="47" xr6:coauthVersionMax="47" xr10:uidLastSave="{00000000-0000-0000-0000-000000000000}"/>
  <bookViews>
    <workbookView xWindow="4100" yWindow="410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27" i="1"/>
  <c r="I10" i="1" l="1"/>
  <c r="H10" i="1"/>
  <c r="G10" i="1"/>
  <c r="I7" i="1"/>
  <c r="G7" i="1"/>
  <c r="H3" i="1"/>
  <c r="H7" i="1"/>
  <c r="I23" i="1"/>
  <c r="G23" i="1"/>
  <c r="I29" i="1"/>
  <c r="G29" i="1"/>
  <c r="I28" i="1"/>
  <c r="G28" i="1"/>
  <c r="I32" i="1"/>
  <c r="G32" i="1"/>
  <c r="I31" i="1"/>
  <c r="G31" i="1"/>
  <c r="I15" i="1"/>
  <c r="G15" i="1"/>
  <c r="I19" i="1"/>
  <c r="G19" i="1"/>
  <c r="I20" i="1"/>
  <c r="I21" i="1"/>
  <c r="G20" i="1"/>
  <c r="G21" i="1"/>
  <c r="I8" i="1"/>
  <c r="I18" i="1"/>
  <c r="G18" i="1"/>
  <c r="G8" i="1"/>
  <c r="I22" i="1"/>
  <c r="G22" i="1"/>
</calcChain>
</file>

<file path=xl/sharedStrings.xml><?xml version="1.0" encoding="utf-8"?>
<sst xmlns="http://schemas.openxmlformats.org/spreadsheetml/2006/main" count="200" uniqueCount="96">
  <si>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</si>
  <si>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</si>
  <si>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</si>
  <si>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</si>
  <si>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</si>
  <si>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</si>
  <si>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</si>
  <si>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</si>
  <si>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</si>
  <si>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</si>
  <si>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</si>
  <si>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</si>
  <si>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</si>
  <si>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</si>
  <si>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</si>
  <si>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</si>
  <si>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</si>
  <si>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</si>
  <si>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</si>
  <si>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</si>
  <si>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</si>
  <si>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</si>
  <si>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</si>
  <si>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</si>
  <si>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</si>
  <si>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</si>
  <si>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</si>
  <si>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</si>
  <si>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</si>
  <si>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</si>
  <si>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</si>
  <si>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</si>
  <si>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</si>
  <si>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</si>
  <si>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</si>
  <si>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</si>
  <si>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</si>
  <si>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</si>
  <si>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</si>
  <si>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</si>
  <si>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</si>
  <si>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</si>
  <si>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</si>
  <si>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</si>
  <si>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</si>
  <si>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</si>
  <si>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</si>
  <si>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</si>
  <si>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</si>
  <si>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</si>
  <si>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</si>
  <si>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</si>
  <si>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</si>
  <si>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</si>
  <si>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</si>
  <si>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</si>
  <si>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</si>
  <si>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</si>
  <si>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</si>
  <si>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Product TAL storage time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</si>
  <si>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</si>
  <si>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</si>
  <si>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</si>
  <si>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</si>
  <si>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</si>
  <si>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</si>
  <si>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</si>
  <si>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</si>
  <si>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</si>
  <si>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</si>
  <si>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</si>
  <si>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</si>
  <si>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</si>
  <si>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</si>
  <si>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</si>
  <si>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</si>
  <si>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</si>
  <si>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</si>
  <si>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</si>
  <si>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</si>
  <si>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</si>
  <si>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</si>
  <si>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</si>
  <si>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</si>
  <si>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</si>
  <si>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</si>
  <si>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</si>
  <si>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</si>
  <si>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</si>
  <si>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</si>
  <si>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</si>
  <si>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</si>
  <si>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Desired annual production</t>
  </si>
  <si>
    <t>pure metric ton/y</t>
  </si>
  <si>
    <t>spec.desired_annual_production = x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</si>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</sst>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topLeftCell="A3" zoomScale="90" zoomScaleNormal="90" workbookViewId="0">
      <selection activeCell="L7" sqref="L7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1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95</v>
      </c>
    </row>
    <row r="2" spans="1:11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</row>
    <row r="3" spans="1:11" x14ac:dyDescent="0.35">
      <c r="A3" s="3" t="s">
        <v>75</v>
      </c>
      <c r="B3" s="3" t="s">
        <v>7</v>
      </c>
      <c r="C3" s="3" t="s">
        <v>26</v>
      </c>
      <c r="D3" s="3" t="s">
        <v>77</v>
      </c>
      <c r="E3" s="3">
        <v>180</v>
      </c>
      <c r="F3" s="3" t="s">
        <v>41</v>
      </c>
      <c r="G3" s="3">
        <v>120</v>
      </c>
      <c r="H3" s="3">
        <f>E3</f>
        <v>180</v>
      </c>
      <c r="I3" s="3">
        <v>240</v>
      </c>
      <c r="J3" s="3" t="s">
        <v>82</v>
      </c>
      <c r="K3" s="3" t="s">
        <v>76</v>
      </c>
    </row>
    <row r="4" spans="1:11" x14ac:dyDescent="0.35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41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31</v>
      </c>
    </row>
    <row r="5" spans="1:11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56</v>
      </c>
    </row>
    <row r="6" spans="1:11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</row>
    <row r="7" spans="1:11" x14ac:dyDescent="0.35">
      <c r="A7" s="3" t="s">
        <v>49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41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51</v>
      </c>
    </row>
    <row r="8" spans="1:11" x14ac:dyDescent="0.35">
      <c r="A8" s="3" t="s">
        <v>50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52</v>
      </c>
    </row>
    <row r="9" spans="1:11" x14ac:dyDescent="0.35">
      <c r="A9" s="3" t="s">
        <v>87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88</v>
      </c>
    </row>
    <row r="10" spans="1:11" x14ac:dyDescent="0.35">
      <c r="A10" s="3" t="s">
        <v>92</v>
      </c>
      <c r="B10" s="3" t="s">
        <v>7</v>
      </c>
      <c r="C10" s="3" t="s">
        <v>27</v>
      </c>
      <c r="D10" s="3" t="s">
        <v>93</v>
      </c>
      <c r="E10" s="3">
        <v>13385.197</v>
      </c>
      <c r="F10" s="3" t="s">
        <v>41</v>
      </c>
      <c r="G10" s="3">
        <f>0.8*E10</f>
        <v>10708.1576</v>
      </c>
      <c r="H10" s="3">
        <f>E10</f>
        <v>13385.197</v>
      </c>
      <c r="I10" s="3">
        <f>1.2*E10</f>
        <v>16062.2364</v>
      </c>
      <c r="J10" s="3"/>
      <c r="K10" s="3" t="s">
        <v>94</v>
      </c>
    </row>
    <row r="11" spans="1:11" x14ac:dyDescent="0.35">
      <c r="A11" s="3" t="s">
        <v>78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81</v>
      </c>
    </row>
    <row r="12" spans="1:11" x14ac:dyDescent="0.35">
      <c r="A12" s="3" t="s">
        <v>79</v>
      </c>
      <c r="B12" s="3" t="s">
        <v>7</v>
      </c>
      <c r="C12" s="3" t="s">
        <v>26</v>
      </c>
      <c r="D12" s="3" t="s">
        <v>8</v>
      </c>
      <c r="E12" s="3">
        <v>0.1</v>
      </c>
      <c r="F12" s="3" t="s">
        <v>22</v>
      </c>
      <c r="G12" s="3">
        <v>0.08</v>
      </c>
      <c r="H12" s="3"/>
      <c r="I12" s="3">
        <v>0.12</v>
      </c>
      <c r="J12" s="3"/>
      <c r="K12" s="3" t="s">
        <v>80</v>
      </c>
    </row>
    <row r="13" spans="1:11" x14ac:dyDescent="0.35">
      <c r="A13" s="3" t="s">
        <v>43</v>
      </c>
      <c r="B13" s="3" t="s">
        <v>44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74</v>
      </c>
      <c r="K13" s="3" t="s">
        <v>32</v>
      </c>
    </row>
    <row r="14" spans="1:11" x14ac:dyDescent="0.35">
      <c r="A14" s="3" t="s">
        <v>85</v>
      </c>
      <c r="B14" s="3" t="s">
        <v>44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74</v>
      </c>
      <c r="K14" s="3" t="s">
        <v>86</v>
      </c>
    </row>
    <row r="15" spans="1:11" x14ac:dyDescent="0.35">
      <c r="A15" s="3" t="s">
        <v>42</v>
      </c>
      <c r="B15" s="3" t="s">
        <v>44</v>
      </c>
      <c r="C15" s="3" t="s">
        <v>27</v>
      </c>
      <c r="D15" s="3" t="s">
        <v>89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45</v>
      </c>
    </row>
    <row r="16" spans="1:11" x14ac:dyDescent="0.35">
      <c r="A16" s="3" t="s">
        <v>90</v>
      </c>
      <c r="B16" s="3" t="s">
        <v>44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91</v>
      </c>
    </row>
    <row r="17" spans="1:11" x14ac:dyDescent="0.35">
      <c r="A17" s="3" t="s">
        <v>19</v>
      </c>
      <c r="B17" s="3" t="s">
        <v>44</v>
      </c>
      <c r="C17" s="3" t="s">
        <v>27</v>
      </c>
      <c r="D17" s="3" t="s">
        <v>8</v>
      </c>
      <c r="E17" s="3">
        <v>0.95</v>
      </c>
      <c r="F17" s="3" t="s">
        <v>22</v>
      </c>
      <c r="G17" s="3">
        <f>1-2*(1-E17)</f>
        <v>0.89999999999999991</v>
      </c>
      <c r="H17" s="3"/>
      <c r="I17" s="3">
        <v>1</v>
      </c>
      <c r="J17" s="3"/>
      <c r="K17" s="3" t="s">
        <v>33</v>
      </c>
    </row>
    <row r="18" spans="1:11" x14ac:dyDescent="0.35">
      <c r="A18" s="3" t="s">
        <v>39</v>
      </c>
      <c r="B18" s="3" t="s">
        <v>44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40</v>
      </c>
    </row>
    <row r="19" spans="1:11" x14ac:dyDescent="0.35">
      <c r="A19" s="6" t="s">
        <v>46</v>
      </c>
      <c r="B19" s="6" t="s">
        <v>44</v>
      </c>
      <c r="C19" s="6" t="s">
        <v>27</v>
      </c>
      <c r="D19" s="6" t="s">
        <v>20</v>
      </c>
      <c r="E19" s="6">
        <v>0.73</v>
      </c>
      <c r="F19" s="6" t="s">
        <v>22</v>
      </c>
      <c r="G19" s="6">
        <f>0.8*E19</f>
        <v>0.58399999999999996</v>
      </c>
      <c r="H19" s="6"/>
      <c r="I19" s="6">
        <f>1.2*E19</f>
        <v>0.876</v>
      </c>
      <c r="J19" s="6"/>
      <c r="K19" s="6" t="s">
        <v>61</v>
      </c>
    </row>
    <row r="20" spans="1:11" x14ac:dyDescent="0.35">
      <c r="A20" s="6" t="s">
        <v>47</v>
      </c>
      <c r="B20" s="6" t="s">
        <v>44</v>
      </c>
      <c r="C20" s="6" t="s">
        <v>27</v>
      </c>
      <c r="D20" s="6" t="s">
        <v>12</v>
      </c>
      <c r="E20" s="6">
        <v>68</v>
      </c>
      <c r="F20" s="6" t="s">
        <v>22</v>
      </c>
      <c r="G20" s="6">
        <f>E20*0.8</f>
        <v>54.400000000000006</v>
      </c>
      <c r="H20" s="6"/>
      <c r="I20" s="6">
        <f>E20*1.2</f>
        <v>81.599999999999994</v>
      </c>
      <c r="J20" s="6"/>
      <c r="K20" s="6" t="s">
        <v>34</v>
      </c>
    </row>
    <row r="21" spans="1:11" x14ac:dyDescent="0.35">
      <c r="A21" s="3" t="s">
        <v>48</v>
      </c>
      <c r="B21" s="3" t="s">
        <v>44</v>
      </c>
      <c r="C21" s="3" t="s">
        <v>27</v>
      </c>
      <c r="D21" s="3" t="s">
        <v>29</v>
      </c>
      <c r="E21" s="4">
        <v>0.12</v>
      </c>
      <c r="F21" s="3" t="s">
        <v>22</v>
      </c>
      <c r="G21" s="3">
        <f>E21*0.8</f>
        <v>9.6000000000000002E-2</v>
      </c>
      <c r="H21" s="3"/>
      <c r="I21" s="3">
        <f>E21*1.2</f>
        <v>0.14399999999999999</v>
      </c>
      <c r="J21" s="3"/>
      <c r="K21" s="3" t="s">
        <v>35</v>
      </c>
    </row>
    <row r="22" spans="1:11" x14ac:dyDescent="0.35">
      <c r="A22" s="3" t="s">
        <v>71</v>
      </c>
      <c r="B22" s="3" t="s">
        <v>44</v>
      </c>
      <c r="C22" s="3" t="s">
        <v>27</v>
      </c>
      <c r="D22" s="3" t="s">
        <v>20</v>
      </c>
      <c r="E22" s="3">
        <v>0.33900000000000002</v>
      </c>
      <c r="F22" s="3" t="s">
        <v>22</v>
      </c>
      <c r="G22" s="3">
        <f>E22*0.8</f>
        <v>0.27120000000000005</v>
      </c>
      <c r="H22" s="3"/>
      <c r="I22" s="3">
        <f>E22*1.2</f>
        <v>0.40679999999999999</v>
      </c>
      <c r="J22" s="3"/>
      <c r="K22" s="3" t="s">
        <v>72</v>
      </c>
    </row>
    <row r="23" spans="1:11" x14ac:dyDescent="0.35">
      <c r="A23" s="3" t="s">
        <v>69</v>
      </c>
      <c r="B23" s="3" t="s">
        <v>44</v>
      </c>
      <c r="C23" s="3" t="s">
        <v>27</v>
      </c>
      <c r="D23" s="3" t="s">
        <v>20</v>
      </c>
      <c r="E23" s="3">
        <v>8.856E-2</v>
      </c>
      <c r="F23" s="3" t="s">
        <v>22</v>
      </c>
      <c r="G23" s="3">
        <f>E23*0.8</f>
        <v>7.0848000000000008E-2</v>
      </c>
      <c r="H23" s="3"/>
      <c r="I23" s="3">
        <f>E23*1.2</f>
        <v>0.10627199999999999</v>
      </c>
      <c r="J23" s="3"/>
      <c r="K23" s="3" t="s">
        <v>73</v>
      </c>
    </row>
    <row r="24" spans="1:11" x14ac:dyDescent="0.35">
      <c r="A24" s="3" t="s">
        <v>67</v>
      </c>
      <c r="B24" s="3" t="s">
        <v>54</v>
      </c>
      <c r="C24" s="3" t="s">
        <v>27</v>
      </c>
      <c r="D24" s="3" t="s">
        <v>20</v>
      </c>
      <c r="E24" s="3">
        <v>0.2087</v>
      </c>
      <c r="F24" s="3" t="s">
        <v>22</v>
      </c>
      <c r="G24" s="3">
        <v>4.6300000000000001E-2</v>
      </c>
      <c r="H24" s="3"/>
      <c r="I24" s="3">
        <v>0.34</v>
      </c>
      <c r="J24" s="3"/>
      <c r="K24" s="3" t="s">
        <v>68</v>
      </c>
    </row>
    <row r="25" spans="1:11" x14ac:dyDescent="0.35">
      <c r="A25" s="3" t="s">
        <v>83</v>
      </c>
      <c r="B25" s="3" t="s">
        <v>54</v>
      </c>
      <c r="C25" s="3" t="s">
        <v>27</v>
      </c>
      <c r="D25" s="3" t="s">
        <v>8</v>
      </c>
      <c r="E25" s="3">
        <v>1</v>
      </c>
      <c r="F25" s="3" t="s">
        <v>22</v>
      </c>
      <c r="G25" s="3">
        <v>0.8</v>
      </c>
      <c r="H25" s="3"/>
      <c r="I25" s="3">
        <v>1.2</v>
      </c>
      <c r="J25" s="3"/>
      <c r="K25" s="3" t="s">
        <v>84</v>
      </c>
    </row>
    <row r="26" spans="1:11" x14ac:dyDescent="0.35">
      <c r="A26" s="3" t="s">
        <v>53</v>
      </c>
      <c r="B26" s="3" t="s">
        <v>54</v>
      </c>
      <c r="C26" s="3" t="s">
        <v>27</v>
      </c>
      <c r="D26" s="3" t="s">
        <v>15</v>
      </c>
      <c r="E26" s="3">
        <v>8</v>
      </c>
      <c r="F26" s="3" t="s">
        <v>22</v>
      </c>
      <c r="G26" s="3">
        <v>2</v>
      </c>
      <c r="H26" s="3"/>
      <c r="I26" s="3">
        <v>14</v>
      </c>
      <c r="J26" s="3"/>
      <c r="K26" s="3" t="s">
        <v>55</v>
      </c>
    </row>
    <row r="27" spans="1:11" x14ac:dyDescent="0.35">
      <c r="A27" s="3" t="s">
        <v>62</v>
      </c>
      <c r="B27" s="3" t="s">
        <v>54</v>
      </c>
      <c r="C27" s="3" t="s">
        <v>27</v>
      </c>
      <c r="D27" s="3" t="s">
        <v>8</v>
      </c>
      <c r="E27" s="3">
        <v>0.95</v>
      </c>
      <c r="F27" s="3" t="s">
        <v>22</v>
      </c>
      <c r="G27" s="3">
        <f>1-2*(1-E27)</f>
        <v>0.89999999999999991</v>
      </c>
      <c r="H27" s="3"/>
      <c r="I27" s="3">
        <v>1</v>
      </c>
      <c r="J27" s="3"/>
      <c r="K27" s="3" t="s">
        <v>70</v>
      </c>
    </row>
    <row r="28" spans="1:11" x14ac:dyDescent="0.35">
      <c r="A28" s="3" t="s">
        <v>63</v>
      </c>
      <c r="B28" s="3" t="s">
        <v>54</v>
      </c>
      <c r="C28" s="3" t="s">
        <v>27</v>
      </c>
      <c r="D28" s="3" t="s">
        <v>8</v>
      </c>
      <c r="E28" s="3">
        <v>0.5</v>
      </c>
      <c r="F28" s="3" t="s">
        <v>22</v>
      </c>
      <c r="G28" s="3">
        <f>E28*0.8</f>
        <v>0.4</v>
      </c>
      <c r="H28" s="3"/>
      <c r="I28" s="3">
        <f>E28*1.2</f>
        <v>0.6</v>
      </c>
      <c r="J28" s="3"/>
      <c r="K28" s="3" t="s">
        <v>64</v>
      </c>
    </row>
    <row r="29" spans="1:11" x14ac:dyDescent="0.35">
      <c r="A29" s="3" t="s">
        <v>65</v>
      </c>
      <c r="B29" s="3" t="s">
        <v>54</v>
      </c>
      <c r="C29" s="3" t="s">
        <v>27</v>
      </c>
      <c r="D29" s="3" t="s">
        <v>8</v>
      </c>
      <c r="E29" s="3">
        <v>0.05</v>
      </c>
      <c r="F29" s="3" t="s">
        <v>22</v>
      </c>
      <c r="G29" s="3">
        <f>E29*0.8</f>
        <v>4.0000000000000008E-2</v>
      </c>
      <c r="H29" s="3"/>
      <c r="I29" s="3">
        <f>E29*1.2</f>
        <v>0.06</v>
      </c>
      <c r="J29" s="3"/>
      <c r="K29" s="3" t="s">
        <v>66</v>
      </c>
    </row>
    <row r="30" spans="1:11" x14ac:dyDescent="0.35">
      <c r="A30" s="3" t="s">
        <v>59</v>
      </c>
      <c r="B30" s="3" t="s">
        <v>14</v>
      </c>
      <c r="C30" s="3" t="s">
        <v>27</v>
      </c>
      <c r="D30" s="3" t="s">
        <v>15</v>
      </c>
      <c r="E30" s="3">
        <v>168</v>
      </c>
      <c r="F30" s="3" t="s">
        <v>41</v>
      </c>
      <c r="G30" s="3">
        <v>134.4</v>
      </c>
      <c r="H30" s="3">
        <v>168</v>
      </c>
      <c r="I30" s="3">
        <v>201.6</v>
      </c>
      <c r="J30" s="3"/>
      <c r="K30" s="3" t="s">
        <v>60</v>
      </c>
    </row>
    <row r="31" spans="1:11" x14ac:dyDescent="0.35">
      <c r="A31" s="3" t="s">
        <v>24</v>
      </c>
      <c r="B31" s="3" t="s">
        <v>23</v>
      </c>
      <c r="C31" s="3" t="s">
        <v>27</v>
      </c>
      <c r="D31" s="3" t="s">
        <v>8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37</v>
      </c>
    </row>
    <row r="32" spans="1:11" x14ac:dyDescent="0.35">
      <c r="A32" s="3" t="s">
        <v>57</v>
      </c>
      <c r="B32" s="3" t="s">
        <v>23</v>
      </c>
      <c r="C32" s="3" t="s">
        <v>27</v>
      </c>
      <c r="D32" s="3" t="s">
        <v>8</v>
      </c>
      <c r="E32" s="3">
        <v>0.85</v>
      </c>
      <c r="F32" s="3" t="s">
        <v>22</v>
      </c>
      <c r="G32" s="3">
        <f>E32*0.9</f>
        <v>0.76500000000000001</v>
      </c>
      <c r="H32" s="3"/>
      <c r="I32" s="3">
        <f>E32*1.1</f>
        <v>0.93500000000000005</v>
      </c>
      <c r="J32" s="3"/>
      <c r="K32" s="3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2024-11-01T03:44:43Z</dcterms:modified>
</cp:coreProperties>
</file>