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046F5AF1-6F4E-4350-BE13-B11A55482AEA}" xr6:coauthVersionLast="47" xr6:coauthVersionMax="47" xr10:uidLastSave="{00000000-0000-0000-0000-000000000000}"/>
  <bookViews>
    <workbookView xWindow="1100" yWindow="11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G26" i="1"/>
  <c r="E19" i="1"/>
  <c r="G18" i="1"/>
  <c r="E18" i="1"/>
  <c r="I18" i="1" s="1"/>
  <c r="E17" i="1"/>
  <c r="G17" i="1" s="1"/>
  <c r="H28" i="1"/>
  <c r="G28" i="1"/>
  <c r="E25" i="1"/>
  <c r="E24" i="1"/>
  <c r="I23" i="1"/>
  <c r="E23" i="1" s="1"/>
  <c r="I22" i="1"/>
  <c r="G22" i="1"/>
  <c r="E22" i="1"/>
  <c r="E21" i="1"/>
  <c r="I20" i="1"/>
  <c r="H20" i="1"/>
  <c r="G20" i="1"/>
  <c r="I17" i="1" l="1"/>
  <c r="H18" i="1"/>
  <c r="H17" i="1"/>
</calcChain>
</file>

<file path=xl/sharedStrings.xml><?xml version="1.0" encoding="utf-8"?>
<sst xmlns="http://schemas.openxmlformats.org/spreadsheetml/2006/main" count="185" uniqueCount="94">
  <si>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</si>
  <si>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</si>
  <si>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</si>
  <si>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</si>
  <si>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</si>
  <si>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</si>
  <si>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</si>
  <si>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</si>
  <si>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</si>
  <si>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</si>
  <si>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</si>
  <si>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</si>
  <si>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</si>
  <si>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</si>
  <si>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</si>
  <si>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</si>
  <si>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</si>
  <si>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</si>
  <si>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</si>
  <si>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</si>
  <si>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</si>
  <si>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</si>
  <si>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</si>
  <si>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</si>
  <si>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</si>
  <si>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</si>
  <si>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</si>
  <si>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</si>
  <si>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</si>
  <si>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</si>
  <si>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</si>
  <si>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</si>
  <si>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</si>
  <si>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</si>
  <si>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</si>
  <si>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</si>
  <si>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</si>
  <si>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</si>
  <si>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</si>
  <si>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</si>
  <si>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</si>
  <si>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</si>
  <si>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</si>
  <si>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</si>
  <si>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</si>
  <si>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</si>
  <si>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</si>
  <si>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</si>
  <si>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</si>
  <si>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</si>
  <si>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</si>
  <si>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</si>
  <si>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</si>
  <si>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</si>
  <si>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</si>
  <si>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</si>
  <si>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</si>
  <si>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</si>
  <si>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</si>
  <si>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</si>
  <si>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</si>
  <si>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</si>
  <si>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</si>
  <si>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</si>
  <si>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</si>
  <si>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</si>
  <si>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</si>
  <si>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</si>
  <si>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</si>
  <si>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</si>
  <si>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</si>
  <si>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</si>
  <si>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</si>
  <si>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</si>
  <si>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</si>
  <si>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</si>
  <si>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</si>
  <si>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</si>
  <si>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</si>
  <si>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</si>
  <si>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</si>
  <si>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</si>
  <si>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</si>
  <si>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</si>
  <si>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</si>
  <si>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</si>
  <si>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</si>
  <si>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</si>
  <si>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</si>
  <si>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</si>
  <si>
    <t>Fermentation kW per m3</t>
  </si>
  <si>
    <t>R302.kW_per_m3 = x</t>
  </si>
  <si>
    <t>kW/m3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</si>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</sst>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90" zoomScaleNormal="90" workbookViewId="0">
      <selection activeCell="I8" sqref="I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42</v>
      </c>
      <c r="D1" s="2" t="s">
        <v>2</v>
      </c>
      <c r="E1" s="2" t="s">
        <v>45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67</v>
      </c>
      <c r="K1" s="2" t="s">
        <v>93</v>
      </c>
    </row>
    <row r="2" spans="1:11" x14ac:dyDescent="0.35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47</v>
      </c>
    </row>
    <row r="3" spans="1:11" x14ac:dyDescent="0.35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52</v>
      </c>
    </row>
    <row r="4" spans="1:11" x14ac:dyDescent="0.35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89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62</v>
      </c>
    </row>
    <row r="5" spans="1:11" x14ac:dyDescent="0.35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89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48</v>
      </c>
    </row>
    <row r="6" spans="1:11" x14ac:dyDescent="0.35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89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63</v>
      </c>
    </row>
    <row r="7" spans="1:11" x14ac:dyDescent="0.35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89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61</v>
      </c>
    </row>
    <row r="8" spans="1:11" x14ac:dyDescent="0.35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89</v>
      </c>
      <c r="G8" s="3">
        <v>0.99399999999999999</v>
      </c>
      <c r="H8" s="3">
        <v>1.387</v>
      </c>
      <c r="I8" s="3">
        <v>1.7789999999999999</v>
      </c>
      <c r="J8" s="3"/>
      <c r="K8" s="3" t="s">
        <v>49</v>
      </c>
    </row>
    <row r="9" spans="1:11" x14ac:dyDescent="0.35">
      <c r="A9" s="3" t="s">
        <v>65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89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50</v>
      </c>
    </row>
    <row r="10" spans="1:11" x14ac:dyDescent="0.35">
      <c r="A10" s="3" t="s">
        <v>68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89</v>
      </c>
      <c r="G10" s="3">
        <v>0.16</v>
      </c>
      <c r="H10" s="3">
        <v>0.26200000000000001</v>
      </c>
      <c r="I10" s="3">
        <v>0.28799999999999998</v>
      </c>
      <c r="J10" s="3"/>
      <c r="K10" s="3" t="s">
        <v>69</v>
      </c>
    </row>
    <row r="11" spans="1:11" x14ac:dyDescent="0.35">
      <c r="A11" s="3" t="s">
        <v>70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89</v>
      </c>
      <c r="G11" s="3">
        <v>0.17799999999999999</v>
      </c>
      <c r="H11" s="3">
        <v>0.187</v>
      </c>
      <c r="I11" s="3">
        <v>0.19400000000000001</v>
      </c>
      <c r="J11" s="3"/>
      <c r="K11" s="3" t="s">
        <v>79</v>
      </c>
    </row>
    <row r="12" spans="1:11" x14ac:dyDescent="0.35">
      <c r="A12" s="3" t="s">
        <v>71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89</v>
      </c>
      <c r="G12" s="3">
        <v>0.46</v>
      </c>
      <c r="H12" s="3">
        <v>0.505</v>
      </c>
      <c r="I12" s="3">
        <v>0.54900000000000004</v>
      </c>
      <c r="J12" s="3"/>
      <c r="K12" s="3" t="s">
        <v>80</v>
      </c>
    </row>
    <row r="13" spans="1:11" x14ac:dyDescent="0.35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89</v>
      </c>
      <c r="G13" s="3">
        <v>76800</v>
      </c>
      <c r="H13" s="3">
        <v>96000</v>
      </c>
      <c r="I13" s="3">
        <v>115200</v>
      </c>
      <c r="J13" s="3"/>
      <c r="K13" s="3" t="s">
        <v>51</v>
      </c>
    </row>
    <row r="14" spans="1:11" x14ac:dyDescent="0.35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89</v>
      </c>
      <c r="G14" s="3">
        <v>5</v>
      </c>
      <c r="H14" s="3">
        <v>10</v>
      </c>
      <c r="I14" s="3">
        <v>15</v>
      </c>
      <c r="J14" s="3"/>
      <c r="K14" s="3" t="s">
        <v>53</v>
      </c>
    </row>
    <row r="15" spans="1:11" x14ac:dyDescent="0.35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89</v>
      </c>
      <c r="G15" s="3">
        <v>0.81</v>
      </c>
      <c r="H15" s="3">
        <v>0.9</v>
      </c>
      <c r="I15" s="3">
        <v>0.99</v>
      </c>
      <c r="J15" s="3"/>
      <c r="K15" s="3" t="s">
        <v>54</v>
      </c>
    </row>
    <row r="16" spans="1:11" x14ac:dyDescent="0.35">
      <c r="A16" s="4" t="s">
        <v>82</v>
      </c>
      <c r="B16" s="3" t="s">
        <v>13</v>
      </c>
      <c r="C16" s="3" t="s">
        <v>44</v>
      </c>
      <c r="D16" s="3" t="s">
        <v>8</v>
      </c>
      <c r="E16" s="4">
        <v>2.5000000000000001E-2</v>
      </c>
      <c r="F16" s="4" t="s">
        <v>38</v>
      </c>
      <c r="G16" s="4">
        <v>0.01</v>
      </c>
      <c r="H16" s="4"/>
      <c r="I16" s="4">
        <v>0.04</v>
      </c>
      <c r="J16" s="3"/>
      <c r="K16" s="3" t="s">
        <v>83</v>
      </c>
    </row>
    <row r="17" spans="1:14" x14ac:dyDescent="0.35">
      <c r="A17" s="6" t="s">
        <v>29</v>
      </c>
      <c r="B17" s="3" t="s">
        <v>13</v>
      </c>
      <c r="C17" s="3" t="s">
        <v>44</v>
      </c>
      <c r="D17" s="3" t="s">
        <v>16</v>
      </c>
      <c r="E17" s="6">
        <f>(0.345+0.357)/2</f>
        <v>0.35099999999999998</v>
      </c>
      <c r="F17" s="6" t="s">
        <v>89</v>
      </c>
      <c r="G17" s="6">
        <f>0.8*E17</f>
        <v>0.28079999999999999</v>
      </c>
      <c r="H17" s="6">
        <f>E17</f>
        <v>0.35099999999999998</v>
      </c>
      <c r="I17" s="6">
        <f>1.2*E17</f>
        <v>0.42119999999999996</v>
      </c>
      <c r="J17" s="3"/>
      <c r="K17" s="3" t="s">
        <v>81</v>
      </c>
    </row>
    <row r="18" spans="1:14" ht="16.5" x14ac:dyDescent="0.35">
      <c r="A18" s="6" t="s">
        <v>30</v>
      </c>
      <c r="B18" s="3" t="s">
        <v>13</v>
      </c>
      <c r="C18" s="3" t="s">
        <v>44</v>
      </c>
      <c r="D18" s="3" t="s">
        <v>66</v>
      </c>
      <c r="E18" s="6">
        <f>(45.97+47.63)/2</f>
        <v>46.8</v>
      </c>
      <c r="F18" s="6" t="s">
        <v>89</v>
      </c>
      <c r="G18" s="6">
        <f>0.8*E18</f>
        <v>37.44</v>
      </c>
      <c r="H18" s="6">
        <f>E18</f>
        <v>46.8</v>
      </c>
      <c r="I18" s="6">
        <f>1.2*E18</f>
        <v>56.16</v>
      </c>
      <c r="J18" s="3"/>
      <c r="K18" s="3" t="s">
        <v>55</v>
      </c>
      <c r="N18" s="5"/>
    </row>
    <row r="19" spans="1:14" x14ac:dyDescent="0.35">
      <c r="A19" s="6" t="s">
        <v>31</v>
      </c>
      <c r="B19" s="3" t="s">
        <v>13</v>
      </c>
      <c r="C19" s="3" t="s">
        <v>44</v>
      </c>
      <c r="D19" s="3" t="s">
        <v>46</v>
      </c>
      <c r="E19" s="7">
        <f>(0.661+0.968)/2</f>
        <v>0.8145</v>
      </c>
      <c r="F19" s="6" t="s">
        <v>38</v>
      </c>
      <c r="G19" s="6">
        <v>0.66100000000000003</v>
      </c>
      <c r="H19" s="6"/>
      <c r="I19" s="6">
        <v>0.96799999999999997</v>
      </c>
      <c r="J19" s="3"/>
      <c r="K19" s="3" t="s">
        <v>56</v>
      </c>
    </row>
    <row r="20" spans="1:14" x14ac:dyDescent="0.35">
      <c r="A20" s="4" t="s">
        <v>32</v>
      </c>
      <c r="B20" s="3" t="s">
        <v>13</v>
      </c>
      <c r="C20" s="3" t="s">
        <v>44</v>
      </c>
      <c r="D20" s="3" t="s">
        <v>33</v>
      </c>
      <c r="E20" s="4">
        <v>0.186</v>
      </c>
      <c r="F20" s="4" t="s">
        <v>89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57</v>
      </c>
    </row>
    <row r="21" spans="1:14" x14ac:dyDescent="0.35">
      <c r="A21" s="4" t="s">
        <v>84</v>
      </c>
      <c r="B21" s="3" t="s">
        <v>13</v>
      </c>
      <c r="C21" s="3" t="s">
        <v>44</v>
      </c>
      <c r="D21" s="3" t="s">
        <v>85</v>
      </c>
      <c r="E21" s="4">
        <f>(G21+I21)/2</f>
        <v>0.42090000000000005</v>
      </c>
      <c r="F21" s="4" t="s">
        <v>38</v>
      </c>
      <c r="G21" s="4">
        <v>0.29880000000000001</v>
      </c>
      <c r="H21" s="4"/>
      <c r="I21" s="4">
        <v>0.54300000000000004</v>
      </c>
      <c r="J21" s="3"/>
      <c r="K21" s="3" t="s">
        <v>86</v>
      </c>
    </row>
    <row r="22" spans="1:14" x14ac:dyDescent="0.35">
      <c r="A22" s="4" t="s">
        <v>72</v>
      </c>
      <c r="B22" s="3" t="s">
        <v>13</v>
      </c>
      <c r="C22" s="3" t="s">
        <v>44</v>
      </c>
      <c r="D22" s="3" t="s">
        <v>16</v>
      </c>
      <c r="E22" s="4">
        <f>(G22+I22)/2</f>
        <v>5.7587510773764838E-2</v>
      </c>
      <c r="F22" s="4" t="s">
        <v>38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76</v>
      </c>
    </row>
    <row r="23" spans="1:14" x14ac:dyDescent="0.35">
      <c r="A23" s="4" t="s">
        <v>73</v>
      </c>
      <c r="B23" s="3" t="s">
        <v>13</v>
      </c>
      <c r="C23" s="3" t="s">
        <v>44</v>
      </c>
      <c r="D23" s="3" t="s">
        <v>16</v>
      </c>
      <c r="E23" s="4">
        <f>(G23+I23)/2</f>
        <v>7.1315372424722665E-3</v>
      </c>
      <c r="F23" s="4" t="s">
        <v>38</v>
      </c>
      <c r="G23" s="4">
        <v>0</v>
      </c>
      <c r="H23" s="4"/>
      <c r="I23" s="4">
        <f>0.9/63.1</f>
        <v>1.4263074484944533E-2</v>
      </c>
      <c r="J23" s="3"/>
      <c r="K23" s="3" t="s">
        <v>77</v>
      </c>
    </row>
    <row r="24" spans="1:14" x14ac:dyDescent="0.35">
      <c r="A24" s="4" t="s">
        <v>74</v>
      </c>
      <c r="B24" s="3" t="s">
        <v>13</v>
      </c>
      <c r="C24" s="3" t="s">
        <v>44</v>
      </c>
      <c r="D24" s="3" t="s">
        <v>75</v>
      </c>
      <c r="E24" s="4">
        <f>(G24+I24)/2</f>
        <v>3.5735000000000001</v>
      </c>
      <c r="F24" s="4" t="s">
        <v>38</v>
      </c>
      <c r="G24" s="4">
        <v>1.8460000000000001</v>
      </c>
      <c r="H24" s="4"/>
      <c r="I24" s="4">
        <v>5.3010000000000002</v>
      </c>
      <c r="J24" s="3"/>
      <c r="K24" s="3" t="s">
        <v>78</v>
      </c>
    </row>
    <row r="25" spans="1:14" x14ac:dyDescent="0.35">
      <c r="A25" s="4" t="s">
        <v>87</v>
      </c>
      <c r="B25" s="3" t="s">
        <v>13</v>
      </c>
      <c r="C25" s="3" t="s">
        <v>44</v>
      </c>
      <c r="D25" s="3" t="s">
        <v>75</v>
      </c>
      <c r="E25" s="4">
        <f>(G25+I25)/2</f>
        <v>1.2755000000000001</v>
      </c>
      <c r="F25" s="4" t="s">
        <v>38</v>
      </c>
      <c r="G25" s="4">
        <v>1.0009999999999999</v>
      </c>
      <c r="H25" s="4"/>
      <c r="I25" s="4">
        <v>1.55</v>
      </c>
      <c r="J25" s="3"/>
      <c r="K25" s="3" t="s">
        <v>88</v>
      </c>
    </row>
    <row r="26" spans="1:14" x14ac:dyDescent="0.35">
      <c r="A26" s="8" t="s">
        <v>90</v>
      </c>
      <c r="B26" s="3" t="s">
        <v>13</v>
      </c>
      <c r="C26" s="3" t="s">
        <v>44</v>
      </c>
      <c r="D26" s="3" t="s">
        <v>92</v>
      </c>
      <c r="E26" s="3">
        <v>0.19885</v>
      </c>
      <c r="F26" s="3" t="s">
        <v>38</v>
      </c>
      <c r="G26" s="3">
        <f>0.8*E26</f>
        <v>0.15908</v>
      </c>
      <c r="H26" s="3"/>
      <c r="I26" s="3">
        <f>1.2*E26</f>
        <v>0.23862</v>
      </c>
      <c r="J26" s="3"/>
      <c r="K26" s="3" t="s">
        <v>91</v>
      </c>
    </row>
    <row r="27" spans="1:14" x14ac:dyDescent="0.35">
      <c r="A27" s="3" t="s">
        <v>34</v>
      </c>
      <c r="B27" s="3" t="s">
        <v>18</v>
      </c>
      <c r="C27" s="3" t="s">
        <v>44</v>
      </c>
      <c r="D27" s="3" t="s">
        <v>17</v>
      </c>
      <c r="E27" s="3">
        <v>1</v>
      </c>
      <c r="F27" s="3" t="s">
        <v>89</v>
      </c>
      <c r="G27" s="3">
        <v>0.8</v>
      </c>
      <c r="H27" s="3">
        <v>1</v>
      </c>
      <c r="I27" s="3">
        <v>1.2</v>
      </c>
      <c r="J27" s="3"/>
      <c r="K27" s="3" t="s">
        <v>58</v>
      </c>
    </row>
    <row r="28" spans="1:14" x14ac:dyDescent="0.35">
      <c r="A28" s="3" t="s">
        <v>35</v>
      </c>
      <c r="B28" s="3" t="s">
        <v>18</v>
      </c>
      <c r="C28" s="3" t="s">
        <v>44</v>
      </c>
      <c r="D28" s="3" t="s">
        <v>17</v>
      </c>
      <c r="E28" s="3">
        <v>0.85</v>
      </c>
      <c r="F28" s="3" t="s">
        <v>89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59</v>
      </c>
    </row>
    <row r="29" spans="1:14" x14ac:dyDescent="0.35">
      <c r="A29" s="3" t="s">
        <v>36</v>
      </c>
      <c r="B29" s="3" t="s">
        <v>19</v>
      </c>
      <c r="C29" s="3" t="s">
        <v>44</v>
      </c>
      <c r="D29" s="3" t="s">
        <v>20</v>
      </c>
      <c r="E29" s="3">
        <v>168</v>
      </c>
      <c r="F29" s="3" t="s">
        <v>89</v>
      </c>
      <c r="G29" s="3">
        <v>134.4</v>
      </c>
      <c r="H29" s="3">
        <v>168</v>
      </c>
      <c r="I29" s="3">
        <v>201.6</v>
      </c>
      <c r="J29" s="3"/>
      <c r="K29" s="3" t="s">
        <v>60</v>
      </c>
    </row>
    <row r="30" spans="1:14" x14ac:dyDescent="0.35">
      <c r="A30" s="3" t="s">
        <v>41</v>
      </c>
      <c r="B30" s="3" t="s">
        <v>40</v>
      </c>
      <c r="C30" s="3" t="s">
        <v>44</v>
      </c>
      <c r="D30" s="3" t="s">
        <v>8</v>
      </c>
      <c r="E30" s="3">
        <v>0.8</v>
      </c>
      <c r="F30" s="3" t="s">
        <v>38</v>
      </c>
      <c r="G30" s="3">
        <v>0.72000000000000008</v>
      </c>
      <c r="H30" s="3"/>
      <c r="I30" s="3">
        <v>0.88000000000000012</v>
      </c>
      <c r="J30" s="3"/>
      <c r="K30" s="3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2024-11-01T03:47:23Z</dcterms:modified>
</cp:coreProperties>
</file>