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FA5EBF81-4445-405A-974A-5D3C48E72460}" xr6:coauthVersionLast="47" xr6:coauthVersionMax="47" xr10:uidLastSave="{00000000-0000-0000-0000-000000000000}"/>
  <bookViews>
    <workbookView xWindow="13200" yWindow="322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17" i="1"/>
  <c r="H17" i="1"/>
  <c r="H2" i="1" l="1"/>
  <c r="H18" i="1"/>
  <c r="H19" i="1"/>
  <c r="I14" i="1"/>
  <c r="G14" i="1"/>
  <c r="I10" i="1"/>
  <c r="I11" i="1"/>
  <c r="I12" i="1"/>
  <c r="I13" i="1"/>
  <c r="I9" i="1"/>
  <c r="G10" i="1"/>
  <c r="G11" i="1"/>
  <c r="G12" i="1"/>
  <c r="G13" i="1"/>
  <c r="G9" i="1"/>
  <c r="H10" i="1"/>
  <c r="H11" i="1"/>
  <c r="H12" i="1"/>
  <c r="H13" i="1"/>
  <c r="H14" i="1"/>
  <c r="H15" i="1"/>
  <c r="I15" i="1" s="1"/>
  <c r="H9" i="1"/>
  <c r="I18" i="1"/>
  <c r="G18" i="1"/>
  <c r="I3" i="1"/>
  <c r="H3" i="1"/>
  <c r="G3" i="1"/>
  <c r="I4" i="1"/>
  <c r="G4" i="1"/>
  <c r="H4" i="1"/>
  <c r="I16" i="1"/>
  <c r="H16" i="1"/>
  <c r="G16" i="1"/>
  <c r="I6" i="1"/>
  <c r="G6" i="1"/>
  <c r="I5" i="1"/>
  <c r="H5" i="1"/>
  <c r="G5" i="1"/>
  <c r="G15" i="1" l="1"/>
</calcChain>
</file>

<file path=xl/sharedStrings.xml><?xml version="1.0" encoding="utf-8"?>
<sst xmlns="http://schemas.openxmlformats.org/spreadsheetml/2006/main" count="117" uniqueCount="67">
  <si>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</si>
  <si>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</si>
  <si>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</si>
  <si>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</si>
  <si>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</si>
  <si>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</si>
  <si>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</si>
  <si>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</si>
  <si>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</si>
  <si>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</si>
  <si>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</si>
  <si>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</si>
  <si>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</si>
  <si>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</si>
  <si>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N/A</t>
  </si>
  <si>
    <t>Uniform</t>
  </si>
  <si>
    <t>feedstock.T = feedstock.T</t>
  </si>
  <si>
    <t>$/kg</t>
  </si>
  <si>
    <t>d</t>
  </si>
  <si>
    <t>Triangular</t>
  </si>
  <si>
    <t>tea.operating_days = x</t>
  </si>
  <si>
    <t>Feedstock unit price</t>
  </si>
  <si>
    <t>$/wet-kg</t>
  </si>
  <si>
    <t>Natural gas unit price</t>
  </si>
  <si>
    <t>Electricity unit price</t>
  </si>
  <si>
    <t>$/kWh</t>
  </si>
  <si>
    <t>PowerUtility.price = x</t>
  </si>
  <si>
    <t>Lime unit price</t>
  </si>
  <si>
    <t>base_fermentation.price = FGD_lime.price = x</t>
  </si>
  <si>
    <t>Feedstock capacity</t>
  </si>
  <si>
    <t>Feedstock</t>
  </si>
  <si>
    <t>coupled</t>
  </si>
  <si>
    <t>kg/h</t>
  </si>
  <si>
    <t>feedstock.F_mass = x</t>
  </si>
  <si>
    <t>Conversion</t>
  </si>
  <si>
    <t>%</t>
  </si>
  <si>
    <t>g/g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</si>
  <si>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等线"/>
        <family val="2"/>
        <scheme val="minor"/>
      </rPr>
      <t>L</t>
    </r>
    <r>
      <rPr>
        <vertAlign val="superscript"/>
        <sz val="11"/>
        <color theme="1"/>
        <rFont val="等线"/>
        <family val="2"/>
        <scheme val="minor"/>
      </rPr>
      <t>-1</t>
    </r>
  </si>
  <si>
    <t>Product succinic storage time</t>
  </si>
  <si>
    <t>Storage</t>
  </si>
  <si>
    <t>Boiler efficiency</t>
  </si>
  <si>
    <t>Co-heat and power</t>
  </si>
  <si>
    <t>GlucoAmylase.price = x</t>
    <phoneticPr fontId="2" type="noConversion"/>
  </si>
  <si>
    <t>GlucoAmylase unit price</t>
    <phoneticPr fontId="2" type="noConversion"/>
  </si>
  <si>
    <t>AlphaAmylase unit price</t>
    <phoneticPr fontId="2" type="noConversion"/>
  </si>
  <si>
    <t>Plant annual operating days</t>
    <phoneticPr fontId="2" type="noConversion"/>
  </si>
  <si>
    <t>AlphaAmylase.price = x</t>
    <phoneticPr fontId="2" type="noConversion"/>
  </si>
  <si>
    <t>d</t>
    <phoneticPr fontId="2" type="noConversion"/>
  </si>
  <si>
    <t>C6 yield</t>
    <phoneticPr fontId="2" type="noConversion"/>
  </si>
  <si>
    <t>C6 titer</t>
    <phoneticPr fontId="2" type="noConversion"/>
  </si>
  <si>
    <t>miaoalgae.price = x</t>
    <phoneticPr fontId="2" type="noConversion"/>
  </si>
  <si>
    <t>BT601.natural_gas_price = x</t>
    <phoneticPr fontId="2" type="noConversion"/>
  </si>
  <si>
    <t>Yeast unit price</t>
    <phoneticPr fontId="2" type="noConversion"/>
  </si>
  <si>
    <t>Yeast.price = x</t>
    <phoneticPr fontId="2" type="noConversion"/>
  </si>
  <si>
    <t>Octanol unit price</t>
    <phoneticPr fontId="2" type="noConversion"/>
  </si>
  <si>
    <t>Octanol.price = x</t>
    <phoneticPr fontId="2" type="noConversion"/>
  </si>
  <si>
    <t>Sulfuric Acid unit price</t>
    <phoneticPr fontId="2" type="noConversion"/>
  </si>
  <si>
    <t>SulfuricAcid.price = x</t>
    <phoneticPr fontId="2" type="noConversion"/>
  </si>
  <si>
    <t>Ammonium Hydroxide unit price</t>
    <phoneticPr fontId="2" type="noConversion"/>
  </si>
  <si>
    <t>AmmoniumHydroxide.price = x</t>
    <phoneticPr fontId="2" type="noConversion"/>
  </si>
  <si>
    <t>NaOH unit price</t>
    <phoneticPr fontId="2" type="noConversion"/>
  </si>
  <si>
    <t>TEA</t>
    <phoneticPr fontId="2" type="noConversion"/>
  </si>
  <si>
    <t>isolated</t>
    <phoneticPr fontId="2" type="noConversion"/>
  </si>
  <si>
    <t>$/kg</t>
    <phoneticPr fontId="2" type="noConversion"/>
  </si>
  <si>
    <t>NaOH.price = x</t>
    <phoneticPr fontId="2" type="noConversion"/>
  </si>
  <si>
    <t>BT601.boiler_efficiency = x</t>
    <phoneticPr fontId="2" type="noConversion"/>
  </si>
  <si>
    <t>T603.tau =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</si>
</sst>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vertAlign val="superscript"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K15" sqref="K15"/>
    </sheetView>
  </sheetViews>
  <sheetFormatPr defaultRowHeight="14.15" x14ac:dyDescent="0.35"/>
  <cols>
    <col min="1" max="1" width="33.28515625" customWidth="1"/>
    <col min="2" max="11" width="19.14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 t="s">
        <v>15</v>
      </c>
      <c r="G2" s="2">
        <v>0.9</v>
      </c>
      <c r="H2" s="2">
        <f>E2</f>
        <v>1</v>
      </c>
      <c r="I2" s="2">
        <v>1.1000000000000001</v>
      </c>
      <c r="J2" s="2"/>
      <c r="K2" s="2" t="s">
        <v>16</v>
      </c>
    </row>
    <row r="3" spans="1:11" x14ac:dyDescent="0.35">
      <c r="A3" s="2" t="s">
        <v>43</v>
      </c>
      <c r="B3" s="2" t="s">
        <v>12</v>
      </c>
      <c r="C3" s="2" t="s">
        <v>13</v>
      </c>
      <c r="D3" s="2" t="s">
        <v>17</v>
      </c>
      <c r="E3" s="2">
        <v>6.16</v>
      </c>
      <c r="F3" s="2" t="s">
        <v>19</v>
      </c>
      <c r="G3" s="2">
        <f>E3*0.8</f>
        <v>4.9280000000000008</v>
      </c>
      <c r="H3" s="2">
        <f t="shared" ref="H3" si="0">E3</f>
        <v>6.16</v>
      </c>
      <c r="I3" s="2">
        <f>E3*1.2</f>
        <v>7.3919999999999995</v>
      </c>
      <c r="J3" s="2"/>
      <c r="K3" s="2" t="s">
        <v>42</v>
      </c>
    </row>
    <row r="4" spans="1:11" x14ac:dyDescent="0.35">
      <c r="A4" s="2" t="s">
        <v>44</v>
      </c>
      <c r="B4" s="2" t="s">
        <v>12</v>
      </c>
      <c r="C4" s="2" t="s">
        <v>13</v>
      </c>
      <c r="D4" s="2" t="s">
        <v>17</v>
      </c>
      <c r="E4" s="2">
        <v>6.16</v>
      </c>
      <c r="F4" s="2" t="s">
        <v>19</v>
      </c>
      <c r="G4" s="2">
        <f>E4*0.8</f>
        <v>4.9280000000000008</v>
      </c>
      <c r="H4" s="2">
        <f t="shared" ref="H4" si="1">E4</f>
        <v>6.16</v>
      </c>
      <c r="I4" s="2">
        <f>E4*1.2</f>
        <v>7.3919999999999995</v>
      </c>
      <c r="J4" s="2"/>
      <c r="K4" s="2" t="s">
        <v>46</v>
      </c>
    </row>
    <row r="5" spans="1:11" x14ac:dyDescent="0.35">
      <c r="A5" s="2" t="s">
        <v>45</v>
      </c>
      <c r="B5" s="2" t="s">
        <v>12</v>
      </c>
      <c r="C5" s="2" t="s">
        <v>13</v>
      </c>
      <c r="D5" s="2" t="s">
        <v>18</v>
      </c>
      <c r="E5" s="2">
        <v>330</v>
      </c>
      <c r="F5" s="2" t="s">
        <v>19</v>
      </c>
      <c r="G5" s="2">
        <f>0.9*E5</f>
        <v>297</v>
      </c>
      <c r="H5" s="2">
        <f>E5</f>
        <v>330</v>
      </c>
      <c r="I5" s="2">
        <f>1.1*E5</f>
        <v>363.00000000000006</v>
      </c>
      <c r="J5" s="2"/>
      <c r="K5" s="2" t="s">
        <v>20</v>
      </c>
    </row>
    <row r="6" spans="1:11" x14ac:dyDescent="0.35">
      <c r="A6" s="2" t="s">
        <v>21</v>
      </c>
      <c r="B6" s="2" t="s">
        <v>12</v>
      </c>
      <c r="C6" s="2" t="s">
        <v>13</v>
      </c>
      <c r="D6" s="2" t="s">
        <v>22</v>
      </c>
      <c r="E6" s="2">
        <v>0.15</v>
      </c>
      <c r="F6" s="2" t="s">
        <v>19</v>
      </c>
      <c r="G6" s="2">
        <f>E6*0.8</f>
        <v>0.12</v>
      </c>
      <c r="H6" s="2">
        <v>0.15</v>
      </c>
      <c r="I6" s="2">
        <f>E6*1.2</f>
        <v>0.18</v>
      </c>
      <c r="J6" s="2"/>
      <c r="K6" s="2" t="s">
        <v>50</v>
      </c>
    </row>
    <row r="7" spans="1:11" x14ac:dyDescent="0.35">
      <c r="A7" s="2" t="s">
        <v>23</v>
      </c>
      <c r="B7" s="2" t="s">
        <v>12</v>
      </c>
      <c r="C7" s="2" t="s">
        <v>13</v>
      </c>
      <c r="D7" s="2" t="s">
        <v>17</v>
      </c>
      <c r="E7" s="2">
        <v>0.25269999999999998</v>
      </c>
      <c r="F7" s="2" t="s">
        <v>19</v>
      </c>
      <c r="G7" s="2">
        <v>0.19800000000000001</v>
      </c>
      <c r="H7" s="2">
        <v>0.25269999999999998</v>
      </c>
      <c r="I7" s="2">
        <v>0.30399999999999999</v>
      </c>
      <c r="J7" s="2"/>
      <c r="K7" s="2" t="s">
        <v>51</v>
      </c>
    </row>
    <row r="8" spans="1:11" x14ac:dyDescent="0.35">
      <c r="A8" s="2" t="s">
        <v>24</v>
      </c>
      <c r="B8" s="2" t="s">
        <v>12</v>
      </c>
      <c r="C8" s="2" t="s">
        <v>13</v>
      </c>
      <c r="D8" s="2" t="s">
        <v>25</v>
      </c>
      <c r="E8" s="2">
        <v>7.0000000000000007E-2</v>
      </c>
      <c r="F8" s="2" t="s">
        <v>19</v>
      </c>
      <c r="G8" s="2">
        <v>6.7000000000000004E-2</v>
      </c>
      <c r="H8" s="2">
        <v>7.0000000000000007E-2</v>
      </c>
      <c r="I8" s="2">
        <v>7.3999999999999996E-2</v>
      </c>
      <c r="J8" s="2"/>
      <c r="K8" s="2" t="s">
        <v>26</v>
      </c>
    </row>
    <row r="9" spans="1:11" x14ac:dyDescent="0.35">
      <c r="A9" s="2" t="s">
        <v>52</v>
      </c>
      <c r="B9" s="2" t="s">
        <v>12</v>
      </c>
      <c r="C9" s="2" t="s">
        <v>13</v>
      </c>
      <c r="D9" s="2" t="s">
        <v>17</v>
      </c>
      <c r="E9" s="2">
        <v>2</v>
      </c>
      <c r="F9" s="2" t="s">
        <v>19</v>
      </c>
      <c r="G9" s="2">
        <f>E9*0.8</f>
        <v>1.6</v>
      </c>
      <c r="H9" s="2">
        <f>E9</f>
        <v>2</v>
      </c>
      <c r="I9" s="2">
        <f>E9*1.2</f>
        <v>2.4</v>
      </c>
      <c r="J9" s="2"/>
      <c r="K9" s="2" t="s">
        <v>53</v>
      </c>
    </row>
    <row r="10" spans="1:11" x14ac:dyDescent="0.35">
      <c r="A10" s="2" t="s">
        <v>54</v>
      </c>
      <c r="B10" s="2" t="s">
        <v>12</v>
      </c>
      <c r="C10" s="2" t="s">
        <v>13</v>
      </c>
      <c r="D10" s="2" t="s">
        <v>17</v>
      </c>
      <c r="E10" s="2">
        <v>1</v>
      </c>
      <c r="F10" s="2" t="s">
        <v>19</v>
      </c>
      <c r="G10" s="2">
        <f t="shared" ref="G10:G14" si="2">E10*0.8</f>
        <v>0.8</v>
      </c>
      <c r="H10" s="2">
        <f t="shared" ref="H10:H15" si="3">E10</f>
        <v>1</v>
      </c>
      <c r="I10" s="2">
        <f t="shared" ref="I10:I14" si="4">E10*1.2</f>
        <v>1.2</v>
      </c>
      <c r="J10" s="2"/>
      <c r="K10" s="2" t="s">
        <v>55</v>
      </c>
    </row>
    <row r="11" spans="1:11" x14ac:dyDescent="0.35">
      <c r="A11" s="2" t="s">
        <v>27</v>
      </c>
      <c r="B11" s="2" t="s">
        <v>12</v>
      </c>
      <c r="C11" s="2" t="s">
        <v>13</v>
      </c>
      <c r="D11" s="2" t="s">
        <v>17</v>
      </c>
      <c r="E11" s="2">
        <v>0.12</v>
      </c>
      <c r="F11" s="2" t="s">
        <v>19</v>
      </c>
      <c r="G11" s="2">
        <f t="shared" si="2"/>
        <v>9.6000000000000002E-2</v>
      </c>
      <c r="H11" s="2">
        <f t="shared" si="3"/>
        <v>0.12</v>
      </c>
      <c r="I11" s="2">
        <f t="shared" si="4"/>
        <v>0.14399999999999999</v>
      </c>
      <c r="J11" s="2"/>
      <c r="K11" s="2" t="s">
        <v>28</v>
      </c>
    </row>
    <row r="12" spans="1:11" x14ac:dyDescent="0.35">
      <c r="A12" s="2" t="s">
        <v>56</v>
      </c>
      <c r="B12" s="2" t="s">
        <v>12</v>
      </c>
      <c r="C12" s="2" t="s">
        <v>13</v>
      </c>
      <c r="D12" s="2" t="s">
        <v>17</v>
      </c>
      <c r="E12" s="2">
        <v>0.11</v>
      </c>
      <c r="F12" s="2" t="s">
        <v>19</v>
      </c>
      <c r="G12" s="2">
        <f t="shared" si="2"/>
        <v>8.8000000000000009E-2</v>
      </c>
      <c r="H12" s="2">
        <f t="shared" si="3"/>
        <v>0.11</v>
      </c>
      <c r="I12" s="2">
        <f t="shared" si="4"/>
        <v>0.13200000000000001</v>
      </c>
      <c r="J12" s="2"/>
      <c r="K12" s="2" t="s">
        <v>57</v>
      </c>
    </row>
    <row r="13" spans="1:11" x14ac:dyDescent="0.35">
      <c r="A13" s="2" t="s">
        <v>58</v>
      </c>
      <c r="B13" s="2" t="s">
        <v>12</v>
      </c>
      <c r="C13" s="2" t="s">
        <v>13</v>
      </c>
      <c r="D13" s="2" t="s">
        <v>17</v>
      </c>
      <c r="E13" s="2">
        <v>0.20399999999999999</v>
      </c>
      <c r="F13" s="2" t="s">
        <v>19</v>
      </c>
      <c r="G13" s="2">
        <f t="shared" si="2"/>
        <v>0.16320000000000001</v>
      </c>
      <c r="H13" s="2">
        <f t="shared" si="3"/>
        <v>0.20399999999999999</v>
      </c>
      <c r="I13" s="2">
        <f t="shared" si="4"/>
        <v>0.24479999999999996</v>
      </c>
      <c r="J13" s="2"/>
      <c r="K13" s="2" t="s">
        <v>59</v>
      </c>
    </row>
    <row r="14" spans="1:11" x14ac:dyDescent="0.35">
      <c r="A14" s="2" t="s">
        <v>60</v>
      </c>
      <c r="B14" s="2" t="s">
        <v>61</v>
      </c>
      <c r="C14" s="2" t="s">
        <v>62</v>
      </c>
      <c r="D14" s="2" t="s">
        <v>63</v>
      </c>
      <c r="E14" s="2">
        <v>1.01</v>
      </c>
      <c r="F14" s="2" t="s">
        <v>19</v>
      </c>
      <c r="G14" s="2">
        <f t="shared" si="2"/>
        <v>0.80800000000000005</v>
      </c>
      <c r="H14" s="2">
        <f t="shared" si="3"/>
        <v>1.01</v>
      </c>
      <c r="I14" s="2">
        <f t="shared" si="4"/>
        <v>1.212</v>
      </c>
      <c r="J14" s="2"/>
      <c r="K14" s="2" t="s">
        <v>64</v>
      </c>
    </row>
    <row r="15" spans="1:11" x14ac:dyDescent="0.35">
      <c r="A15" s="2" t="s">
        <v>29</v>
      </c>
      <c r="B15" s="2" t="s">
        <v>30</v>
      </c>
      <c r="C15" s="2" t="s">
        <v>31</v>
      </c>
      <c r="D15" s="2" t="s">
        <v>32</v>
      </c>
      <c r="E15" s="2">
        <v>8000</v>
      </c>
      <c r="F15" s="2" t="s">
        <v>19</v>
      </c>
      <c r="G15" s="2">
        <f>0.8*H15</f>
        <v>6400</v>
      </c>
      <c r="H15" s="2">
        <f t="shared" si="3"/>
        <v>8000</v>
      </c>
      <c r="I15" s="2">
        <f>1.2*H15</f>
        <v>9600</v>
      </c>
      <c r="J15" s="2"/>
      <c r="K15" s="2" t="s">
        <v>33</v>
      </c>
    </row>
    <row r="16" spans="1:11" x14ac:dyDescent="0.35">
      <c r="A16" s="2" t="s">
        <v>48</v>
      </c>
      <c r="B16" s="2" t="s">
        <v>34</v>
      </c>
      <c r="C16" s="2" t="s">
        <v>31</v>
      </c>
      <c r="D16" s="2" t="s">
        <v>36</v>
      </c>
      <c r="E16" s="2">
        <v>0.27</v>
      </c>
      <c r="F16" s="2" t="s">
        <v>19</v>
      </c>
      <c r="G16" s="2">
        <f>0.8*E16</f>
        <v>0.21600000000000003</v>
      </c>
      <c r="H16" s="2">
        <f>E16</f>
        <v>0.27</v>
      </c>
      <c r="I16" s="2">
        <f>1.2*E16</f>
        <v>0.32400000000000001</v>
      </c>
      <c r="J16" s="2"/>
      <c r="K16" s="2"/>
    </row>
    <row r="17" spans="1:11" ht="17.149999999999999" x14ac:dyDescent="0.4">
      <c r="A17" s="2" t="s">
        <v>49</v>
      </c>
      <c r="B17" s="2" t="s">
        <v>34</v>
      </c>
      <c r="C17" s="2" t="s">
        <v>31</v>
      </c>
      <c r="D17" s="2" t="s">
        <v>37</v>
      </c>
      <c r="E17" s="2">
        <v>2.0030000000000001</v>
      </c>
      <c r="F17" s="2" t="s">
        <v>19</v>
      </c>
      <c r="G17" s="2">
        <f>E17*0.8</f>
        <v>1.6024000000000003</v>
      </c>
      <c r="H17" s="2">
        <f>E17</f>
        <v>2.0030000000000001</v>
      </c>
      <c r="I17" s="2">
        <f>E17*1.2</f>
        <v>2.4036</v>
      </c>
      <c r="J17" s="2"/>
      <c r="K17" s="2"/>
    </row>
    <row r="18" spans="1:11" x14ac:dyDescent="0.35">
      <c r="A18" s="2" t="s">
        <v>38</v>
      </c>
      <c r="B18" s="2" t="s">
        <v>39</v>
      </c>
      <c r="C18" s="2" t="s">
        <v>31</v>
      </c>
      <c r="D18" s="2" t="s">
        <v>47</v>
      </c>
      <c r="E18" s="2">
        <v>30</v>
      </c>
      <c r="F18" s="2" t="s">
        <v>19</v>
      </c>
      <c r="G18" s="2">
        <f>E18*0.8</f>
        <v>24</v>
      </c>
      <c r="H18" s="2">
        <f>E18</f>
        <v>30</v>
      </c>
      <c r="I18" s="2">
        <f>E18*1.2</f>
        <v>36</v>
      </c>
      <c r="J18" s="2"/>
      <c r="K18" s="2" t="s">
        <v>66</v>
      </c>
    </row>
    <row r="19" spans="1:11" x14ac:dyDescent="0.35">
      <c r="A19" s="2" t="s">
        <v>40</v>
      </c>
      <c r="B19" s="2" t="s">
        <v>41</v>
      </c>
      <c r="C19" s="2" t="s">
        <v>31</v>
      </c>
      <c r="D19" s="2" t="s">
        <v>35</v>
      </c>
      <c r="E19" s="2">
        <v>0.9</v>
      </c>
      <c r="F19" s="2" t="s">
        <v>15</v>
      </c>
      <c r="G19" s="2">
        <v>0.85</v>
      </c>
      <c r="H19" s="2">
        <f>E19</f>
        <v>0.9</v>
      </c>
      <c r="I19" s="2">
        <v>0.95</v>
      </c>
      <c r="J19" s="2"/>
      <c r="K19" s="2" t="s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时兴东</dc:creator>
  <cp:lastModifiedBy>兴东 时</cp:lastModifiedBy>
  <dcterms:created xsi:type="dcterms:W3CDTF">2015-06-05T18:19:34Z</dcterms:created>
  <dcterms:modified xsi:type="dcterms:W3CDTF">2025-08-03T06:25:28Z</dcterms:modified>
</cp:coreProperties>
</file>