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yrc2\Code\bioindustrial-park\BioSTEAM 2.x.x\biorefineries\oilcane\results\"/>
    </mc:Choice>
  </mc:AlternateContent>
  <xr:revisionPtr revIDLastSave="0" documentId="8_{0BCF433C-D65F-489F-88F8-AF74E0C1C4A7}" xr6:coauthVersionLast="47" xr6:coauthVersionMax="47" xr10:uidLastSave="{00000000-0000-0000-0000-000000000000}"/>
  <bookViews>
    <workbookView xWindow="-108" yWindow="-108" windowWidth="23256" windowHeight="14016" firstSheet="2" activeTab="5" xr2:uid="{00000000-000D-0000-FFFF-FFFF00000000}"/>
  </bookViews>
  <sheets>
    <sheet name="Inventory" sheetId="1" r:id="rId1"/>
    <sheet name="Displacement allocation" sheetId="2" r:id="rId2"/>
    <sheet name="Energy allocation factors" sheetId="3" r:id="rId3"/>
    <sheet name="Economic allocation factors" sheetId="4" r:id="rId4"/>
    <sheet name="Displacement allocation factors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B4" i="6"/>
  <c r="C3" i="6"/>
  <c r="D3" i="6"/>
  <c r="E3" i="6"/>
  <c r="B3" i="6"/>
  <c r="C2" i="6"/>
  <c r="D2" i="6"/>
  <c r="E2" i="6"/>
  <c r="B2" i="6"/>
</calcChain>
</file>

<file path=xl/sharedStrings.xml><?xml version="1.0" encoding="utf-8"?>
<sst xmlns="http://schemas.openxmlformats.org/spreadsheetml/2006/main" count="89" uniqueCount="49">
  <si>
    <t>Conventional Sugarcane Biorefinery inventory [kg/yr]</t>
  </si>
  <si>
    <t>Cellulosic Sugarcane Biorefinery inventory [kg/yr]</t>
  </si>
  <si>
    <t>Conventional Oilcane Biorefinery inventory [kg/yr]</t>
  </si>
  <si>
    <t>Cellulosic Oilcane Biorefinery inventory [kg/yr]</t>
  </si>
  <si>
    <t>Inputs</t>
  </si>
  <si>
    <t>CSL</t>
  </si>
  <si>
    <t>DAP</t>
  </si>
  <si>
    <t>FGD lime</t>
  </si>
  <si>
    <t>H3PO4</t>
  </si>
  <si>
    <t>HCl</t>
  </si>
  <si>
    <t>NaOH</t>
  </si>
  <si>
    <t>Catalyst</t>
  </si>
  <si>
    <t>Caustic</t>
  </si>
  <si>
    <t>Cellulase</t>
  </si>
  <si>
    <t>Denaturant</t>
  </si>
  <si>
    <t>Dryer natural gas</t>
  </si>
  <si>
    <t>Lime</t>
  </si>
  <si>
    <t>Methanol</t>
  </si>
  <si>
    <t>Natural gas</t>
  </si>
  <si>
    <t>Oilcane</t>
  </si>
  <si>
    <t>Pure glycerine</t>
  </si>
  <si>
    <t>Sugarcane</t>
  </si>
  <si>
    <t>Outputs</t>
  </si>
  <si>
    <t>Biodiesel</t>
  </si>
  <si>
    <t>Crude glycerol</t>
  </si>
  <si>
    <t>Ethanol</t>
  </si>
  <si>
    <t>Electricity [kWhr/yr]</t>
  </si>
  <si>
    <t>Characterization factor [kg*CO2e/kg]</t>
  </si>
  <si>
    <t>Total inputs</t>
  </si>
  <si>
    <t>Outputs displaced</t>
  </si>
  <si>
    <t>Electricity</t>
  </si>
  <si>
    <t>0.36 kg*CO2e/kWhr</t>
  </si>
  <si>
    <t>Total outputs displaced</t>
  </si>
  <si>
    <t>Total</t>
  </si>
  <si>
    <t>Conventional Sugarcane Biorefinery GWP [kg*CO2e/kg*EtOH]</t>
  </si>
  <si>
    <t>Cellulosic Sugarcane Biorefinery GWP [kg*CO2e/kg*EtOH]</t>
  </si>
  <si>
    <t>Conventional Oilcane Biorefinery GWP [kg*CO2e/kg*EtOH]</t>
  </si>
  <si>
    <t>Cellulosic Oilcane Biorefinery GWP [kg*CO2e/kg*EtOH]</t>
  </si>
  <si>
    <t>Conventional Sugarcane Biorefinery</t>
  </si>
  <si>
    <t>Cellulosic Sugarcane Biorefinery</t>
  </si>
  <si>
    <t>Conventional Oilcane Biorefinery</t>
  </si>
  <si>
    <t>Cellulosic Oilcane Biorefinery</t>
  </si>
  <si>
    <t>Economic allocation</t>
  </si>
  <si>
    <t>Energy allocation</t>
  </si>
  <si>
    <t>Displacement allocation</t>
  </si>
  <si>
    <t>Conventional Sugarcane Biorefinery [kg*CO2e]</t>
  </si>
  <si>
    <t>Cellulosic Sugarcane Biorefinery [kg*CO2e]</t>
  </si>
  <si>
    <t>Conventional Oilcane Biorefinery [kg*CO2e]</t>
  </si>
  <si>
    <t>Cellulosic Oilcane Biorefinery [kg*CO2e]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</si>
</sst>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1" fontId="0" fillId="0" borderId="1" xfId="0" applyNumberForma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1" fontId="2" fillId="0" borderId="1" xfId="0" applyNumberFormat="1" applyFon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sqref="A1:F22"/>
    </sheetView>
  </sheetViews>
  <sheetFormatPr defaultRowHeight="14.4" x14ac:dyDescent="0.3"/>
  <cols>
    <col min="1" max="1" width="7.77734375" bestFit="1" customWidth="1"/>
    <col min="2" max="2" width="18.21875" bestFit="1" customWidth="1"/>
    <col min="3" max="3" width="20.77734375" customWidth="1"/>
    <col min="4" max="4" width="21" customWidth="1"/>
    <col min="5" max="5" width="18.88671875" customWidth="1"/>
    <col min="6" max="6" width="19.21875" customWidth="1"/>
  </cols>
  <sheetData>
    <row r="1" spans="1:6" ht="43.2" x14ac:dyDescent="0.3">
      <c r="B1" s="4"/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3">
      <c r="A2" s="3" t="s">
        <v>4</v>
      </c>
      <c r="B2" s="1" t="s">
        <v>5</v>
      </c>
      <c r="C2" s="5">
        <v>0</v>
      </c>
      <c r="D2" s="5">
        <v>6508357.3160355147</v>
      </c>
      <c r="E2" s="5">
        <v>0</v>
      </c>
      <c r="F2" s="5">
        <v>5915485.9748518532</v>
      </c>
    </row>
    <row r="3" spans="1:6" x14ac:dyDescent="0.3">
      <c r="A3" s="3"/>
      <c r="B3" s="1" t="s">
        <v>6</v>
      </c>
      <c r="C3" s="5">
        <v>0</v>
      </c>
      <c r="D3" s="5">
        <v>677618.05973475147</v>
      </c>
      <c r="E3" s="5">
        <v>0</v>
      </c>
      <c r="F3" s="5">
        <v>621522.7695020641</v>
      </c>
    </row>
    <row r="4" spans="1:6" x14ac:dyDescent="0.3">
      <c r="A4" s="3"/>
      <c r="B4" s="1" t="s">
        <v>7</v>
      </c>
      <c r="C4" s="5">
        <v>0</v>
      </c>
      <c r="D4" s="5">
        <v>78965.33896108529</v>
      </c>
      <c r="E4" s="5">
        <v>0</v>
      </c>
      <c r="F4" s="5">
        <v>82382.392891914307</v>
      </c>
    </row>
    <row r="5" spans="1:6" x14ac:dyDescent="0.3">
      <c r="A5" s="3"/>
      <c r="B5" s="1" t="s">
        <v>8</v>
      </c>
      <c r="C5" s="5">
        <v>800002.08000000007</v>
      </c>
      <c r="D5" s="5">
        <v>800002.08000000007</v>
      </c>
      <c r="E5" s="5">
        <v>800000.00159999996</v>
      </c>
      <c r="F5" s="5">
        <v>800000.00159999996</v>
      </c>
    </row>
    <row r="6" spans="1:6" x14ac:dyDescent="0.3">
      <c r="A6" s="3"/>
      <c r="B6" s="1" t="s">
        <v>9</v>
      </c>
      <c r="C6" s="5">
        <v>0</v>
      </c>
      <c r="D6" s="5">
        <v>0</v>
      </c>
      <c r="E6" s="5">
        <v>1705.656959817866</v>
      </c>
      <c r="F6" s="5">
        <v>1705.656959817866</v>
      </c>
    </row>
    <row r="7" spans="1:6" x14ac:dyDescent="0.3">
      <c r="A7" s="3"/>
      <c r="B7" s="1" t="s">
        <v>10</v>
      </c>
      <c r="C7" s="5">
        <v>0</v>
      </c>
      <c r="D7" s="5">
        <v>0</v>
      </c>
      <c r="E7" s="5">
        <v>191.30964997022599</v>
      </c>
      <c r="F7" s="5">
        <v>191.30964997022599</v>
      </c>
    </row>
    <row r="8" spans="1:6" x14ac:dyDescent="0.3">
      <c r="A8" s="3"/>
      <c r="B8" s="1" t="s">
        <v>11</v>
      </c>
      <c r="C8" s="5">
        <v>0</v>
      </c>
      <c r="D8" s="5">
        <v>0</v>
      </c>
      <c r="E8" s="5">
        <v>4800</v>
      </c>
      <c r="F8" s="5">
        <v>4800</v>
      </c>
    </row>
    <row r="9" spans="1:6" x14ac:dyDescent="0.3">
      <c r="A9" s="3"/>
      <c r="B9" s="1" t="s">
        <v>12</v>
      </c>
      <c r="C9" s="5">
        <v>0</v>
      </c>
      <c r="D9" s="5">
        <v>7800270.8934133286</v>
      </c>
      <c r="E9" s="5">
        <v>0</v>
      </c>
      <c r="F9" s="5">
        <v>6725685.691953307</v>
      </c>
    </row>
    <row r="10" spans="1:6" x14ac:dyDescent="0.3">
      <c r="A10" s="3"/>
      <c r="B10" s="1" t="s">
        <v>13</v>
      </c>
      <c r="C10" s="5">
        <v>0</v>
      </c>
      <c r="D10" s="5">
        <v>40791940.446712427</v>
      </c>
      <c r="E10" s="5">
        <v>0</v>
      </c>
      <c r="F10" s="5">
        <v>47631282.150335841</v>
      </c>
    </row>
    <row r="11" spans="1:6" x14ac:dyDescent="0.3">
      <c r="A11" s="3"/>
      <c r="B11" s="1" t="s">
        <v>14</v>
      </c>
      <c r="C11" s="5">
        <v>2409089.1344351992</v>
      </c>
      <c r="D11" s="5">
        <v>3564016.2791449688</v>
      </c>
      <c r="E11" s="5">
        <v>1814372.7783678561</v>
      </c>
      <c r="F11" s="5">
        <v>3138177.7781324661</v>
      </c>
    </row>
    <row r="12" spans="1:6" x14ac:dyDescent="0.3">
      <c r="A12" s="3"/>
      <c r="B12" s="1" t="s">
        <v>15</v>
      </c>
      <c r="C12" s="5">
        <v>11474115.861900421</v>
      </c>
      <c r="D12" s="5">
        <v>0</v>
      </c>
      <c r="E12" s="5">
        <v>13728715.152435919</v>
      </c>
      <c r="F12" s="5">
        <v>0</v>
      </c>
    </row>
    <row r="13" spans="1:6" x14ac:dyDescent="0.3">
      <c r="A13" s="3"/>
      <c r="B13" s="1" t="s">
        <v>16</v>
      </c>
      <c r="C13" s="5">
        <v>1600004.16</v>
      </c>
      <c r="D13" s="5">
        <v>1600004.16</v>
      </c>
      <c r="E13" s="5">
        <v>1600000.0031999999</v>
      </c>
      <c r="F13" s="5">
        <v>1600000.0031999999</v>
      </c>
    </row>
    <row r="14" spans="1:6" x14ac:dyDescent="0.3">
      <c r="A14" s="3"/>
      <c r="B14" s="1" t="s">
        <v>17</v>
      </c>
      <c r="C14" s="5">
        <v>0</v>
      </c>
      <c r="D14" s="5">
        <v>0</v>
      </c>
      <c r="E14" s="5">
        <v>153800.92800000001</v>
      </c>
      <c r="F14" s="5">
        <v>153800.92800000001</v>
      </c>
    </row>
    <row r="15" spans="1:6" x14ac:dyDescent="0.3">
      <c r="A15" s="3"/>
      <c r="B15" s="1" t="s">
        <v>18</v>
      </c>
      <c r="C15" s="5">
        <v>0</v>
      </c>
      <c r="D15" s="5">
        <v>9730401.230924394</v>
      </c>
      <c r="E15" s="5">
        <v>0</v>
      </c>
      <c r="F15" s="5">
        <v>41386304.237200357</v>
      </c>
    </row>
    <row r="16" spans="1:6" x14ac:dyDescent="0.3">
      <c r="A16" s="3"/>
      <c r="B16" s="1" t="s">
        <v>19</v>
      </c>
      <c r="C16" s="5">
        <v>0</v>
      </c>
      <c r="D16" s="5">
        <v>0</v>
      </c>
      <c r="E16" s="5">
        <v>1600000003.2</v>
      </c>
      <c r="F16" s="5">
        <v>1600000003.2</v>
      </c>
    </row>
    <row r="17" spans="1:6" x14ac:dyDescent="0.3">
      <c r="A17" s="3"/>
      <c r="B17" s="1" t="s">
        <v>20</v>
      </c>
      <c r="C17" s="5">
        <v>0</v>
      </c>
      <c r="D17" s="5">
        <v>0</v>
      </c>
      <c r="E17" s="5">
        <v>1806562.8207186449</v>
      </c>
      <c r="F17" s="5">
        <v>2378285.9861108591</v>
      </c>
    </row>
    <row r="18" spans="1:6" x14ac:dyDescent="0.3">
      <c r="A18" s="3"/>
      <c r="B18" s="1" t="s">
        <v>21</v>
      </c>
      <c r="C18" s="5">
        <v>1600004160</v>
      </c>
      <c r="D18" s="5">
        <v>1600004160</v>
      </c>
      <c r="E18" s="5">
        <v>0</v>
      </c>
      <c r="F18" s="5">
        <v>0</v>
      </c>
    </row>
    <row r="19" spans="1:6" x14ac:dyDescent="0.3">
      <c r="A19" s="3" t="s">
        <v>22</v>
      </c>
      <c r="B19" s="1" t="s">
        <v>23</v>
      </c>
      <c r="C19" s="5">
        <v>0</v>
      </c>
      <c r="D19" s="5">
        <v>0</v>
      </c>
      <c r="E19" s="5">
        <v>14070407.71607705</v>
      </c>
      <c r="F19" s="5">
        <v>17009797.338334151</v>
      </c>
    </row>
    <row r="20" spans="1:6" x14ac:dyDescent="0.3">
      <c r="A20" s="3"/>
      <c r="B20" s="1" t="s">
        <v>24</v>
      </c>
      <c r="C20" s="5">
        <v>0</v>
      </c>
      <c r="D20" s="5">
        <v>0</v>
      </c>
      <c r="E20" s="5">
        <v>3657354.837900585</v>
      </c>
      <c r="F20" s="5">
        <v>4421357.4590887288</v>
      </c>
    </row>
    <row r="21" spans="1:6" x14ac:dyDescent="0.3">
      <c r="A21" s="3"/>
      <c r="B21" s="1" t="s">
        <v>25</v>
      </c>
      <c r="C21" s="5">
        <v>111916476.7675769</v>
      </c>
      <c r="D21" s="5">
        <v>165569691.6327289</v>
      </c>
      <c r="E21" s="5">
        <v>84288375.218435511</v>
      </c>
      <c r="F21" s="5">
        <v>145786967.93683761</v>
      </c>
    </row>
    <row r="22" spans="1:6" x14ac:dyDescent="0.3">
      <c r="A22" s="3"/>
      <c r="B22" s="1" t="s">
        <v>26</v>
      </c>
      <c r="C22" s="5">
        <v>295214880.92949033</v>
      </c>
      <c r="D22" s="5">
        <v>6.4392224885523319E-8</v>
      </c>
      <c r="E22" s="5">
        <v>394423741.15272671</v>
      </c>
      <c r="F22" s="5">
        <v>4.4747139327228069E-8</v>
      </c>
    </row>
  </sheetData>
  <mergeCells count="2">
    <mergeCell ref="A2:A18"/>
    <mergeCell ref="A19:A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D1" sqref="D1"/>
    </sheetView>
  </sheetViews>
  <sheetFormatPr defaultRowHeight="14.4" x14ac:dyDescent="0.3"/>
  <cols>
    <col min="1" max="1" width="11.88671875" customWidth="1"/>
    <col min="2" max="2" width="10.44140625" customWidth="1"/>
    <col min="3" max="3" width="15.77734375" customWidth="1"/>
    <col min="4" max="4" width="22.21875" customWidth="1"/>
    <col min="5" max="5" width="18.44140625" customWidth="1"/>
    <col min="6" max="6" width="19" customWidth="1"/>
    <col min="7" max="7" width="19.6640625" customWidth="1"/>
  </cols>
  <sheetData>
    <row r="1" spans="1:7" ht="46.2" customHeight="1" x14ac:dyDescent="0.3">
      <c r="A1" s="6"/>
      <c r="B1" s="6"/>
      <c r="C1" s="7" t="s">
        <v>27</v>
      </c>
      <c r="D1" s="7" t="s">
        <v>34</v>
      </c>
      <c r="E1" s="7" t="s">
        <v>35</v>
      </c>
      <c r="F1" s="7" t="s">
        <v>36</v>
      </c>
      <c r="G1" s="7" t="s">
        <v>37</v>
      </c>
    </row>
    <row r="2" spans="1:7" x14ac:dyDescent="0.3">
      <c r="A2" s="8" t="s">
        <v>4</v>
      </c>
      <c r="B2" s="7" t="s">
        <v>5</v>
      </c>
      <c r="C2" s="9">
        <v>1.56</v>
      </c>
      <c r="D2" s="9">
        <v>0</v>
      </c>
      <c r="E2" s="9">
        <v>6.1321835614317269E-2</v>
      </c>
      <c r="F2" s="9">
        <v>0</v>
      </c>
      <c r="G2" s="9">
        <v>6.329892343166782E-2</v>
      </c>
    </row>
    <row r="3" spans="1:7" x14ac:dyDescent="0.3">
      <c r="A3" s="8"/>
      <c r="B3" s="7" t="s">
        <v>6</v>
      </c>
      <c r="C3" s="9">
        <v>1.66</v>
      </c>
      <c r="D3" s="9">
        <v>0</v>
      </c>
      <c r="E3" s="9">
        <v>6.7937915935414716E-3</v>
      </c>
      <c r="F3" s="9">
        <v>0</v>
      </c>
      <c r="G3" s="9">
        <v>7.0769549018978436E-3</v>
      </c>
    </row>
    <row r="4" spans="1:7" x14ac:dyDescent="0.3">
      <c r="A4" s="8"/>
      <c r="B4" s="7" t="s">
        <v>7</v>
      </c>
      <c r="C4" s="9">
        <v>0.52496399999999999</v>
      </c>
      <c r="D4" s="9">
        <v>0</v>
      </c>
      <c r="E4" s="9">
        <v>2.5037167004164911E-4</v>
      </c>
      <c r="F4" s="9">
        <v>0</v>
      </c>
      <c r="G4" s="9">
        <v>2.966505930821476E-4</v>
      </c>
    </row>
    <row r="5" spans="1:7" x14ac:dyDescent="0.3">
      <c r="A5" s="8"/>
      <c r="B5" s="7" t="s">
        <v>8</v>
      </c>
      <c r="C5" s="9">
        <v>1</v>
      </c>
      <c r="D5" s="9">
        <v>7.1482064402492622E-3</v>
      </c>
      <c r="E5" s="9">
        <v>4.8318147609683658E-3</v>
      </c>
      <c r="F5" s="9">
        <v>9.4912258010286608E-3</v>
      </c>
      <c r="G5" s="9">
        <v>5.4874589472675038E-3</v>
      </c>
    </row>
    <row r="6" spans="1:7" x14ac:dyDescent="0.3">
      <c r="A6" s="8"/>
      <c r="B6" s="7" t="s">
        <v>9</v>
      </c>
      <c r="C6" s="9">
        <v>1.96</v>
      </c>
      <c r="D6" s="9">
        <v>0</v>
      </c>
      <c r="E6" s="9">
        <v>0</v>
      </c>
      <c r="F6" s="9">
        <v>3.9662499515257229E-5</v>
      </c>
      <c r="G6" s="9">
        <v>2.2931320189685381E-5</v>
      </c>
    </row>
    <row r="7" spans="1:7" x14ac:dyDescent="0.3">
      <c r="A7" s="8"/>
      <c r="B7" s="7" t="s">
        <v>10</v>
      </c>
      <c r="C7" s="9">
        <v>2.0099999999999998</v>
      </c>
      <c r="D7" s="9">
        <v>0</v>
      </c>
      <c r="E7" s="9">
        <v>0</v>
      </c>
      <c r="F7" s="9">
        <v>4.5621047439060092E-6</v>
      </c>
      <c r="G7" s="9">
        <v>2.63763216892441E-6</v>
      </c>
    </row>
    <row r="8" spans="1:7" x14ac:dyDescent="0.3">
      <c r="A8" s="8"/>
      <c r="B8" s="7" t="s">
        <v>11</v>
      </c>
      <c r="C8" s="9">
        <v>0.84</v>
      </c>
      <c r="D8" s="9">
        <v>0</v>
      </c>
      <c r="E8" s="9">
        <v>0</v>
      </c>
      <c r="F8" s="9">
        <v>4.7835777941512897E-5</v>
      </c>
      <c r="G8" s="9">
        <v>2.7656793038914638E-5</v>
      </c>
    </row>
    <row r="9" spans="1:7" x14ac:dyDescent="0.3">
      <c r="A9" s="8"/>
      <c r="B9" s="7" t="s">
        <v>12</v>
      </c>
      <c r="C9" s="9">
        <v>1.0049999999999999</v>
      </c>
      <c r="D9" s="9">
        <v>0</v>
      </c>
      <c r="E9" s="9">
        <v>4.7347266100305839E-2</v>
      </c>
      <c r="F9" s="9">
        <v>0</v>
      </c>
      <c r="G9" s="9">
        <v>4.6364323341586723E-2</v>
      </c>
    </row>
    <row r="10" spans="1:7" x14ac:dyDescent="0.3">
      <c r="A10" s="8"/>
      <c r="B10" s="7" t="s">
        <v>13</v>
      </c>
      <c r="C10" s="9">
        <v>0.16139999999999999</v>
      </c>
      <c r="D10" s="9">
        <v>0</v>
      </c>
      <c r="E10" s="9">
        <v>3.976464003269263E-2</v>
      </c>
      <c r="F10" s="9">
        <v>0</v>
      </c>
      <c r="G10" s="9">
        <v>5.2732346710131932E-2</v>
      </c>
    </row>
    <row r="11" spans="1:7" x14ac:dyDescent="0.3">
      <c r="A11" s="8"/>
      <c r="B11" s="7" t="s">
        <v>14</v>
      </c>
      <c r="C11" s="9">
        <v>0.84</v>
      </c>
      <c r="D11" s="9">
        <v>1.8081652776902209E-2</v>
      </c>
      <c r="E11" s="9">
        <v>1.8081652776902199E-2</v>
      </c>
      <c r="F11" s="9">
        <v>1.8081652776902199E-2</v>
      </c>
      <c r="G11" s="9">
        <v>1.8081652776902209E-2</v>
      </c>
    </row>
    <row r="12" spans="1:7" ht="26.4" x14ac:dyDescent="0.3">
      <c r="A12" s="8"/>
      <c r="B12" s="7" t="s">
        <v>15</v>
      </c>
      <c r="C12" s="9">
        <v>3.073313681318202</v>
      </c>
      <c r="D12" s="9">
        <v>0.3150881646555273</v>
      </c>
      <c r="E12" s="9">
        <v>0</v>
      </c>
      <c r="F12" s="9">
        <v>0.50057493688255905</v>
      </c>
      <c r="G12" s="9">
        <v>0</v>
      </c>
    </row>
    <row r="13" spans="1:7" x14ac:dyDescent="0.3">
      <c r="A13" s="8"/>
      <c r="B13" s="7" t="s">
        <v>16</v>
      </c>
      <c r="C13" s="9">
        <v>5.3543999999999987E-2</v>
      </c>
      <c r="D13" s="9">
        <v>7.6548713127341274E-4</v>
      </c>
      <c r="E13" s="9">
        <v>5.1742937912258014E-4</v>
      </c>
      <c r="F13" s="9">
        <v>1.016396388580557E-3</v>
      </c>
      <c r="G13" s="9">
        <v>5.8764100374498237E-4</v>
      </c>
    </row>
    <row r="14" spans="1:7" x14ac:dyDescent="0.3">
      <c r="A14" s="8"/>
      <c r="B14" s="7" t="s">
        <v>17</v>
      </c>
      <c r="C14" s="9">
        <v>0.45</v>
      </c>
      <c r="D14" s="9">
        <v>0</v>
      </c>
      <c r="E14" s="9">
        <v>0</v>
      </c>
      <c r="F14" s="9">
        <v>8.2111462488913096E-4</v>
      </c>
      <c r="G14" s="9">
        <v>4.7473665567957711E-4</v>
      </c>
    </row>
    <row r="15" spans="1:7" x14ac:dyDescent="0.3">
      <c r="A15" s="8"/>
      <c r="B15" s="7" t="s">
        <v>18</v>
      </c>
      <c r="C15" s="9">
        <v>3.073313681318202</v>
      </c>
      <c r="D15" s="9">
        <v>0</v>
      </c>
      <c r="E15" s="9">
        <v>0.18061624040498031</v>
      </c>
      <c r="F15" s="9">
        <v>0</v>
      </c>
      <c r="G15" s="9">
        <v>0.87245860745585946</v>
      </c>
    </row>
    <row r="16" spans="1:7" x14ac:dyDescent="0.3">
      <c r="A16" s="8"/>
      <c r="B16" s="7" t="s">
        <v>19</v>
      </c>
      <c r="C16" s="9">
        <v>3.5171999999999988E-2</v>
      </c>
      <c r="D16" s="9">
        <v>0</v>
      </c>
      <c r="E16" s="9">
        <v>0</v>
      </c>
      <c r="F16" s="9">
        <v>0.66765078774756015</v>
      </c>
      <c r="G16" s="9">
        <v>0.38600981218658531</v>
      </c>
    </row>
    <row r="17" spans="1:7" ht="26.4" x14ac:dyDescent="0.3">
      <c r="A17" s="8"/>
      <c r="B17" s="7" t="s">
        <v>20</v>
      </c>
      <c r="C17" s="9">
        <v>1.6677999999999999</v>
      </c>
      <c r="D17" s="9">
        <v>0</v>
      </c>
      <c r="E17" s="9">
        <v>0</v>
      </c>
      <c r="F17" s="9">
        <v>3.5746156745652347E-2</v>
      </c>
      <c r="G17" s="9">
        <v>2.720754415685623E-2</v>
      </c>
    </row>
    <row r="18" spans="1:7" x14ac:dyDescent="0.3">
      <c r="A18" s="8"/>
      <c r="B18" s="7" t="s">
        <v>21</v>
      </c>
      <c r="C18" s="9">
        <v>3.5171999999999988E-2</v>
      </c>
      <c r="D18" s="9">
        <v>0.50283343383289392</v>
      </c>
      <c r="E18" s="9">
        <v>0.33988917754555859</v>
      </c>
      <c r="F18" s="9">
        <v>0</v>
      </c>
      <c r="G18" s="9">
        <v>0</v>
      </c>
    </row>
    <row r="19" spans="1:7" x14ac:dyDescent="0.3">
      <c r="A19" s="7" t="s">
        <v>28</v>
      </c>
      <c r="B19" s="7"/>
      <c r="C19" s="9"/>
      <c r="D19" s="9">
        <v>0.84391694483684609</v>
      </c>
      <c r="E19" s="9">
        <v>0.69941421987843089</v>
      </c>
      <c r="F19" s="9">
        <v>1.233474331349373</v>
      </c>
      <c r="G19" s="9">
        <v>1.480129877906659</v>
      </c>
    </row>
    <row r="20" spans="1:7" x14ac:dyDescent="0.3">
      <c r="A20" s="8" t="s">
        <v>29</v>
      </c>
      <c r="B20" s="7" t="s">
        <v>23</v>
      </c>
      <c r="C20" s="9">
        <v>1.1299999999999999</v>
      </c>
      <c r="D20" s="9">
        <v>0</v>
      </c>
      <c r="E20" s="9">
        <v>0</v>
      </c>
      <c r="F20" s="9">
        <v>0.18863290077620951</v>
      </c>
      <c r="G20" s="9">
        <v>0.1318435472273842</v>
      </c>
    </row>
    <row r="21" spans="1:7" ht="26.4" x14ac:dyDescent="0.3">
      <c r="A21" s="8"/>
      <c r="B21" s="7" t="s">
        <v>24</v>
      </c>
      <c r="C21" s="9">
        <v>0.28799999999999998</v>
      </c>
      <c r="D21" s="9">
        <v>0</v>
      </c>
      <c r="E21" s="9">
        <v>0</v>
      </c>
      <c r="F21" s="9">
        <v>1.2496600991366451E-2</v>
      </c>
      <c r="G21" s="9">
        <v>8.7343262997913174E-3</v>
      </c>
    </row>
    <row r="22" spans="1:7" x14ac:dyDescent="0.3">
      <c r="A22" s="8"/>
      <c r="B22" s="7" t="s">
        <v>30</v>
      </c>
      <c r="C22" s="9" t="s">
        <v>31</v>
      </c>
      <c r="D22" s="9">
        <v>0.94961314190875179</v>
      </c>
      <c r="E22" s="9">
        <v>1.4000872218938199E-16</v>
      </c>
      <c r="F22" s="9">
        <v>1.684604151485946</v>
      </c>
      <c r="G22" s="9">
        <v>1.104966403086272E-16</v>
      </c>
    </row>
    <row r="23" spans="1:7" ht="26.4" x14ac:dyDescent="0.3">
      <c r="A23" s="7" t="s">
        <v>32</v>
      </c>
      <c r="B23" s="7"/>
      <c r="C23" s="9"/>
      <c r="D23" s="9">
        <v>0.94961314190875179</v>
      </c>
      <c r="E23" s="9">
        <v>1.4000872218938199E-16</v>
      </c>
      <c r="F23" s="9">
        <v>1.885733653253522</v>
      </c>
      <c r="G23" s="9">
        <v>0.1405778735271756</v>
      </c>
    </row>
    <row r="24" spans="1:7" x14ac:dyDescent="0.3">
      <c r="A24" s="7" t="s">
        <v>33</v>
      </c>
      <c r="B24" s="7"/>
      <c r="C24" s="9"/>
      <c r="D24" s="9">
        <v>-0.1056961970719057</v>
      </c>
      <c r="E24" s="9">
        <v>0.69941421987843078</v>
      </c>
      <c r="F24" s="9">
        <v>-0.65225932190414904</v>
      </c>
      <c r="G24" s="9">
        <v>1.339552004379484</v>
      </c>
    </row>
  </sheetData>
  <mergeCells count="2">
    <mergeCell ref="A2:A18"/>
    <mergeCell ref="A20:A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sqref="A1:E5"/>
    </sheetView>
  </sheetViews>
  <sheetFormatPr defaultRowHeight="14.4" x14ac:dyDescent="0.3"/>
  <cols>
    <col min="1" max="1" width="13.109375" bestFit="1" customWidth="1"/>
    <col min="2" max="3" width="12.109375" customWidth="1"/>
    <col min="4" max="4" width="13.44140625" customWidth="1"/>
    <col min="5" max="5" width="10.6640625" customWidth="1"/>
  </cols>
  <sheetData>
    <row r="1" spans="1:5" ht="43.2" x14ac:dyDescent="0.3">
      <c r="A1" s="4"/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3">
      <c r="A2" s="1" t="s">
        <v>23</v>
      </c>
      <c r="B2" s="10">
        <v>0</v>
      </c>
      <c r="C2" s="10">
        <v>0</v>
      </c>
      <c r="D2" s="10">
        <v>0.1235404575672317</v>
      </c>
      <c r="E2" s="10">
        <v>0.13779668704393661</v>
      </c>
    </row>
    <row r="3" spans="1:5" x14ac:dyDescent="0.3">
      <c r="A3" s="1" t="s">
        <v>24</v>
      </c>
      <c r="B3" s="10">
        <v>0</v>
      </c>
      <c r="C3" s="10">
        <v>0</v>
      </c>
      <c r="D3" s="10">
        <v>1.06002423898781E-2</v>
      </c>
      <c r="E3" s="10">
        <v>1.182348122121565E-2</v>
      </c>
    </row>
    <row r="4" spans="1:5" x14ac:dyDescent="0.3">
      <c r="A4" s="1" t="s">
        <v>30</v>
      </c>
      <c r="B4" s="10">
        <v>0.26049072410311619</v>
      </c>
      <c r="C4" s="10">
        <v>4.2251899541615928E-17</v>
      </c>
      <c r="D4" s="10">
        <v>0.33298494922286509</v>
      </c>
      <c r="E4" s="10">
        <v>1.360191547360998E-17</v>
      </c>
    </row>
    <row r="5" spans="1:5" x14ac:dyDescent="0.3">
      <c r="A5" s="1" t="s">
        <v>25</v>
      </c>
      <c r="B5" s="10">
        <v>0.73950927589688376</v>
      </c>
      <c r="C5" s="10">
        <v>1</v>
      </c>
      <c r="D5" s="10">
        <v>0.5328743508200251</v>
      </c>
      <c r="E5" s="10">
        <v>0.85037983173484777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sqref="A1:E5"/>
    </sheetView>
  </sheetViews>
  <sheetFormatPr defaultRowHeight="14.4" x14ac:dyDescent="0.3"/>
  <cols>
    <col min="1" max="1" width="13.109375" bestFit="1" customWidth="1"/>
    <col min="2" max="2" width="12.44140625" customWidth="1"/>
    <col min="3" max="3" width="12.88671875" customWidth="1"/>
    <col min="4" max="4" width="12.21875" customWidth="1"/>
    <col min="5" max="5" width="12.77734375" customWidth="1"/>
  </cols>
  <sheetData>
    <row r="1" spans="1:5" ht="43.2" x14ac:dyDescent="0.3">
      <c r="A1" s="4"/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3">
      <c r="A2" s="1" t="s">
        <v>23</v>
      </c>
      <c r="B2" s="10">
        <v>0</v>
      </c>
      <c r="C2" s="10">
        <v>0</v>
      </c>
      <c r="D2" s="10">
        <v>0.18888893766322101</v>
      </c>
      <c r="E2" s="10">
        <v>0.19324129614216179</v>
      </c>
    </row>
    <row r="3" spans="1:5" x14ac:dyDescent="0.3">
      <c r="A3" s="1" t="s">
        <v>24</v>
      </c>
      <c r="B3" s="10">
        <v>0</v>
      </c>
      <c r="C3" s="10">
        <v>0</v>
      </c>
      <c r="D3" s="10">
        <v>7.8248013132637996E-3</v>
      </c>
      <c r="E3" s="10">
        <v>8.0050271610449183E-3</v>
      </c>
    </row>
    <row r="4" spans="1:5" x14ac:dyDescent="0.3">
      <c r="A4" s="1" t="s">
        <v>30</v>
      </c>
      <c r="B4" s="10">
        <v>0.21015427813006171</v>
      </c>
      <c r="C4" s="10">
        <v>3.1914905781184958E-17</v>
      </c>
      <c r="D4" s="10">
        <v>0.25757754755920698</v>
      </c>
      <c r="E4" s="10">
        <v>9.650444522974945E-18</v>
      </c>
    </row>
    <row r="5" spans="1:5" x14ac:dyDescent="0.3">
      <c r="A5" s="1" t="s">
        <v>25</v>
      </c>
      <c r="B5" s="10">
        <v>0.7898457218699384</v>
      </c>
      <c r="C5" s="10">
        <v>1</v>
      </c>
      <c r="D5" s="10">
        <v>0.54570871346430827</v>
      </c>
      <c r="E5" s="10">
        <v>0.7987536766967932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sqref="A1:E5"/>
    </sheetView>
  </sheetViews>
  <sheetFormatPr defaultRowHeight="14.4" x14ac:dyDescent="0.3"/>
  <cols>
    <col min="1" max="1" width="13.109375" bestFit="1" customWidth="1"/>
    <col min="2" max="2" width="12.88671875" customWidth="1"/>
    <col min="3" max="3" width="12.77734375" customWidth="1"/>
    <col min="4" max="4" width="12.44140625" customWidth="1"/>
    <col min="5" max="5" width="10.6640625" customWidth="1"/>
  </cols>
  <sheetData>
    <row r="1" spans="1:5" ht="43.2" x14ac:dyDescent="0.3">
      <c r="A1" s="4"/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3">
      <c r="A2" s="1" t="s">
        <v>23</v>
      </c>
      <c r="B2" s="10">
        <v>0</v>
      </c>
      <c r="C2" s="10">
        <v>0</v>
      </c>
      <c r="D2" s="10">
        <v>0.15292811206687429</v>
      </c>
      <c r="E2" s="10">
        <v>8.907566099121636E-2</v>
      </c>
    </row>
    <row r="3" spans="1:5" x14ac:dyDescent="0.3">
      <c r="A3" s="1" t="s">
        <v>24</v>
      </c>
      <c r="B3" s="10">
        <v>0</v>
      </c>
      <c r="C3" s="10">
        <v>0</v>
      </c>
      <c r="D3" s="10">
        <v>1.0131220953496251E-2</v>
      </c>
      <c r="E3" s="10">
        <v>5.9010539751714443E-3</v>
      </c>
    </row>
    <row r="4" spans="1:5" x14ac:dyDescent="0.3">
      <c r="A4" s="1" t="s">
        <v>30</v>
      </c>
      <c r="B4" s="10">
        <v>1.1252447858981429</v>
      </c>
      <c r="C4" s="10">
        <v>2.915364380286898E-16</v>
      </c>
      <c r="D4" s="10">
        <v>1.3657391229560929</v>
      </c>
      <c r="E4" s="10">
        <v>-1.089790414159327E-16</v>
      </c>
    </row>
    <row r="5" spans="1:5" x14ac:dyDescent="0.3">
      <c r="A5" s="1" t="s">
        <v>25</v>
      </c>
      <c r="B5" s="10">
        <v>-0.1252447858981432</v>
      </c>
      <c r="C5" s="10">
        <v>0.99999999999999978</v>
      </c>
      <c r="D5" s="10">
        <v>-0.52879845597646347</v>
      </c>
      <c r="E5" s="10">
        <v>0.90502328503361229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04C0-5A93-4F74-BA7B-C0C1998FBD9F}">
  <dimension ref="A1:E4"/>
  <sheetViews>
    <sheetView tabSelected="1" workbookViewId="0"/>
  </sheetViews>
  <sheetFormatPr defaultRowHeight="14.4" x14ac:dyDescent="0.3"/>
  <cols>
    <col min="1" max="1" width="21.88671875" customWidth="1"/>
    <col min="2" max="2" width="13" customWidth="1"/>
    <col min="3" max="3" width="13.33203125" customWidth="1"/>
    <col min="4" max="4" width="13.5546875" customWidth="1"/>
    <col min="5" max="5" width="12.88671875" customWidth="1"/>
  </cols>
  <sheetData>
    <row r="1" spans="1:5" ht="57.6" x14ac:dyDescent="0.3">
      <c r="A1" s="4"/>
      <c r="B1" s="2" t="s">
        <v>45</v>
      </c>
      <c r="C1" s="2" t="s">
        <v>46</v>
      </c>
      <c r="D1" s="2" t="s">
        <v>47</v>
      </c>
      <c r="E1" s="2" t="s">
        <v>48</v>
      </c>
    </row>
    <row r="2" spans="1:5" x14ac:dyDescent="0.3">
      <c r="A2" s="1" t="s">
        <v>43</v>
      </c>
      <c r="B2" s="10">
        <f>'Energy allocation factors'!B5*'Displacement allocation'!D19</f>
        <v>0.62408440879340643</v>
      </c>
      <c r="C2" s="10">
        <f>'Energy allocation factors'!C5*'Displacement allocation'!E19</f>
        <v>0.69941421987843089</v>
      </c>
      <c r="D2" s="10">
        <f>'Energy allocation factors'!D5*'Displacement allocation'!F19</f>
        <v>0.65728683357096163</v>
      </c>
      <c r="E2" s="10">
        <f>'Energy allocation factors'!E5*'Displacement allocation'!G19</f>
        <v>1.2586725965199854</v>
      </c>
    </row>
    <row r="3" spans="1:5" x14ac:dyDescent="0.3">
      <c r="A3" s="1" t="s">
        <v>42</v>
      </c>
      <c r="B3" s="10">
        <f>'Economic allocation factors'!B5*'Displacement allocation'!D19</f>
        <v>0.66656418849293164</v>
      </c>
      <c r="C3" s="10">
        <f>'Economic allocation factors'!C5*'Displacement allocation'!E19</f>
        <v>0.69941421987843089</v>
      </c>
      <c r="D3" s="10">
        <f>'Economic allocation factors'!D5*'Displacement allocation'!F19</f>
        <v>0.67311769045191427</v>
      </c>
      <c r="E3" s="10">
        <f>'Economic allocation factors'!E5*'Displacement allocation'!G19</f>
        <v>1.1822591819667194</v>
      </c>
    </row>
    <row r="4" spans="1:5" x14ac:dyDescent="0.3">
      <c r="A4" s="1" t="s">
        <v>44</v>
      </c>
      <c r="B4" s="10">
        <f>'Displacement allocation factors'!B5*'Displacement allocation'!D19</f>
        <v>-0.10569619707190592</v>
      </c>
      <c r="C4" s="10">
        <f>'Displacement allocation factors'!C5*'Displacement allocation'!E19</f>
        <v>0.69941421987843078</v>
      </c>
      <c r="D4" s="10">
        <f>'Displacement allocation factors'!D5*'Displacement allocation'!F19</f>
        <v>-0.65225932190414915</v>
      </c>
      <c r="E4" s="10">
        <f>'Displacement allocation factors'!E5*'Displacement allocation'!G19</f>
        <v>1.339552004379484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Displacement allocation</vt:lpstr>
      <vt:lpstr>Energy allocation factors</vt:lpstr>
      <vt:lpstr>Economic allocation factors</vt:lpstr>
      <vt:lpstr>Displacement allocation factors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yrc2</cp:lastModifiedBy>
  <dcterms:created xsi:type="dcterms:W3CDTF">2021-11-19T07:04:13Z</dcterms:created>
  <dcterms:modified xsi:type="dcterms:W3CDTF">2021-11-19T08:56:49Z</dcterms:modified>
</cp:coreProperties>
</file>