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300162FF-9655-4B30-AA01-2D5BD6681B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G55" i="1"/>
  <c r="I54" i="1"/>
  <c r="G54" i="1"/>
  <c r="I52" i="1"/>
  <c r="G52" i="1"/>
  <c r="I51" i="1"/>
  <c r="G51" i="1"/>
  <c r="I50" i="1"/>
  <c r="G50" i="1"/>
  <c r="I49" i="1"/>
  <c r="G49" i="1"/>
  <c r="E49" i="1"/>
  <c r="H48" i="1"/>
  <c r="G48" i="1"/>
  <c r="I47" i="1"/>
  <c r="G47" i="1"/>
  <c r="I45" i="1"/>
  <c r="G45" i="1"/>
  <c r="H44" i="1"/>
  <c r="G44" i="1"/>
  <c r="I43" i="1"/>
  <c r="G43" i="1"/>
  <c r="I42" i="1"/>
  <c r="G42" i="1"/>
  <c r="I41" i="1"/>
  <c r="G41" i="1"/>
  <c r="H39" i="1"/>
  <c r="Q39" i="1" s="1"/>
  <c r="G39" i="1"/>
  <c r="I38" i="1"/>
  <c r="G38" i="1"/>
  <c r="I37" i="1"/>
  <c r="G37" i="1"/>
  <c r="I36" i="1"/>
  <c r="G36" i="1"/>
  <c r="I35" i="1"/>
  <c r="G35" i="1"/>
  <c r="H32" i="1" l="1"/>
  <c r="H21" i="1"/>
  <c r="I11" i="1" l="1"/>
  <c r="G11" i="1"/>
  <c r="H12" i="1" l="1"/>
  <c r="I28" i="1"/>
  <c r="G28" i="1"/>
  <c r="I24" i="1" l="1"/>
  <c r="G24" i="1"/>
  <c r="I23" i="1"/>
  <c r="G23" i="1"/>
  <c r="H3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<sst xmlns="http://schemas.openxmlformats.org/spreadsheetml/2006/main" count="336" uniqueCount="149">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</sst>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24" zoomScale="85" zoomScaleNormal="85" workbookViewId="0">
      <selection activeCell="A35" sqref="A35:XFD55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140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4.8000000000000001E-2</v>
      </c>
      <c r="F28" s="7" t="s">
        <v>22</v>
      </c>
      <c r="G28" s="7">
        <f>E28*0.0463/0.2087</f>
        <v>1.06487781504552E-2</v>
      </c>
      <c r="H28" s="7"/>
      <c r="I28" s="7">
        <f>E28*0.34/0.2087</f>
        <v>7.8198370867273603E-2</v>
      </c>
      <c r="J28" s="7"/>
      <c r="K28" s="7" t="s">
        <v>71</v>
      </c>
    </row>
    <row r="29" spans="1:11" x14ac:dyDescent="0.3">
      <c r="A29" s="7" t="s">
        <v>131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132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>
        <f>E32</f>
        <v>0.95</v>
      </c>
      <c r="I32" s="3">
        <v>1</v>
      </c>
      <c r="J32" s="3"/>
      <c r="K32" s="3" t="s">
        <v>73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7" x14ac:dyDescent="0.3">
      <c r="A35" s="3" t="s">
        <v>98</v>
      </c>
      <c r="B35" s="3" t="s">
        <v>99</v>
      </c>
      <c r="C35" s="3" t="s">
        <v>27</v>
      </c>
      <c r="D35" s="3" t="s">
        <v>100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101</v>
      </c>
    </row>
    <row r="36" spans="1:17" x14ac:dyDescent="0.3">
      <c r="A36" s="6" t="s">
        <v>102</v>
      </c>
      <c r="B36" s="6" t="s">
        <v>99</v>
      </c>
      <c r="C36" s="6" t="s">
        <v>27</v>
      </c>
      <c r="D36" s="6" t="s">
        <v>15</v>
      </c>
      <c r="E36" s="6">
        <v>6.1</v>
      </c>
      <c r="F36" s="6" t="s">
        <v>22</v>
      </c>
      <c r="G36" s="6">
        <f t="shared" si="1"/>
        <v>5.49</v>
      </c>
      <c r="H36" s="6"/>
      <c r="I36" s="6">
        <f>1.1*E36</f>
        <v>6.71</v>
      </c>
      <c r="J36" s="6"/>
      <c r="K36" s="6" t="s">
        <v>103</v>
      </c>
    </row>
    <row r="37" spans="1:17" x14ac:dyDescent="0.3">
      <c r="A37" s="3" t="s">
        <v>104</v>
      </c>
      <c r="B37" s="3" t="s">
        <v>99</v>
      </c>
      <c r="C37" s="3" t="s">
        <v>27</v>
      </c>
      <c r="D37" s="3" t="s">
        <v>105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106</v>
      </c>
    </row>
    <row r="38" spans="1:17" x14ac:dyDescent="0.3">
      <c r="A38" s="3" t="s">
        <v>107</v>
      </c>
      <c r="B38" s="3" t="s">
        <v>99</v>
      </c>
      <c r="C38" s="3" t="s">
        <v>27</v>
      </c>
      <c r="D38" s="3" t="s">
        <v>108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109</v>
      </c>
    </row>
    <row r="39" spans="1:17" x14ac:dyDescent="0.3">
      <c r="A39" s="3" t="s">
        <v>126</v>
      </c>
      <c r="B39" s="3" t="s">
        <v>99</v>
      </c>
      <c r="C39" s="3" t="s">
        <v>27</v>
      </c>
      <c r="D39" s="3" t="s">
        <v>8</v>
      </c>
      <c r="E39" s="3">
        <v>0.96899999999999997</v>
      </c>
      <c r="F39" s="3" t="s">
        <v>42</v>
      </c>
      <c r="G39" s="3">
        <f>0.9*E39</f>
        <v>0.87209999999999999</v>
      </c>
      <c r="H39" s="3">
        <f>E39</f>
        <v>0.96899999999999997</v>
      </c>
      <c r="I39" s="3">
        <v>1</v>
      </c>
      <c r="J39" s="3"/>
      <c r="K39" s="3" t="s">
        <v>145</v>
      </c>
      <c r="Q39">
        <f t="shared" ref="Q39" si="2">IF(E39=H39, 1, IF(F39=$F$2, 1, 0))</f>
        <v>1</v>
      </c>
    </row>
    <row r="40" spans="1:17" x14ac:dyDescent="0.3">
      <c r="A40" s="3" t="s">
        <v>110</v>
      </c>
      <c r="B40" s="3" t="s">
        <v>99</v>
      </c>
      <c r="C40" s="3" t="s">
        <v>27</v>
      </c>
      <c r="D40" s="3" t="s">
        <v>111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112</v>
      </c>
    </row>
    <row r="41" spans="1:17" x14ac:dyDescent="0.3">
      <c r="A41" s="3" t="s">
        <v>146</v>
      </c>
      <c r="B41" s="3" t="s">
        <v>99</v>
      </c>
      <c r="C41" s="3" t="s">
        <v>27</v>
      </c>
      <c r="D41" s="3" t="s">
        <v>100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113</v>
      </c>
    </row>
    <row r="42" spans="1:17" x14ac:dyDescent="0.3">
      <c r="A42" s="3" t="s">
        <v>141</v>
      </c>
      <c r="B42" s="3" t="s">
        <v>99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114</v>
      </c>
    </row>
    <row r="43" spans="1:17" x14ac:dyDescent="0.3">
      <c r="A43" s="3" t="s">
        <v>142</v>
      </c>
      <c r="B43" s="3" t="s">
        <v>99</v>
      </c>
      <c r="C43" s="3" t="s">
        <v>27</v>
      </c>
      <c r="D43" s="3" t="s">
        <v>105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115</v>
      </c>
    </row>
    <row r="44" spans="1:17" x14ac:dyDescent="0.3">
      <c r="A44" s="6" t="s">
        <v>147</v>
      </c>
      <c r="B44" s="6" t="s">
        <v>99</v>
      </c>
      <c r="C44" s="6" t="s">
        <v>27</v>
      </c>
      <c r="D44" s="6" t="s">
        <v>8</v>
      </c>
      <c r="E44" s="6">
        <v>0.96899999999999997</v>
      </c>
      <c r="F44" s="6" t="s">
        <v>42</v>
      </c>
      <c r="G44" s="6">
        <f>0.9*E44</f>
        <v>0.87209999999999999</v>
      </c>
      <c r="H44" s="6">
        <f>E44</f>
        <v>0.96899999999999997</v>
      </c>
      <c r="I44" s="6">
        <v>1</v>
      </c>
      <c r="J44" s="6"/>
      <c r="K44" s="6" t="s">
        <v>148</v>
      </c>
    </row>
    <row r="45" spans="1:17" x14ac:dyDescent="0.3">
      <c r="A45" s="3" t="s">
        <v>143</v>
      </c>
      <c r="B45" s="3" t="s">
        <v>99</v>
      </c>
      <c r="C45" s="3" t="s">
        <v>27</v>
      </c>
      <c r="D45" s="3" t="s">
        <v>108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116</v>
      </c>
    </row>
    <row r="46" spans="1:17" x14ac:dyDescent="0.3">
      <c r="A46" s="3" t="s">
        <v>144</v>
      </c>
      <c r="B46" s="3" t="s">
        <v>99</v>
      </c>
      <c r="C46" s="3" t="s">
        <v>27</v>
      </c>
      <c r="D46" s="3" t="s">
        <v>111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117</v>
      </c>
    </row>
    <row r="47" spans="1:17" x14ac:dyDescent="0.3">
      <c r="A47" s="6" t="s">
        <v>118</v>
      </c>
      <c r="B47" s="6" t="s">
        <v>99</v>
      </c>
      <c r="C47" s="6" t="s">
        <v>27</v>
      </c>
      <c r="D47" s="6" t="s">
        <v>15</v>
      </c>
      <c r="E47" s="6">
        <v>6.1</v>
      </c>
      <c r="F47" s="6" t="s">
        <v>22</v>
      </c>
      <c r="G47" s="6">
        <f>0.9*E47</f>
        <v>5.49</v>
      </c>
      <c r="H47" s="6"/>
      <c r="I47" s="6">
        <f>1.1*E47</f>
        <v>6.71</v>
      </c>
      <c r="J47" s="6"/>
      <c r="K47" s="6" t="s">
        <v>119</v>
      </c>
    </row>
    <row r="48" spans="1:17" x14ac:dyDescent="0.3">
      <c r="A48" s="3" t="s">
        <v>127</v>
      </c>
      <c r="B48" s="3" t="s">
        <v>99</v>
      </c>
      <c r="C48" s="3" t="s">
        <v>27</v>
      </c>
      <c r="D48" s="3" t="s">
        <v>8</v>
      </c>
      <c r="E48" s="3">
        <v>0.999</v>
      </c>
      <c r="F48" s="3" t="s">
        <v>42</v>
      </c>
      <c r="G48" s="3">
        <f>0.9*E48</f>
        <v>0.89910000000000001</v>
      </c>
      <c r="H48" s="3">
        <f>E48</f>
        <v>0.999</v>
      </c>
      <c r="I48" s="3">
        <v>1</v>
      </c>
      <c r="J48" s="3"/>
      <c r="K48" s="3" t="s">
        <v>120</v>
      </c>
    </row>
    <row r="49" spans="1:11" x14ac:dyDescent="0.3">
      <c r="A49" s="3" t="s">
        <v>121</v>
      </c>
      <c r="B49" s="3" t="s">
        <v>99</v>
      </c>
      <c r="C49" s="3" t="s">
        <v>27</v>
      </c>
      <c r="D49" s="3" t="s">
        <v>105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122</v>
      </c>
    </row>
    <row r="50" spans="1:11" x14ac:dyDescent="0.3">
      <c r="A50" s="3" t="s">
        <v>129</v>
      </c>
      <c r="B50" s="3" t="s">
        <v>99</v>
      </c>
      <c r="C50" s="3" t="s">
        <v>27</v>
      </c>
      <c r="D50" s="3" t="s">
        <v>108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130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135</v>
      </c>
    </row>
    <row r="52" spans="1:11" x14ac:dyDescent="0.3">
      <c r="A52" s="3" t="s">
        <v>136</v>
      </c>
      <c r="B52" s="3" t="s">
        <v>99</v>
      </c>
      <c r="C52" s="3"/>
      <c r="D52" s="3" t="s">
        <v>137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138</v>
      </c>
    </row>
    <row r="53" spans="1:11" x14ac:dyDescent="0.3">
      <c r="A53" s="3" t="s">
        <v>128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2024-06-09T07:09:07Z</dcterms:modified>
</cp:coreProperties>
</file>