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1DAA7399-D7E9-436F-98A4-4C28C96842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" i="1" l="1"/>
  <c r="I27" i="1"/>
  <c r="G27" i="1"/>
  <c r="Q19" i="1" l="1"/>
  <c r="I19" i="1"/>
  <c r="G19" i="1"/>
  <c r="Q18" i="1"/>
  <c r="I18" i="1"/>
  <c r="G18" i="1"/>
  <c r="Q9" i="1" l="1"/>
  <c r="Q8" i="1"/>
  <c r="H4" i="1" l="1"/>
  <c r="Q4" i="1" s="1"/>
  <c r="I3" i="1" l="1"/>
  <c r="H3" i="1"/>
  <c r="G3" i="1"/>
  <c r="G28" i="1" l="1"/>
  <c r="I28" i="1"/>
  <c r="Q28" i="1"/>
  <c r="E20" i="1"/>
  <c r="G20" i="1"/>
  <c r="H20" i="1"/>
  <c r="I20" i="1"/>
  <c r="I17" i="1" l="1"/>
  <c r="G17" i="1"/>
  <c r="I12" i="1" l="1"/>
  <c r="H12" i="1"/>
  <c r="Q12" i="1" s="1"/>
  <c r="G12" i="1"/>
  <c r="I11" i="1"/>
  <c r="G11" i="1"/>
  <c r="H14" i="1"/>
  <c r="Q14" i="1"/>
  <c r="G14" i="1"/>
  <c r="I14" i="1"/>
  <c r="Q10" i="1" l="1"/>
  <c r="Q31" i="1"/>
  <c r="I31" i="1"/>
  <c r="G31" i="1"/>
  <c r="I32" i="1"/>
  <c r="Q30" i="1"/>
  <c r="G30" i="1"/>
  <c r="Q29" i="1"/>
  <c r="I29" i="1"/>
  <c r="G29" i="1"/>
  <c r="G32" i="1"/>
  <c r="Q21" i="1"/>
  <c r="G24" i="1"/>
  <c r="G23" i="1" l="1"/>
  <c r="Q33" i="1"/>
  <c r="Q34" i="1"/>
  <c r="Q35" i="1"/>
  <c r="Q2" i="1"/>
  <c r="Q11" i="1"/>
  <c r="I35" i="1"/>
  <c r="G35" i="1"/>
  <c r="I34" i="1"/>
  <c r="G34" i="1"/>
  <c r="Q5" i="1" l="1"/>
  <c r="Q6" i="1"/>
  <c r="Q7" i="1"/>
  <c r="Q15" i="1"/>
  <c r="Q16" i="1"/>
  <c r="Q17" i="1"/>
  <c r="Q20" i="1"/>
  <c r="Q22" i="1"/>
  <c r="Q23" i="1"/>
  <c r="Q24" i="1"/>
  <c r="Q25" i="1"/>
  <c r="Q26" i="1"/>
  <c r="Q32" i="1"/>
  <c r="Q13" i="1" l="1"/>
  <c r="Q3" i="1" l="1"/>
  <c r="I25" i="1"/>
  <c r="G25" i="1"/>
  <c r="I26" i="1"/>
  <c r="G26" i="1"/>
  <c r="I7" i="1"/>
  <c r="I24" i="1"/>
  <c r="G7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<sst xmlns="http://schemas.openxmlformats.org/spreadsheetml/2006/main" count="215" uniqueCount="103">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</sst>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A27" sqref="A27:XFD27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102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330</v>
      </c>
      <c r="F3" s="4" t="s">
        <v>41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0.13900000000000001</v>
      </c>
      <c r="F4" s="4" t="s">
        <v>41</v>
      </c>
      <c r="G4" s="4">
        <v>0.127</v>
      </c>
      <c r="H4" s="4">
        <f>E4</f>
        <v>0.13900000000000001</v>
      </c>
      <c r="I4" s="4">
        <v>0.15</v>
      </c>
      <c r="J4" s="4"/>
      <c r="K4" s="4" t="s">
        <v>31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32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67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95</v>
      </c>
      <c r="Q8">
        <f t="shared" si="1"/>
        <v>1</v>
      </c>
    </row>
    <row r="9" spans="1:17" x14ac:dyDescent="0.35">
      <c r="A9" s="3" t="s">
        <v>68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96</v>
      </c>
      <c r="Q9">
        <f t="shared" si="1"/>
        <v>1</v>
      </c>
    </row>
    <row r="10" spans="1:17" x14ac:dyDescent="0.35">
      <c r="A10" s="3" t="s">
        <v>69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91</v>
      </c>
      <c r="Q10">
        <f t="shared" si="1"/>
        <v>1</v>
      </c>
    </row>
    <row r="11" spans="1:17" x14ac:dyDescent="0.35">
      <c r="A11" s="3" t="s">
        <v>70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92</v>
      </c>
      <c r="Q11">
        <f t="shared" si="1"/>
        <v>1</v>
      </c>
    </row>
    <row r="12" spans="1:17" x14ac:dyDescent="0.35">
      <c r="A12" s="3" t="s">
        <v>71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41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93</v>
      </c>
      <c r="Q12">
        <f t="shared" ref="Q12" si="2">IF(E12=H12, 1, IF(F12=$F$2, 1, 0))</f>
        <v>1</v>
      </c>
    </row>
    <row r="13" spans="1:17" x14ac:dyDescent="0.35">
      <c r="A13" s="3" t="s">
        <v>90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94</v>
      </c>
      <c r="Q13">
        <f t="shared" si="1"/>
        <v>1</v>
      </c>
    </row>
    <row r="14" spans="1:17" x14ac:dyDescent="0.35">
      <c r="A14" s="3" t="s">
        <v>51</v>
      </c>
      <c r="B14" s="3" t="s">
        <v>7</v>
      </c>
      <c r="C14" s="3" t="s">
        <v>27</v>
      </c>
      <c r="D14" s="3" t="s">
        <v>52</v>
      </c>
      <c r="E14" s="3">
        <v>134000</v>
      </c>
      <c r="F14" s="3" t="s">
        <v>41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50</v>
      </c>
      <c r="Q14">
        <f t="shared" si="1"/>
        <v>1</v>
      </c>
    </row>
    <row r="15" spans="1:17" x14ac:dyDescent="0.35">
      <c r="A15" s="3" t="s">
        <v>58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59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60</v>
      </c>
      <c r="Q16">
        <f t="shared" si="1"/>
        <v>1</v>
      </c>
    </row>
    <row r="17" spans="1:17" x14ac:dyDescent="0.35">
      <c r="A17" s="3" t="s">
        <v>42</v>
      </c>
      <c r="B17" s="3" t="s">
        <v>43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7"/>
      <c r="K17" s="3" t="s">
        <v>32</v>
      </c>
      <c r="Q17">
        <f t="shared" si="1"/>
        <v>1</v>
      </c>
    </row>
    <row r="18" spans="1:17" s="5" customFormat="1" x14ac:dyDescent="0.35">
      <c r="A18" s="4" t="s">
        <v>72</v>
      </c>
      <c r="B18" s="4" t="s">
        <v>43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E18*0.8</f>
        <v>0.16240000000000002</v>
      </c>
      <c r="H18" s="4"/>
      <c r="I18" s="4">
        <f>E18*1.2</f>
        <v>0.24360000000000001</v>
      </c>
      <c r="J18" s="4"/>
      <c r="K18" s="4" t="s">
        <v>88</v>
      </c>
      <c r="Q18" s="5">
        <f t="shared" si="1"/>
        <v>1</v>
      </c>
    </row>
    <row r="19" spans="1:17" s="5" customFormat="1" x14ac:dyDescent="0.35">
      <c r="A19" s="4" t="s">
        <v>73</v>
      </c>
      <c r="B19" s="4" t="s">
        <v>43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E19*0.8</f>
        <v>5.28E-3</v>
      </c>
      <c r="H19" s="4"/>
      <c r="I19" s="4">
        <f>E19*1.2</f>
        <v>7.92E-3</v>
      </c>
      <c r="J19" s="4"/>
      <c r="K19" s="4" t="s">
        <v>87</v>
      </c>
      <c r="Q19" s="5">
        <f t="shared" si="1"/>
        <v>1</v>
      </c>
    </row>
    <row r="20" spans="1:17" s="5" customFormat="1" x14ac:dyDescent="0.35">
      <c r="A20" s="4" t="s">
        <v>98</v>
      </c>
      <c r="B20" s="4" t="s">
        <v>43</v>
      </c>
      <c r="C20" s="4" t="s">
        <v>27</v>
      </c>
      <c r="D20" s="4" t="s">
        <v>99</v>
      </c>
      <c r="E20" s="4">
        <f>0.2425/2</f>
        <v>0.12125</v>
      </c>
      <c r="F20" s="4" t="s">
        <v>41</v>
      </c>
      <c r="G20" s="4">
        <f>E20*0.8</f>
        <v>9.7000000000000003E-2</v>
      </c>
      <c r="H20" s="4">
        <f>E20</f>
        <v>0.12125</v>
      </c>
      <c r="I20" s="4">
        <f>E20*1.2</f>
        <v>0.14549999999999999</v>
      </c>
      <c r="J20" s="4"/>
      <c r="K20" s="4" t="s">
        <v>100</v>
      </c>
      <c r="Q20" s="5">
        <f t="shared" si="1"/>
        <v>1</v>
      </c>
    </row>
    <row r="21" spans="1:17" x14ac:dyDescent="0.35">
      <c r="A21" s="3" t="s">
        <v>62</v>
      </c>
      <c r="B21" s="3" t="s">
        <v>43</v>
      </c>
      <c r="C21" s="3" t="s">
        <v>27</v>
      </c>
      <c r="D21" s="3" t="s">
        <v>101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63</v>
      </c>
      <c r="Q21">
        <f t="shared" ref="Q21" si="3">IF(E21=H21, 1, IF(F21=$F$2, 1, 0))</f>
        <v>1</v>
      </c>
    </row>
    <row r="22" spans="1:17" x14ac:dyDescent="0.35">
      <c r="A22" s="3" t="s">
        <v>74</v>
      </c>
      <c r="B22" s="3" t="s">
        <v>43</v>
      </c>
      <c r="C22" s="3" t="s">
        <v>27</v>
      </c>
      <c r="D22" s="3" t="s">
        <v>101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89</v>
      </c>
      <c r="Q22">
        <f t="shared" si="1"/>
        <v>1</v>
      </c>
    </row>
    <row r="23" spans="1:17" x14ac:dyDescent="0.35">
      <c r="A23" s="3" t="s">
        <v>19</v>
      </c>
      <c r="B23" s="3" t="s">
        <v>43</v>
      </c>
      <c r="C23" s="3" t="s">
        <v>27</v>
      </c>
      <c r="D23" s="3" t="s">
        <v>101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33</v>
      </c>
      <c r="Q23">
        <f t="shared" si="1"/>
        <v>1</v>
      </c>
    </row>
    <row r="24" spans="1:17" s="5" customFormat="1" x14ac:dyDescent="0.35">
      <c r="A24" s="4" t="s">
        <v>39</v>
      </c>
      <c r="B24" s="4" t="s">
        <v>43</v>
      </c>
      <c r="C24" s="4" t="s">
        <v>27</v>
      </c>
      <c r="D24" s="4" t="s">
        <v>101</v>
      </c>
      <c r="E24" s="4">
        <v>0.01</v>
      </c>
      <c r="F24" s="4" t="s">
        <v>22</v>
      </c>
      <c r="G24" s="4">
        <f>0.9*E24</f>
        <v>9.0000000000000011E-3</v>
      </c>
      <c r="H24" s="4"/>
      <c r="I24" s="4">
        <f>1.1*E24</f>
        <v>1.1000000000000001E-2</v>
      </c>
      <c r="J24" s="4"/>
      <c r="K24" s="4" t="s">
        <v>40</v>
      </c>
      <c r="Q24" s="5">
        <f t="shared" si="1"/>
        <v>1</v>
      </c>
    </row>
    <row r="25" spans="1:17" s="5" customFormat="1" x14ac:dyDescent="0.35">
      <c r="A25" s="4" t="s">
        <v>75</v>
      </c>
      <c r="B25" s="4" t="s">
        <v>43</v>
      </c>
      <c r="C25" s="4" t="s">
        <v>27</v>
      </c>
      <c r="D25" s="4" t="s">
        <v>20</v>
      </c>
      <c r="E25" s="4">
        <v>0.73</v>
      </c>
      <c r="F25" s="4" t="s">
        <v>22</v>
      </c>
      <c r="G25" s="4">
        <f>0.8*E25</f>
        <v>0.58399999999999996</v>
      </c>
      <c r="H25" s="4"/>
      <c r="I25" s="4">
        <f>1.2*E25</f>
        <v>0.876</v>
      </c>
      <c r="J25" s="4"/>
      <c r="K25" s="4" t="s">
        <v>54</v>
      </c>
      <c r="Q25" s="5">
        <f t="shared" si="1"/>
        <v>1</v>
      </c>
    </row>
    <row r="26" spans="1:17" s="5" customFormat="1" x14ac:dyDescent="0.35">
      <c r="A26" s="4" t="s">
        <v>76</v>
      </c>
      <c r="B26" s="4" t="s">
        <v>43</v>
      </c>
      <c r="C26" s="4" t="s">
        <v>27</v>
      </c>
      <c r="D26" s="4" t="s">
        <v>12</v>
      </c>
      <c r="E26" s="4">
        <v>62.5</v>
      </c>
      <c r="F26" s="4" t="s">
        <v>22</v>
      </c>
      <c r="G26" s="4">
        <f>E26*0.8</f>
        <v>50</v>
      </c>
      <c r="H26" s="4"/>
      <c r="I26" s="4">
        <f>E26*1.2</f>
        <v>75</v>
      </c>
      <c r="J26" s="4"/>
      <c r="K26" s="4" t="s">
        <v>34</v>
      </c>
      <c r="Q26" s="5">
        <f t="shared" si="1"/>
        <v>1</v>
      </c>
    </row>
    <row r="27" spans="1:17" s="5" customFormat="1" x14ac:dyDescent="0.35">
      <c r="A27" s="4" t="s">
        <v>77</v>
      </c>
      <c r="B27" s="4" t="s">
        <v>43</v>
      </c>
      <c r="C27" s="4" t="s">
        <v>27</v>
      </c>
      <c r="D27" s="4" t="s">
        <v>29</v>
      </c>
      <c r="E27" s="6">
        <v>0.27600000000000002</v>
      </c>
      <c r="F27" s="4" t="s">
        <v>22</v>
      </c>
      <c r="G27" s="4">
        <f>E27*0.8</f>
        <v>0.22080000000000002</v>
      </c>
      <c r="H27" s="4"/>
      <c r="I27" s="4">
        <f>E27*1.2</f>
        <v>0.33119999999999999</v>
      </c>
      <c r="J27" s="4"/>
      <c r="K27" s="4" t="s">
        <v>35</v>
      </c>
      <c r="Q27" s="5">
        <f t="shared" si="1"/>
        <v>1</v>
      </c>
    </row>
    <row r="28" spans="1:17" s="5" customFormat="1" x14ac:dyDescent="0.35">
      <c r="A28" s="4" t="s">
        <v>78</v>
      </c>
      <c r="B28" s="4" t="s">
        <v>43</v>
      </c>
      <c r="C28" s="4" t="s">
        <v>27</v>
      </c>
      <c r="D28" s="4" t="s">
        <v>20</v>
      </c>
      <c r="E28" s="4">
        <v>0.245</v>
      </c>
      <c r="F28" s="4" t="s">
        <v>22</v>
      </c>
      <c r="G28" s="4">
        <f>E28*0.8</f>
        <v>0.19600000000000001</v>
      </c>
      <c r="H28" s="4"/>
      <c r="I28" s="4">
        <f>E28*1.2</f>
        <v>0.29399999999999998</v>
      </c>
      <c r="J28" s="4"/>
      <c r="K28" s="4" t="s">
        <v>97</v>
      </c>
      <c r="Q28" s="5">
        <f t="shared" si="1"/>
        <v>1</v>
      </c>
    </row>
    <row r="29" spans="1:17" x14ac:dyDescent="0.35">
      <c r="A29" s="3" t="s">
        <v>80</v>
      </c>
      <c r="B29" s="3" t="s">
        <v>46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65</v>
      </c>
      <c r="Q29">
        <f t="shared" ref="Q29:Q31" si="4">IF(E29=H29, 1, IF(F29=$F$2, 1, 0))</f>
        <v>1</v>
      </c>
    </row>
    <row r="30" spans="1:17" x14ac:dyDescent="0.35">
      <c r="A30" s="3" t="s">
        <v>82</v>
      </c>
      <c r="B30" s="3" t="s">
        <v>46</v>
      </c>
      <c r="C30" s="3" t="s">
        <v>27</v>
      </c>
      <c r="D30" s="3" t="s">
        <v>83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84</v>
      </c>
      <c r="Q30">
        <f t="shared" si="4"/>
        <v>1</v>
      </c>
    </row>
    <row r="31" spans="1:17" x14ac:dyDescent="0.35">
      <c r="A31" s="3" t="s">
        <v>85</v>
      </c>
      <c r="B31" s="3" t="s">
        <v>64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86</v>
      </c>
      <c r="Q31">
        <f t="shared" si="4"/>
        <v>1</v>
      </c>
    </row>
    <row r="32" spans="1:17" x14ac:dyDescent="0.35">
      <c r="A32" s="3" t="s">
        <v>81</v>
      </c>
      <c r="B32" s="3" t="s">
        <v>64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66</v>
      </c>
      <c r="Q32">
        <f t="shared" si="1"/>
        <v>1</v>
      </c>
    </row>
    <row r="33" spans="1:17" x14ac:dyDescent="0.35">
      <c r="A33" s="3" t="s">
        <v>79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41</v>
      </c>
      <c r="G33" s="3">
        <v>134.4</v>
      </c>
      <c r="H33" s="3">
        <v>168</v>
      </c>
      <c r="I33" s="3">
        <v>201.6</v>
      </c>
      <c r="J33" s="3"/>
      <c r="K33" s="3" t="s">
        <v>53</v>
      </c>
      <c r="Q33">
        <f t="shared" ref="Q33:Q35" si="5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37</v>
      </c>
      <c r="Q34">
        <f t="shared" si="5"/>
        <v>1</v>
      </c>
    </row>
    <row r="35" spans="1:17" x14ac:dyDescent="0.35">
      <c r="A35" s="3" t="s">
        <v>48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49</v>
      </c>
      <c r="Q35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2025-04-18T23:44:30Z</dcterms:modified>
</cp:coreProperties>
</file>