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4DC4E04-B20E-4973-941A-CCB92C21E4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12" i="1"/>
  <c r="H14" i="1"/>
  <c r="I51" i="1"/>
  <c r="G51" i="1"/>
  <c r="I55" i="1"/>
  <c r="G55" i="1"/>
  <c r="I54" i="1"/>
  <c r="G54" i="1"/>
  <c r="I52" i="1"/>
  <c r="G52" i="1"/>
  <c r="I50" i="1"/>
  <c r="G50" i="1"/>
  <c r="G42" i="1" l="1"/>
  <c r="I42" i="1"/>
  <c r="I41" i="1"/>
  <c r="G41" i="1"/>
  <c r="I49" i="1"/>
  <c r="G49" i="1"/>
  <c r="G36" i="1"/>
  <c r="E48" i="1"/>
  <c r="I48" i="1" s="1"/>
  <c r="I46" i="1"/>
  <c r="G46" i="1"/>
  <c r="I44" i="1"/>
  <c r="G44" i="1"/>
  <c r="I43" i="1"/>
  <c r="G43" i="1"/>
  <c r="I40" i="1"/>
  <c r="G40" i="1"/>
  <c r="I37" i="1"/>
  <c r="G37" i="1"/>
  <c r="I36" i="1"/>
  <c r="I35" i="1"/>
  <c r="G35" i="1"/>
  <c r="I34" i="1"/>
  <c r="G34" i="1"/>
  <c r="I7" i="1"/>
  <c r="G7" i="1"/>
  <c r="G31" i="1"/>
  <c r="I14" i="1"/>
  <c r="G14" i="1"/>
  <c r="H3" i="1"/>
  <c r="H7" i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22" i="1"/>
  <c r="G21" i="1"/>
  <c r="G8" i="1"/>
  <c r="I26" i="1"/>
  <c r="G26" i="1"/>
  <c r="G48" i="1" l="1"/>
</calcChain>
</file>

<file path=xl/sharedStrings.xml><?xml version="1.0" encoding="utf-8"?>
<sst xmlns="http://schemas.openxmlformats.org/spreadsheetml/2006/main" count="335" uniqueCount="150">
  <si>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</si>
  <si>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</si>
  <si>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</si>
  <si>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</si>
  <si>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</si>
  <si>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</si>
  <si>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</si>
  <si>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</si>
  <si>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</si>
  <si>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</si>
  <si>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</si>
  <si>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</si>
  <si>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</si>
  <si>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</si>
  <si>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</si>
  <si>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</si>
  <si>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</si>
  <si>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</si>
  <si>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</si>
  <si>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</si>
  <si>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</si>
  <si>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</si>
  <si>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</si>
  <si>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</si>
  <si>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</si>
  <si>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</si>
  <si>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</si>
  <si>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</si>
  <si>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</si>
  <si>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</si>
  <si>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</si>
  <si>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</si>
  <si>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</si>
  <si>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</si>
  <si>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</si>
  <si>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</si>
  <si>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</si>
  <si>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</si>
  <si>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</si>
  <si>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</si>
  <si>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</si>
  <si>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</si>
  <si>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</si>
  <si>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</si>
  <si>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</si>
  <si>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</si>
  <si>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</si>
  <si>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</si>
  <si>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</si>
  <si>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</si>
  <si>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</si>
  <si>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</si>
  <si>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</si>
  <si>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</si>
  <si>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</si>
  <si>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</si>
  <si>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</si>
  <si>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</si>
  <si>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</si>
  <si>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</si>
  <si>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</si>
  <si>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</si>
  <si>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</si>
  <si>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</si>
  <si>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</si>
  <si>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</si>
  <si>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</si>
  <si>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</si>
  <si>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</si>
  <si>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</si>
  <si>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</si>
  <si>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</si>
  <si>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</si>
  <si>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</si>
  <si>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</si>
  <si>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</si>
  <si>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</si>
  <si>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</si>
  <si>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</si>
  <si>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</si>
  <si>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</si>
  <si>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</si>
  <si>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</si>
  <si>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</si>
  <si>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</si>
  <si>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</si>
  <si>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</si>
  <si>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</si>
  <si>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</si>
  <si>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</si>
  <si>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</si>
  <si>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</si>
  <si>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</si>
  <si>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</si>
  <si>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</si>
  <si>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</si>
  <si>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</si>
  <si>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</si>
  <si>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</si>
  <si>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</si>
  <si>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</si>
  <si>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</si>
  <si>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</si>
  <si>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</si>
  <si>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</si>
  <si>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</si>
  <si>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</si>
  <si>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</si>
  <si>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</si>
  <si>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</si>
  <si>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</si>
  <si>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</si>
  <si>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</si>
  <si>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</si>
  <si>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</si>
  <si>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</si>
  <si>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</si>
  <si>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</si>
  <si>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</si>
  <si>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</si>
  <si>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</si>
  <si>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</si>
  <si>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</si>
  <si>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</si>
  <si>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</si>
  <si>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</si>
  <si>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</si>
  <si>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</si>
  <si>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</si>
  <si>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</si>
  <si>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</si>
  <si>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</si>
  <si>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</si>
  <si>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</si>
  <si>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</si>
  <si>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</si>
  <si>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</si>
  <si>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THF:TAL mass ratio</t>
  </si>
  <si>
    <t>Purification THF:KS mass ratio</t>
  </si>
  <si>
    <t>M405.w_THF_per_w_TAL = x</t>
  </si>
  <si>
    <t>M406.w_THF_per_w_KSA = x</t>
  </si>
  <si>
    <t>Upgrading Ethanol:PSA mass ratio</t>
  </si>
  <si>
    <t>M407.w_Ethanol_per_w_PSA = x</t>
  </si>
  <si>
    <t>kg-THF/kg-TAL</t>
  </si>
  <si>
    <t>kg-Ethanol/kg-PSA</t>
  </si>
  <si>
    <t>kg-THF/kg-KS</t>
  </si>
  <si>
    <t>THF unit price</t>
  </si>
  <si>
    <t>Ethanol unit price</t>
  </si>
  <si>
    <t>THF_fresh.price = x</t>
  </si>
  <si>
    <t>Ethanol_fresh.price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</si>
</sst>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27" zoomScale="85" zoomScaleNormal="85" workbookViewId="0">
      <selection activeCell="G39" sqref="G39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146</v>
      </c>
      <c r="B10" s="3" t="s">
        <v>7</v>
      </c>
      <c r="C10" s="3" t="s">
        <v>26</v>
      </c>
      <c r="D10" s="3" t="s">
        <v>10</v>
      </c>
      <c r="E10" s="3">
        <v>4.45</v>
      </c>
      <c r="F10" s="3" t="s">
        <v>22</v>
      </c>
      <c r="G10" s="3">
        <v>4.25</v>
      </c>
      <c r="H10" s="3"/>
      <c r="I10" s="3">
        <v>4.66</v>
      </c>
      <c r="J10" s="3"/>
      <c r="K10" s="3" t="s">
        <v>148</v>
      </c>
    </row>
    <row r="11" spans="1:11" x14ac:dyDescent="0.3">
      <c r="A11" s="3" t="s">
        <v>147</v>
      </c>
      <c r="B11" s="3" t="s">
        <v>7</v>
      </c>
      <c r="C11" s="3" t="s">
        <v>26</v>
      </c>
      <c r="D11" s="3" t="s">
        <v>10</v>
      </c>
      <c r="E11" s="3">
        <v>0.74019999999999997</v>
      </c>
      <c r="F11" s="3" t="s">
        <v>42</v>
      </c>
      <c r="G11" s="3">
        <v>0.46</v>
      </c>
      <c r="H11" s="3">
        <v>0.74019999999999997</v>
      </c>
      <c r="I11" s="3">
        <v>0.93899999999999995</v>
      </c>
      <c r="J11" s="3"/>
      <c r="K11" s="3" t="s">
        <v>149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129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130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0.9*E21</f>
        <v>0.85499999999999998</v>
      </c>
      <c r="H21" s="3"/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3" t="s">
        <v>47</v>
      </c>
      <c r="B23" s="3" t="s">
        <v>45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64</v>
      </c>
    </row>
    <row r="24" spans="1:11" x14ac:dyDescent="0.3">
      <c r="A24" s="3" t="s">
        <v>48</v>
      </c>
      <c r="B24" s="3" t="s">
        <v>45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1" x14ac:dyDescent="0.3">
      <c r="A35" s="3" t="s">
        <v>101</v>
      </c>
      <c r="B35" s="3" t="s">
        <v>98</v>
      </c>
      <c r="C35" s="3" t="s">
        <v>27</v>
      </c>
      <c r="D35" s="3" t="s">
        <v>15</v>
      </c>
      <c r="E35" s="3">
        <v>1.2</v>
      </c>
      <c r="F35" s="3" t="s">
        <v>22</v>
      </c>
      <c r="G35" s="3">
        <f t="shared" si="1"/>
        <v>1.08</v>
      </c>
      <c r="H35" s="3"/>
      <c r="I35" s="3">
        <f>1.1*E35</f>
        <v>1.32</v>
      </c>
      <c r="J35" s="3"/>
      <c r="K35" s="3" t="s">
        <v>102</v>
      </c>
    </row>
    <row r="36" spans="1:11" x14ac:dyDescent="0.3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1" x14ac:dyDescent="0.3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1" x14ac:dyDescent="0.3">
      <c r="A38" s="3" t="s">
        <v>132</v>
      </c>
      <c r="B38" s="3" t="s">
        <v>98</v>
      </c>
      <c r="C38" s="3" t="s">
        <v>27</v>
      </c>
      <c r="D38" s="3" t="s">
        <v>8</v>
      </c>
      <c r="E38" s="3">
        <v>0.97199999999999998</v>
      </c>
      <c r="F38" s="3" t="s">
        <v>22</v>
      </c>
      <c r="G38" s="3">
        <f>1-2*(1-E38)</f>
        <v>0.94399999999999995</v>
      </c>
      <c r="H38" s="3"/>
      <c r="I38" s="3">
        <v>1</v>
      </c>
      <c r="J38" s="3"/>
      <c r="K38" s="3" t="s">
        <v>109</v>
      </c>
    </row>
    <row r="39" spans="1:11" x14ac:dyDescent="0.3">
      <c r="A39" s="3" t="s">
        <v>110</v>
      </c>
      <c r="B39" s="3" t="s">
        <v>98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1" x14ac:dyDescent="0.3">
      <c r="A40" s="3" t="s">
        <v>131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1" x14ac:dyDescent="0.3">
      <c r="A41" s="3" t="s">
        <v>114</v>
      </c>
      <c r="B41" s="3" t="s">
        <v>98</v>
      </c>
      <c r="C41" s="3" t="s">
        <v>27</v>
      </c>
      <c r="D41" s="3" t="s">
        <v>15</v>
      </c>
      <c r="E41" s="3">
        <v>8.9</v>
      </c>
      <c r="F41" s="3" t="s">
        <v>22</v>
      </c>
      <c r="G41" s="3">
        <f>0.9*E41</f>
        <v>8.01</v>
      </c>
      <c r="H41" s="3"/>
      <c r="I41" s="3">
        <f>1.1*E41</f>
        <v>9.7900000000000009</v>
      </c>
      <c r="J41" s="3"/>
      <c r="K41" s="3" t="s">
        <v>115</v>
      </c>
    </row>
    <row r="42" spans="1:11" x14ac:dyDescent="0.3">
      <c r="A42" s="3" t="s">
        <v>116</v>
      </c>
      <c r="B42" s="3" t="s">
        <v>98</v>
      </c>
      <c r="C42" s="3" t="s">
        <v>27</v>
      </c>
      <c r="D42" s="3" t="s">
        <v>104</v>
      </c>
      <c r="E42" s="3">
        <v>100</v>
      </c>
      <c r="F42" s="3" t="s">
        <v>22</v>
      </c>
      <c r="G42" s="3">
        <f>0.9*E42</f>
        <v>90</v>
      </c>
      <c r="H42" s="3"/>
      <c r="I42" s="3">
        <f>1.1*E42</f>
        <v>110.00000000000001</v>
      </c>
      <c r="J42" s="3"/>
      <c r="K42" s="3" t="s">
        <v>117</v>
      </c>
    </row>
    <row r="43" spans="1:11" x14ac:dyDescent="0.3">
      <c r="A43" s="3" t="s">
        <v>118</v>
      </c>
      <c r="B43" s="3" t="s">
        <v>98</v>
      </c>
      <c r="C43" s="3" t="s">
        <v>27</v>
      </c>
      <c r="D43" s="3" t="s">
        <v>8</v>
      </c>
      <c r="E43" s="3">
        <v>0.86499999999999999</v>
      </c>
      <c r="F43" s="3" t="s">
        <v>22</v>
      </c>
      <c r="G43" s="3">
        <f>0.9*E43</f>
        <v>0.77849999999999997</v>
      </c>
      <c r="H43" s="3"/>
      <c r="I43" s="3">
        <f>1.1*E43</f>
        <v>0.95150000000000001</v>
      </c>
      <c r="J43" s="3"/>
      <c r="K43" s="3" t="s">
        <v>119</v>
      </c>
    </row>
    <row r="44" spans="1:11" x14ac:dyDescent="0.3">
      <c r="A44" s="3" t="s">
        <v>120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121</v>
      </c>
    </row>
    <row r="45" spans="1:11" x14ac:dyDescent="0.3">
      <c r="A45" s="3" t="s">
        <v>122</v>
      </c>
      <c r="B45" s="3" t="s">
        <v>98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123</v>
      </c>
    </row>
    <row r="46" spans="1:11" x14ac:dyDescent="0.3">
      <c r="A46" s="3" t="s">
        <v>124</v>
      </c>
      <c r="B46" s="3" t="s">
        <v>98</v>
      </c>
      <c r="C46" s="3" t="s">
        <v>27</v>
      </c>
      <c r="D46" s="3" t="s">
        <v>15</v>
      </c>
      <c r="E46" s="3">
        <v>8.01</v>
      </c>
      <c r="F46" s="3" t="s">
        <v>22</v>
      </c>
      <c r="G46" s="3">
        <f>0.9*E46</f>
        <v>7.2089999999999996</v>
      </c>
      <c r="H46" s="3"/>
      <c r="I46" s="3">
        <f>1.1*E46</f>
        <v>8.8109999999999999</v>
      </c>
      <c r="J46" s="3"/>
      <c r="K46" s="3" t="s">
        <v>125</v>
      </c>
    </row>
    <row r="47" spans="1:11" x14ac:dyDescent="0.3">
      <c r="A47" s="3" t="s">
        <v>133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126</v>
      </c>
    </row>
    <row r="48" spans="1:11" x14ac:dyDescent="0.3">
      <c r="A48" s="3" t="s">
        <v>127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128</v>
      </c>
    </row>
    <row r="49" spans="1:11" x14ac:dyDescent="0.3">
      <c r="A49" s="3" t="s">
        <v>135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136</v>
      </c>
    </row>
    <row r="50" spans="1:11" x14ac:dyDescent="0.3">
      <c r="A50" s="3" t="s">
        <v>137</v>
      </c>
      <c r="B50" s="3" t="s">
        <v>98</v>
      </c>
      <c r="C50" s="3"/>
      <c r="D50" s="3" t="s">
        <v>143</v>
      </c>
      <c r="E50" s="3">
        <v>35.334000000000003</v>
      </c>
      <c r="F50" s="3" t="s">
        <v>22</v>
      </c>
      <c r="G50" s="3">
        <f t="shared" ref="G50:G52" si="2">0.9*E50</f>
        <v>31.800600000000003</v>
      </c>
      <c r="H50" s="3"/>
      <c r="I50" s="3">
        <f t="shared" ref="I50:I52" si="3">1.1*E50</f>
        <v>38.867400000000004</v>
      </c>
      <c r="J50" s="3"/>
      <c r="K50" s="3" t="s">
        <v>139</v>
      </c>
    </row>
    <row r="51" spans="1:11" x14ac:dyDescent="0.3">
      <c r="A51" s="3" t="s">
        <v>141</v>
      </c>
      <c r="B51" s="3" t="s">
        <v>98</v>
      </c>
      <c r="C51" s="3"/>
      <c r="D51" s="3" t="s">
        <v>144</v>
      </c>
      <c r="E51" s="3">
        <v>42.439</v>
      </c>
      <c r="F51" s="3" t="s">
        <v>22</v>
      </c>
      <c r="G51" s="3">
        <f t="shared" ref="G51" si="4">0.9*E51</f>
        <v>38.195100000000004</v>
      </c>
      <c r="H51" s="3"/>
      <c r="I51" s="3">
        <f t="shared" ref="I51" si="5">1.1*E51</f>
        <v>46.682900000000004</v>
      </c>
      <c r="J51" s="3"/>
      <c r="K51" s="3" t="s">
        <v>142</v>
      </c>
    </row>
    <row r="52" spans="1:11" x14ac:dyDescent="0.3">
      <c r="A52" s="3" t="s">
        <v>138</v>
      </c>
      <c r="B52" s="3" t="s">
        <v>98</v>
      </c>
      <c r="C52" s="3"/>
      <c r="D52" s="3" t="s">
        <v>145</v>
      </c>
      <c r="E52" s="3">
        <v>35.506</v>
      </c>
      <c r="F52" s="3" t="s">
        <v>22</v>
      </c>
      <c r="G52" s="3">
        <f t="shared" si="2"/>
        <v>31.955400000000001</v>
      </c>
      <c r="H52" s="3"/>
      <c r="I52" s="3">
        <f t="shared" si="3"/>
        <v>39.056600000000003</v>
      </c>
      <c r="J52" s="3"/>
      <c r="K52" s="3" t="s">
        <v>140</v>
      </c>
    </row>
    <row r="53" spans="1:11" x14ac:dyDescent="0.3">
      <c r="A53" s="3" t="s">
        <v>134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2024-06-06T04:20:10Z</dcterms:modified>
</cp:coreProperties>
</file>