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STEAM 2.x.x\biorefineries\HP\"/>
    </mc:Choice>
  </mc:AlternateContent>
  <xr:revisionPtr revIDLastSave="0" documentId="13_ncr:1_{D5108A47-54CD-4E45-9F48-22E1599873E7}" xr6:coauthVersionLast="46" xr6:coauthVersionMax="46" xr10:uidLastSave="{00000000-0000-0000-0000-000000000000}"/>
  <bookViews>
    <workbookView xWindow="-108" yWindow="-108" windowWidth="23256" windowHeight="12576" activeTab="5" xr2:uid="{00000000-000D-0000-FFFF-FFFF00000000}"/>
  </bookViews>
  <sheets>
    <sheet name="Flowsheet" sheetId="1" r:id="rId1"/>
    <sheet name="Itemized costs" sheetId="2" r:id="rId2"/>
    <sheet name="Cash flow" sheetId="3" r:id="rId3"/>
    <sheet name="Stream table" sheetId="4" r:id="rId4"/>
    <sheet name="Utilities" sheetId="5" r:id="rId5"/>
    <sheet name="Design requirement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4" i="5" l="1"/>
  <c r="D63" i="2"/>
  <c r="D62" i="2"/>
  <c r="J35" i="3"/>
  <c r="D83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44" i="5"/>
  <c r="G34" i="5"/>
  <c r="G35" i="5"/>
  <c r="G36" i="5"/>
  <c r="G33" i="5"/>
  <c r="G20" i="5"/>
  <c r="G21" i="5"/>
  <c r="G22" i="5"/>
  <c r="G23" i="5"/>
  <c r="G24" i="5"/>
  <c r="G25" i="5"/>
  <c r="G26" i="5"/>
  <c r="G27" i="5"/>
  <c r="G28" i="5"/>
  <c r="G29" i="5"/>
  <c r="G19" i="5"/>
  <c r="G4" i="5"/>
  <c r="G5" i="5"/>
  <c r="G6" i="5"/>
  <c r="G7" i="5"/>
  <c r="G8" i="5"/>
  <c r="G9" i="5"/>
  <c r="G10" i="5"/>
  <c r="G11" i="5"/>
  <c r="G12" i="5"/>
  <c r="G13" i="5"/>
  <c r="G14" i="5"/>
  <c r="G15" i="5"/>
  <c r="G3" i="5"/>
  <c r="C83" i="5"/>
  <c r="C16" i="5"/>
  <c r="C30" i="5"/>
  <c r="C37" i="5"/>
  <c r="E62" i="2"/>
</calcChain>
</file>

<file path=xl/sharedStrings.xml><?xml version="1.0" encoding="utf-8"?>
<sst xmlns="http://schemas.openxmlformats.org/spreadsheetml/2006/main" count="1620" uniqueCount="546">
  <si>
    <t>Unit operation</t>
  </si>
  <si>
    <t>Purchase cost (10^6 USD)</t>
  </si>
  <si>
    <t>Utility cost (10^6 USD/yr)</t>
  </si>
  <si>
    <t>Installed cost (10^6 USD)</t>
  </si>
  <si>
    <t>R401</t>
  </si>
  <si>
    <t>T606</t>
  </si>
  <si>
    <t>ADP</t>
  </si>
  <si>
    <t>T204</t>
  </si>
  <si>
    <t>M205</t>
  </si>
  <si>
    <t>T602</t>
  </si>
  <si>
    <t>R501</t>
  </si>
  <si>
    <t>T202</t>
  </si>
  <si>
    <t>T603</t>
  </si>
  <si>
    <t>CT</t>
  </si>
  <si>
    <t>S301</t>
  </si>
  <si>
    <t>CWP</t>
  </si>
  <si>
    <t>CIP</t>
  </si>
  <si>
    <t>R302</t>
  </si>
  <si>
    <t>R402</t>
  </si>
  <si>
    <t>D401</t>
  </si>
  <si>
    <t>D402</t>
  </si>
  <si>
    <t>M301</t>
  </si>
  <si>
    <t>U101</t>
  </si>
  <si>
    <t>FWT</t>
  </si>
  <si>
    <t>S402</t>
  </si>
  <si>
    <t>M304_P</t>
  </si>
  <si>
    <t>D401_H_P</t>
  </si>
  <si>
    <t>D401_P</t>
  </si>
  <si>
    <t>F301_P</t>
  </si>
  <si>
    <t>D402_P</t>
  </si>
  <si>
    <t>T606_P</t>
  </si>
  <si>
    <t>H_M201</t>
  </si>
  <si>
    <t>H_M202</t>
  </si>
  <si>
    <t>H301</t>
  </si>
  <si>
    <t>M304_H</t>
  </si>
  <si>
    <t>R401_H</t>
  </si>
  <si>
    <t>D401_H</t>
  </si>
  <si>
    <t>R402_H</t>
  </si>
  <si>
    <t>D402_H</t>
  </si>
  <si>
    <t>H201</t>
  </si>
  <si>
    <t>HXN</t>
  </si>
  <si>
    <t>T607</t>
  </si>
  <si>
    <t>P201</t>
  </si>
  <si>
    <t>T604</t>
  </si>
  <si>
    <t>S404</t>
  </si>
  <si>
    <t>F301</t>
  </si>
  <si>
    <t>F401</t>
  </si>
  <si>
    <t>T203</t>
  </si>
  <si>
    <t>F201</t>
  </si>
  <si>
    <t>R201</t>
  </si>
  <si>
    <t>PWC</t>
  </si>
  <si>
    <t>R401_P</t>
  </si>
  <si>
    <t>F401_P</t>
  </si>
  <si>
    <t>R301</t>
  </si>
  <si>
    <t>T301</t>
  </si>
  <si>
    <t>R303</t>
  </si>
  <si>
    <t>S401</t>
  </si>
  <si>
    <t>M203</t>
  </si>
  <si>
    <t>T201</t>
  </si>
  <si>
    <t>M201</t>
  </si>
  <si>
    <t>T601</t>
  </si>
  <si>
    <t>T605</t>
  </si>
  <si>
    <t>WWT_cost</t>
  </si>
  <si>
    <t>Acidulation reactor</t>
  </si>
  <si>
    <t>AcrylicAcidStorageTank</t>
  </si>
  <si>
    <t>Air distribution package</t>
  </si>
  <si>
    <t>Ammonia addition tank</t>
  </si>
  <si>
    <t>Ammonia mixer</t>
  </si>
  <si>
    <t>Ammonia storage tank</t>
  </si>
  <si>
    <t>Anaerobic digestion</t>
  </si>
  <si>
    <t>Blowdown tank</t>
  </si>
  <si>
    <t>CSL storage tank</t>
  </si>
  <si>
    <t>Cell mass filter</t>
  </si>
  <si>
    <t>Chilled water package</t>
  </si>
  <si>
    <t>Clean-in-place system</t>
  </si>
  <si>
    <t>Co fermentation</t>
  </si>
  <si>
    <t>Dehydration reactor</t>
  </si>
  <si>
    <t>Divided Distillation Column</t>
  </si>
  <si>
    <t>Enzyme hydrolysate mixer</t>
  </si>
  <si>
    <t>Feedstock preprocessing</t>
  </si>
  <si>
    <t>Fire water tank</t>
  </si>
  <si>
    <t>Gypsum filter</t>
  </si>
  <si>
    <t>HPPump</t>
  </si>
  <si>
    <t>Heat Exchanger</t>
  </si>
  <si>
    <t>Heat exchanger network</t>
  </si>
  <si>
    <t>Hexanol storage tank</t>
  </si>
  <si>
    <t>Hydrolysate pump</t>
  </si>
  <si>
    <t>Lime storage tank</t>
  </si>
  <si>
    <t>Multi stage mixer settlers</t>
  </si>
  <si>
    <t>Multi-Effect Evaporator</t>
  </si>
  <si>
    <t>Oligomer conversion tank</t>
  </si>
  <si>
    <t>Pretreatment flash</t>
  </si>
  <si>
    <t>Pretreatment reactor system</t>
  </si>
  <si>
    <t>Process water center</t>
  </si>
  <si>
    <t>Pump</t>
  </si>
  <si>
    <t>Saccharification</t>
  </si>
  <si>
    <t>Seed hold tank</t>
  </si>
  <si>
    <t>Seed train</t>
  </si>
  <si>
    <t>Solids centrifuge</t>
  </si>
  <si>
    <t>Steam mixer</t>
  </si>
  <si>
    <t>Sulfuric acid addition tank</t>
  </si>
  <si>
    <t>Sulfuric acid mixer</t>
  </si>
  <si>
    <t>Sulfuric acid storage tank</t>
  </si>
  <si>
    <t>Wastewater system cost</t>
  </si>
  <si>
    <t>BT</t>
  </si>
  <si>
    <t>Boiler turbogenerator</t>
  </si>
  <si>
    <t>Depreciable capital [MM$]</t>
  </si>
  <si>
    <t>Fixed capital investment [MM$]</t>
  </si>
  <si>
    <t>Working capital [MM$]</t>
  </si>
  <si>
    <t>Depreciation [MM$]</t>
  </si>
  <si>
    <t>Loan [MM$]</t>
  </si>
  <si>
    <t>Loan interest payment [MM$]</t>
  </si>
  <si>
    <t>Loan payment [MM$]</t>
  </si>
  <si>
    <t>Loan principal [MM$]</t>
  </si>
  <si>
    <t>Annual operating cost (excluding depreciation) [MM$]</t>
  </si>
  <si>
    <t>Sales [MM$]</t>
  </si>
  <si>
    <t>Tax [MM$]</t>
  </si>
  <si>
    <t>Incentives [MM$]</t>
  </si>
  <si>
    <t>Net earnings [MM$]</t>
  </si>
  <si>
    <t>Cash flow [MM$]</t>
  </si>
  <si>
    <t>Discount factor</t>
  </si>
  <si>
    <t>Net present value (NPV) [MM$]</t>
  </si>
  <si>
    <t>Cumulative NPV [MM$]</t>
  </si>
  <si>
    <t>Net earnings</t>
  </si>
  <si>
    <t>Cash flow</t>
  </si>
  <si>
    <t>Net present value (NPV)</t>
  </si>
  <si>
    <t>Cumulative NPV</t>
  </si>
  <si>
    <t>solids</t>
  </si>
  <si>
    <t>fire_water_in</t>
  </si>
  <si>
    <t>sludge</t>
  </si>
  <si>
    <t>discharged_water</t>
  </si>
  <si>
    <t>CIP_chems_out</t>
  </si>
  <si>
    <t>F301_l</t>
  </si>
  <si>
    <t>F301_g</t>
  </si>
  <si>
    <t>F401_l</t>
  </si>
  <si>
    <t>waste_brine</t>
  </si>
  <si>
    <t>plant_air_out</t>
  </si>
  <si>
    <t>F401_g</t>
  </si>
  <si>
    <t>wastes_to_boiler_turbogenerator</t>
  </si>
  <si>
    <t>fire_water_out</t>
  </si>
  <si>
    <t>return_chilled_water</t>
  </si>
  <si>
    <t>sulfuric_acid_fresh</t>
  </si>
  <si>
    <t>raffinate</t>
  </si>
  <si>
    <t>process_chilled_water</t>
  </si>
  <si>
    <t>sulfuric_acid_fresh2</t>
  </si>
  <si>
    <t>extract</t>
  </si>
  <si>
    <t>boiler_makeup_water</t>
  </si>
  <si>
    <t>ammonia_fresh</t>
  </si>
  <si>
    <t>to_seedtrain</t>
  </si>
  <si>
    <t>natural_gas</t>
  </si>
  <si>
    <t>to_cofermentation</t>
  </si>
  <si>
    <t>CSL_fresh</t>
  </si>
  <si>
    <t>D401_g</t>
  </si>
  <si>
    <t>lime</t>
  </si>
  <si>
    <t>lime_fresh</t>
  </si>
  <si>
    <t>D401_l</t>
  </si>
  <si>
    <t>boilerchems</t>
  </si>
  <si>
    <t>fermentation_effluent</t>
  </si>
  <si>
    <t>hexanol_fresh</t>
  </si>
  <si>
    <t>gas_emission</t>
  </si>
  <si>
    <t>CO2_fermentation</t>
  </si>
  <si>
    <t>boiler_blowdown_water</t>
  </si>
  <si>
    <t>seed</t>
  </si>
  <si>
    <t>return_cooling_water</t>
  </si>
  <si>
    <t>system_makeup_water</t>
  </si>
  <si>
    <t>CO2_seedtrain</t>
  </si>
  <si>
    <t>AcrylicAcid</t>
  </si>
  <si>
    <t>CT_makeup_water</t>
  </si>
  <si>
    <t>separation_sulfuric_acid</t>
  </si>
  <si>
    <t>process_cooling_water</t>
  </si>
  <si>
    <t>milled_feedstock</t>
  </si>
  <si>
    <t>gypsum</t>
  </si>
  <si>
    <t>cooling_tower_blowdown</t>
  </si>
  <si>
    <t>pretreatment_sulfuric_acid</t>
  </si>
  <si>
    <t>separation_hexanol</t>
  </si>
  <si>
    <t>dilution_water</t>
  </si>
  <si>
    <t>process_water</t>
  </si>
  <si>
    <t>water_M201</t>
  </si>
  <si>
    <t>makeup_TiO2_catalyst</t>
  </si>
  <si>
    <t>ash</t>
  </si>
  <si>
    <t>water_M202</t>
  </si>
  <si>
    <t>water_M203</t>
  </si>
  <si>
    <t>cell_mass</t>
  </si>
  <si>
    <t>ammonia_M205</t>
  </si>
  <si>
    <t>water_M205</t>
  </si>
  <si>
    <t>acidulated_broth</t>
  </si>
  <si>
    <t>dilute_acryclic_acid</t>
  </si>
  <si>
    <t>cooling_tower_chems</t>
  </si>
  <si>
    <t>steam_M201</t>
  </si>
  <si>
    <t>spent_TiO2_catalyst</t>
  </si>
  <si>
    <t>CIP_chems_in</t>
  </si>
  <si>
    <t>hot_water_M202</t>
  </si>
  <si>
    <t>plant_air_in</t>
  </si>
  <si>
    <t>D402_g</t>
  </si>
  <si>
    <t>D402_l</t>
  </si>
  <si>
    <t>R201_g</t>
  </si>
  <si>
    <t>R201_l</t>
  </si>
  <si>
    <t>F201_waste_vapor</t>
  </si>
  <si>
    <t>air_lagoon</t>
  </si>
  <si>
    <t>F201_to_fermentation</t>
  </si>
  <si>
    <t>aerobic_caustic</t>
  </si>
  <si>
    <t>biogas</t>
  </si>
  <si>
    <t>condensed_pretreatment_waste_vapor</t>
  </si>
  <si>
    <t>anaerobic_treated_water</t>
  </si>
  <si>
    <t>anaerobic_sludge</t>
  </si>
  <si>
    <t>enzyme</t>
  </si>
  <si>
    <t>enzyme_water</t>
  </si>
  <si>
    <t>CSL</t>
  </si>
  <si>
    <t>aerobic_vent</t>
  </si>
  <si>
    <t>feedstock</t>
  </si>
  <si>
    <t>fermentation_lime</t>
  </si>
  <si>
    <t>aerobic_treated_water</t>
  </si>
  <si>
    <t>membrane_treated_water</t>
  </si>
  <si>
    <t>membrane_sludge</t>
  </si>
  <si>
    <t>to_aerobic_digestion</t>
  </si>
  <si>
    <t>saccharification_effluent</t>
  </si>
  <si>
    <t>to_boiler_turbogenerator</t>
  </si>
  <si>
    <t>centrate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</si>
  <si>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</si>
  <si>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</si>
  <si>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</si>
  <si>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</si>
  <si>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</si>
  <si>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</si>
  <si>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</si>
  <si>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</si>
  <si>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</si>
  <si>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</si>
  <si>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</si>
  <si>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</si>
  <si>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</si>
  <si>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</si>
  <si>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</si>
  <si>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</si>
  <si>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</si>
  <si>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</si>
  <si>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</si>
  <si>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</si>
  <si>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</si>
  <si>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</si>
  <si>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</si>
  <si>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</si>
  <si>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</si>
  <si>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</si>
  <si>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</si>
  <si>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</si>
  <si>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</si>
  <si>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</si>
  <si>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</si>
  <si>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</si>
  <si>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</si>
  <si>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</si>
  <si>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</si>
  <si>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</si>
  <si>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</si>
  <si>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</si>
  <si>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</si>
  <si>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Source</t>
  </si>
  <si>
    <t>Sink</t>
  </si>
  <si>
    <t>Phase</t>
  </si>
  <si>
    <t>T (K)</t>
  </si>
  <si>
    <t>flow (kg/hr)</t>
  </si>
  <si>
    <t>Composition [%]:</t>
  </si>
  <si>
    <t>H2O</t>
  </si>
  <si>
    <t>O2</t>
  </si>
  <si>
    <t>N2</t>
  </si>
  <si>
    <t>CH4</t>
  </si>
  <si>
    <t>CarbonMonoxide</t>
  </si>
  <si>
    <t>CO2</t>
  </si>
  <si>
    <t>NH3</t>
  </si>
  <si>
    <t>NitricOxide</t>
  </si>
  <si>
    <t>NO2</t>
  </si>
  <si>
    <t>H2S</t>
  </si>
  <si>
    <t>SO2</t>
  </si>
  <si>
    <t>HCl</t>
  </si>
  <si>
    <t>H2SO4</t>
  </si>
  <si>
    <t>HNO3</t>
  </si>
  <si>
    <t>NaOH</t>
  </si>
  <si>
    <t>AmmoniumHydroxide</t>
  </si>
  <si>
    <t>CalciumDihydroxide</t>
  </si>
  <si>
    <t>AmmoniumSulfate</t>
  </si>
  <si>
    <t>NaNO3</t>
  </si>
  <si>
    <t>Na2SO4</t>
  </si>
  <si>
    <t>CaSO4</t>
  </si>
  <si>
    <t>Ethanol</t>
  </si>
  <si>
    <t>Acetate</t>
  </si>
  <si>
    <t>AmmoniumAcetate</t>
  </si>
  <si>
    <t>CalciumLactate</t>
  </si>
  <si>
    <t>CalciumAcetate</t>
  </si>
  <si>
    <t>CalciumSuccinate</t>
  </si>
  <si>
    <t>AceticAcid</t>
  </si>
  <si>
    <t>Glucose</t>
  </si>
  <si>
    <t>Decanol</t>
  </si>
  <si>
    <t>TOA</t>
  </si>
  <si>
    <t>AQ336</t>
  </si>
  <si>
    <t>Octanol</t>
  </si>
  <si>
    <t>Hexanol</t>
  </si>
  <si>
    <t>Octanediol</t>
  </si>
  <si>
    <t>Butyl acetate</t>
  </si>
  <si>
    <t>Isobutyraldehyde</t>
  </si>
  <si>
    <t>DPHP</t>
  </si>
  <si>
    <t>GlucoseOligomer</t>
  </si>
  <si>
    <t>Extract</t>
  </si>
  <si>
    <t>Xylose</t>
  </si>
  <si>
    <t>XyloseOligomer</t>
  </si>
  <si>
    <t>Sucrose</t>
  </si>
  <si>
    <t>Cellobiose</t>
  </si>
  <si>
    <t>Mannose</t>
  </si>
  <si>
    <t>MannoseOligomer</t>
  </si>
  <si>
    <t>Galactose</t>
  </si>
  <si>
    <t>GalactoseOligomer</t>
  </si>
  <si>
    <t>Arabinose</t>
  </si>
  <si>
    <t>ArabinoseOligomer</t>
  </si>
  <si>
    <t>SolubleLignin</t>
  </si>
  <si>
    <t>Protein</t>
  </si>
  <si>
    <t>Enzyme</t>
  </si>
  <si>
    <t>FermMicrobe</t>
  </si>
  <si>
    <t>WWTsludge</t>
  </si>
  <si>
    <t>Furfural</t>
  </si>
  <si>
    <t>Acetoin</t>
  </si>
  <si>
    <t>HMF</t>
  </si>
  <si>
    <t>Xylitol</t>
  </si>
  <si>
    <t>LacticAcid</t>
  </si>
  <si>
    <t>HP</t>
  </si>
  <si>
    <t>MethylHP</t>
  </si>
  <si>
    <t>SuccinicAcid</t>
  </si>
  <si>
    <t>MethylAcetate</t>
  </si>
  <si>
    <t>EthylLactate</t>
  </si>
  <si>
    <t>MethylSuccinate</t>
  </si>
  <si>
    <t>Glucan</t>
  </si>
  <si>
    <t>Mannan</t>
  </si>
  <si>
    <t>Galactan</t>
  </si>
  <si>
    <t>Xylan</t>
  </si>
  <si>
    <t>Arabinan</t>
  </si>
  <si>
    <t>Lignin</t>
  </si>
  <si>
    <t>P4O10</t>
  </si>
  <si>
    <t>Ash</t>
  </si>
  <si>
    <t>Tar</t>
  </si>
  <si>
    <t>TiO2</t>
  </si>
  <si>
    <t>BoilerChems</t>
  </si>
  <si>
    <t>BaghouseBag</t>
  </si>
  <si>
    <t>CoolingTowerChems</t>
  </si>
  <si>
    <t>DAP</t>
  </si>
  <si>
    <t>Methanol</t>
  </si>
  <si>
    <t>Denaturant</t>
  </si>
  <si>
    <t>DenaturedEnzyme</t>
  </si>
  <si>
    <t>FermMicrobeXyl</t>
  </si>
  <si>
    <t>H3PO4</t>
  </si>
  <si>
    <t>Hemicellulose</t>
  </si>
  <si>
    <t>Flocculant</t>
  </si>
  <si>
    <t>Solids</t>
  </si>
  <si>
    <t>Yeast</t>
  </si>
  <si>
    <t>CaO</t>
  </si>
  <si>
    <t>M505</t>
  </si>
  <si>
    <t>liquid</t>
  </si>
  <si>
    <t>-</t>
  </si>
  <si>
    <t>S503</t>
  </si>
  <si>
    <t>S504</t>
  </si>
  <si>
    <t>gas</t>
  </si>
  <si>
    <t>M501</t>
  </si>
  <si>
    <t>S302</t>
  </si>
  <si>
    <t>M402</t>
  </si>
  <si>
    <t>M202</t>
  </si>
  <si>
    <t>M401</t>
  </si>
  <si>
    <t>M204</t>
  </si>
  <si>
    <t>R502</t>
  </si>
  <si>
    <t>M502</t>
  </si>
  <si>
    <t>M504</t>
  </si>
  <si>
    <t>S501</t>
  </si>
  <si>
    <t>M304</t>
  </si>
  <si>
    <t>S502</t>
  </si>
  <si>
    <t>M503</t>
  </si>
  <si>
    <t>Duty (kJ/hr)</t>
  </si>
  <si>
    <t>Flow (kmol/hr)</t>
  </si>
  <si>
    <t>Cost (USD/hr)</t>
  </si>
  <si>
    <t>cooling_water</t>
  </si>
  <si>
    <t>low_pressure_steam</t>
  </si>
  <si>
    <t>chilled_water</t>
  </si>
  <si>
    <t>Unit Operation</t>
  </si>
  <si>
    <t>Rate (kW)</t>
  </si>
  <si>
    <t>Electricity</t>
  </si>
  <si>
    <t>Units</t>
  </si>
  <si>
    <t>Design</t>
  </si>
  <si>
    <t>Purchase cost</t>
  </si>
  <si>
    <t>Residence time</t>
  </si>
  <si>
    <t>Total volume</t>
  </si>
  <si>
    <t>Single reactor volume</t>
  </si>
  <si>
    <t>Number of reactors</t>
  </si>
  <si>
    <t>Vessel type</t>
  </si>
  <si>
    <t>Length</t>
  </si>
  <si>
    <t>Diameter</t>
  </si>
  <si>
    <t>Weight</t>
  </si>
  <si>
    <t>Wall thickness</t>
  </si>
  <si>
    <t>Vertical pressure vessel</t>
  </si>
  <si>
    <t>hr</t>
  </si>
  <si>
    <t>m3</t>
  </si>
  <si>
    <t>ft</t>
  </si>
  <si>
    <t>lb</t>
  </si>
  <si>
    <t>in</t>
  </si>
  <si>
    <t>USD</t>
  </si>
  <si>
    <t>Vertical</t>
  </si>
  <si>
    <t>Number of tanks</t>
  </si>
  <si>
    <t>Tanks</t>
  </si>
  <si>
    <t>m^3</t>
  </si>
  <si>
    <t>Flow rate</t>
  </si>
  <si>
    <t>Instrument air dryer</t>
  </si>
  <si>
    <t>Plant air reciever</t>
  </si>
  <si>
    <t>Plant air compressor</t>
  </si>
  <si>
    <t>kg/hr</t>
  </si>
  <si>
    <t>Agitator</t>
  </si>
  <si>
    <t>Tank</t>
  </si>
  <si>
    <t>Mixer</t>
  </si>
  <si>
    <t>Heat exchanger</t>
  </si>
  <si>
    <t>Work</t>
  </si>
  <si>
    <t>Ash disposal</t>
  </si>
  <si>
    <t>Baghouse bags</t>
  </si>
  <si>
    <t>Boiler</t>
  </si>
  <si>
    <t>Deaerator</t>
  </si>
  <si>
    <t>Amine addition pkg</t>
  </si>
  <si>
    <t>Hot process water softener system</t>
  </si>
  <si>
    <t>Turbogenerator</t>
  </si>
  <si>
    <t>kW</t>
  </si>
  <si>
    <t>Cooling water pump</t>
  </si>
  <si>
    <t>Cooling tower</t>
  </si>
  <si>
    <t>Pressing air flow rate</t>
  </si>
  <si>
    <t>Drying air flow rate</t>
  </si>
  <si>
    <t>Solids flow rate</t>
  </si>
  <si>
    <t>Filtrate flow rate</t>
  </si>
  <si>
    <t>Cloth wash pump</t>
  </si>
  <si>
    <t>Manifold flush pump</t>
  </si>
  <si>
    <t>Recycled water tank</t>
  </si>
  <si>
    <t>Cell mass wet cake screw</t>
  </si>
  <si>
    <t>Cell mass wet cake conveyor</t>
  </si>
  <si>
    <t>Filtrate tank discharge pump</t>
  </si>
  <si>
    <t>Flitrate tank agitator</t>
  </si>
  <si>
    <t>Filtrate tank</t>
  </si>
  <si>
    <t>Filtrate discharge pump</t>
  </si>
  <si>
    <t>Pressure filter</t>
  </si>
  <si>
    <t>Dry air compressor reciever</t>
  </si>
  <si>
    <t>Filter drying compressor</t>
  </si>
  <si>
    <t>Pressing air compressor reciever</t>
  </si>
  <si>
    <t>Filter pressing compressor</t>
  </si>
  <si>
    <t>Feed pump</t>
  </si>
  <si>
    <t>Feed tank</t>
  </si>
  <si>
    <t>Duty</t>
  </si>
  <si>
    <t>kJ/hr</t>
  </si>
  <si>
    <t>System</t>
  </si>
  <si>
    <t>Heat exchangers</t>
  </si>
  <si>
    <t>TiO2 catalyst</t>
  </si>
  <si>
    <t>Theoretical feed stage</t>
  </si>
  <si>
    <t>Theoretical stages</t>
  </si>
  <si>
    <t>Minimum reflux</t>
  </si>
  <si>
    <t>Reflux</t>
  </si>
  <si>
    <t>Rectifier stages</t>
  </si>
  <si>
    <t>Stripper stages</t>
  </si>
  <si>
    <t>Rectifier height</t>
  </si>
  <si>
    <t>Stripper height</t>
  </si>
  <si>
    <t>Rectifier diameter</t>
  </si>
  <si>
    <t>Stripper diameter</t>
  </si>
  <si>
    <t>Rectifier wall thickness</t>
  </si>
  <si>
    <t>Stripper wall thickness</t>
  </si>
  <si>
    <t>Rectifier weight</t>
  </si>
  <si>
    <t>Stripper weight</t>
  </si>
  <si>
    <t>Rectifier trays</t>
  </si>
  <si>
    <t>Stripper trays</t>
  </si>
  <si>
    <t>Rectifier tower</t>
  </si>
  <si>
    <t>Stripper tower</t>
  </si>
  <si>
    <t>Vacuum system</t>
  </si>
  <si>
    <t>Condenser</t>
  </si>
  <si>
    <t>Ratio</t>
  </si>
  <si>
    <t>Feed flow rate</t>
  </si>
  <si>
    <t>Filtered hydrolysate pump</t>
  </si>
  <si>
    <t>Hydroclone &amp; rotary drum filter</t>
  </si>
  <si>
    <t>Ideal power</t>
  </si>
  <si>
    <t>Efficiency</t>
  </si>
  <si>
    <t>Actual power</t>
  </si>
  <si>
    <t>Pump power</t>
  </si>
  <si>
    <t>N</t>
  </si>
  <si>
    <t>Head</t>
  </si>
  <si>
    <t>Type</t>
  </si>
  <si>
    <t>Motor</t>
  </si>
  <si>
    <t>hp</t>
  </si>
  <si>
    <t>gpm</t>
  </si>
  <si>
    <t>Centrifugal</t>
  </si>
  <si>
    <t>Area</t>
  </si>
  <si>
    <t>Overall heat transfer coefficient</t>
  </si>
  <si>
    <t>Log-mean temperature difference</t>
  </si>
  <si>
    <t>Fouling correction factor</t>
  </si>
  <si>
    <t>Tube side pressure drop</t>
  </si>
  <si>
    <t>Shell side pressure drop</t>
  </si>
  <si>
    <t>Operating pressure</t>
  </si>
  <si>
    <t>Total tube length</t>
  </si>
  <si>
    <t>ft^2</t>
  </si>
  <si>
    <t>kW/m^2/K</t>
  </si>
  <si>
    <t>K</t>
  </si>
  <si>
    <t>psi</t>
  </si>
  <si>
    <t>Dust vent baghouse</t>
  </si>
  <si>
    <t>Unloading blower</t>
  </si>
  <si>
    <t>Feeder</t>
  </si>
  <si>
    <t>Storage bin</t>
  </si>
  <si>
    <t>Mixer - Volume</t>
  </si>
  <si>
    <t>Mixer - Power</t>
  </si>
  <si>
    <t>Mixer - Vessel type</t>
  </si>
  <si>
    <t>Mixer - Length</t>
  </si>
  <si>
    <t>Mixer - Diameter</t>
  </si>
  <si>
    <t>Mixer - Weight</t>
  </si>
  <si>
    <t>Mixer - Wall thickness</t>
  </si>
  <si>
    <t>Settler - Vessel type</t>
  </si>
  <si>
    <t>Settler - Length</t>
  </si>
  <si>
    <t>Settler - Diameter</t>
  </si>
  <si>
    <t>Settler - Weight</t>
  </si>
  <si>
    <t>Settler - Wall thickness</t>
  </si>
  <si>
    <t>Mixer - Number of agitators</t>
  </si>
  <si>
    <t>Mixers and agitators</t>
  </si>
  <si>
    <t>Settlers</t>
  </si>
  <si>
    <t>Horizontal</t>
  </si>
  <si>
    <t>Volume</t>
  </si>
  <si>
    <t>Evaporators</t>
  </si>
  <si>
    <t>Liquid-ring pump</t>
  </si>
  <si>
    <t>m^2</t>
  </si>
  <si>
    <t>Liquid flow</t>
  </si>
  <si>
    <t>Vessel material</t>
  </si>
  <si>
    <t>Carbon steel</t>
  </si>
  <si>
    <t>Dry flow rate</t>
  </si>
  <si>
    <t>Pretreatment reactor</t>
  </si>
  <si>
    <t>Makeup water pump</t>
  </si>
  <si>
    <t>Circulating pump</t>
  </si>
  <si>
    <t>Saccharification tank size</t>
  </si>
  <si>
    <t>Slurry flow rate</t>
  </si>
  <si>
    <t>Saccharification transfer pumps</t>
  </si>
  <si>
    <t>Saccharification tanks</t>
  </si>
  <si>
    <t>kg</t>
  </si>
  <si>
    <t>Seed fermenter size</t>
  </si>
  <si>
    <t>Pumps</t>
  </si>
  <si>
    <t>Stage #5 agitators</t>
  </si>
  <si>
    <t>Stage #5 fermenters</t>
  </si>
  <si>
    <t>Stage #4 agitators</t>
  </si>
  <si>
    <t>Stage #4 fermenters</t>
  </si>
  <si>
    <t>Stage #3 fermenters</t>
  </si>
  <si>
    <t>Stage #2 fermenters</t>
  </si>
  <si>
    <t>Stage #1 fermenters</t>
  </si>
  <si>
    <t>Solids loading</t>
  </si>
  <si>
    <t>Number of centrifuges</t>
  </si>
  <si>
    <t>ton/hr</t>
  </si>
  <si>
    <t>m3/hr</t>
  </si>
  <si>
    <t>Wastewater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</si>
</sst>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/>
    <xf numFmtId="10" fontId="1" fillId="0" borderId="1" xfId="0" applyNumberFormat="1" applyFont="1" applyBorder="1" applyAlignment="1">
      <alignment horizontal="center" vertical="top" wrapText="1"/>
    </xf>
    <xf numFmtId="10" fontId="0" fillId="0" borderId="0" xfId="0" applyNumberFormat="1"/>
    <xf numFmtId="0" fontId="0" fillId="0" borderId="0" xfId="0" applyAlignment="1"/>
    <xf numFmtId="0" fontId="1" fillId="0" borderId="0" xfId="0" applyFont="1" applyAlignment="1">
      <alignment wrapText="1"/>
    </xf>
    <xf numFmtId="10" fontId="1" fillId="0" borderId="1" xfId="1" applyNumberFormat="1" applyFont="1" applyBorder="1" applyAlignment="1">
      <alignment horizontal="center" vertical="top" wrapText="1"/>
    </xf>
    <xf numFmtId="10" fontId="0" fillId="0" borderId="0" xfId="1" applyNumberFormat="1" applyFont="1" applyAlignment="1">
      <alignment wrapText="1"/>
    </xf>
    <xf numFmtId="0" fontId="1" fillId="0" borderId="1" xfId="0" applyFont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511</xdr:col>
      <xdr:colOff>600075</xdr:colOff>
      <xdr:row>113</xdr:row>
      <xdr:rowOff>161925</xdr:rowOff>
    </xdr:to>
    <xdr:pic>
      <xdr:nvPicPr>
        <xdr:cNvPr id="2" name="Picture 1" descr="flowsheet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12105675" cy="21688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7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5"/>
  <sheetViews>
    <sheetView topLeftCell="A43" workbookViewId="0">
      <selection activeCell="A62" sqref="A62:XFD63"/>
    </sheetView>
  </sheetViews>
  <sheetFormatPr defaultRowHeight="14.4" x14ac:dyDescent="0.3"/>
  <cols>
    <col min="2" max="2" width="22.88671875" customWidth="1"/>
    <col min="8" max="9" width="8.88671875" style="6"/>
  </cols>
  <sheetData>
    <row r="2" spans="1:9" s="2" customFormat="1" ht="57.6" x14ac:dyDescent="0.3">
      <c r="B2" s="3" t="s">
        <v>0</v>
      </c>
      <c r="C2" s="3" t="s">
        <v>1</v>
      </c>
      <c r="D2" s="3" t="s">
        <v>2</v>
      </c>
      <c r="E2" s="3" t="s">
        <v>3</v>
      </c>
      <c r="G2" s="3"/>
      <c r="H2" s="5"/>
      <c r="I2" s="5"/>
    </row>
    <row r="3" spans="1:9" x14ac:dyDescent="0.3">
      <c r="A3" s="1" t="s">
        <v>4</v>
      </c>
      <c r="B3" t="s">
        <v>63</v>
      </c>
      <c r="C3">
        <v>0.29411246861345308</v>
      </c>
      <c r="D3">
        <v>0.13361376576701489</v>
      </c>
      <c r="E3">
        <v>1.223507869431965</v>
      </c>
    </row>
    <row r="4" spans="1:9" x14ac:dyDescent="0.3">
      <c r="A4" s="1" t="s">
        <v>5</v>
      </c>
      <c r="B4" t="s">
        <v>64</v>
      </c>
      <c r="C4">
        <v>0.95913474637248852</v>
      </c>
      <c r="D4">
        <v>0</v>
      </c>
      <c r="E4">
        <v>2.2060099166567242</v>
      </c>
    </row>
    <row r="5" spans="1:9" x14ac:dyDescent="0.3">
      <c r="A5" s="1" t="s">
        <v>6</v>
      </c>
      <c r="B5" t="s">
        <v>65</v>
      </c>
      <c r="C5">
        <v>5.9717059986922769E-2</v>
      </c>
      <c r="D5">
        <v>6.1736692759945783E-2</v>
      </c>
      <c r="E5">
        <v>0.1235733067497632</v>
      </c>
    </row>
    <row r="6" spans="1:9" x14ac:dyDescent="0.3">
      <c r="A6" s="1" t="s">
        <v>7</v>
      </c>
      <c r="B6" t="s">
        <v>66</v>
      </c>
      <c r="C6">
        <v>0.2177399805894572</v>
      </c>
      <c r="D6">
        <v>3.040955454652397E-3</v>
      </c>
      <c r="E6">
        <v>0.42571014735495988</v>
      </c>
    </row>
    <row r="7" spans="1:9" x14ac:dyDescent="0.3">
      <c r="A7" s="1" t="s">
        <v>8</v>
      </c>
      <c r="B7" t="s">
        <v>67</v>
      </c>
      <c r="C7">
        <v>1.573759840248915E-3</v>
      </c>
      <c r="D7">
        <v>0</v>
      </c>
      <c r="E7">
        <v>1.573759840248915E-3</v>
      </c>
    </row>
    <row r="8" spans="1:9" x14ac:dyDescent="0.3">
      <c r="A8" s="1" t="s">
        <v>9</v>
      </c>
      <c r="B8" t="s">
        <v>68</v>
      </c>
      <c r="C8">
        <v>0.1349652422667707</v>
      </c>
      <c r="D8">
        <v>0</v>
      </c>
      <c r="E8">
        <v>0.2699304845335414</v>
      </c>
    </row>
    <row r="9" spans="1:9" x14ac:dyDescent="0.3">
      <c r="A9" s="1" t="s">
        <v>10</v>
      </c>
      <c r="B9" t="s">
        <v>69</v>
      </c>
      <c r="C9">
        <v>0.1027642442590055</v>
      </c>
      <c r="D9">
        <v>0</v>
      </c>
      <c r="E9">
        <v>0.32576265430104728</v>
      </c>
    </row>
    <row r="10" spans="1:9" x14ac:dyDescent="0.3">
      <c r="A10" s="1" t="s">
        <v>11</v>
      </c>
      <c r="B10" t="s">
        <v>70</v>
      </c>
      <c r="C10">
        <v>2.5741234900669371E-2</v>
      </c>
      <c r="D10">
        <v>0.16631996065152799</v>
      </c>
      <c r="E10">
        <v>5.9204840271539542E-2</v>
      </c>
    </row>
    <row r="11" spans="1:9" x14ac:dyDescent="0.3">
      <c r="A11" s="1" t="s">
        <v>12</v>
      </c>
      <c r="B11" t="s">
        <v>71</v>
      </c>
      <c r="C11">
        <v>0.19359135948379569</v>
      </c>
      <c r="D11">
        <v>1.212734049889749E-2</v>
      </c>
      <c r="E11">
        <v>0.46634284112544561</v>
      </c>
    </row>
    <row r="12" spans="1:9" x14ac:dyDescent="0.3">
      <c r="A12" s="1" t="s">
        <v>13</v>
      </c>
      <c r="B12" t="s">
        <v>13</v>
      </c>
      <c r="C12">
        <v>1.673742217440545</v>
      </c>
      <c r="D12">
        <v>0.92640248570485928</v>
      </c>
      <c r="E12">
        <v>2.946259684229025</v>
      </c>
    </row>
    <row r="13" spans="1:9" x14ac:dyDescent="0.3">
      <c r="A13" s="1" t="s">
        <v>14</v>
      </c>
      <c r="B13" t="s">
        <v>72</v>
      </c>
      <c r="C13">
        <v>4.729149702096989</v>
      </c>
      <c r="D13">
        <v>0.96472755694429646</v>
      </c>
      <c r="E13">
        <v>8.1706315999726353</v>
      </c>
    </row>
    <row r="14" spans="1:9" x14ac:dyDescent="0.3">
      <c r="A14" s="1" t="s">
        <v>15</v>
      </c>
      <c r="B14" t="s">
        <v>73</v>
      </c>
      <c r="C14">
        <v>1.473030559295017</v>
      </c>
      <c r="D14">
        <v>1.828197771963612</v>
      </c>
      <c r="E14">
        <v>2.356848894872027</v>
      </c>
    </row>
    <row r="15" spans="1:9" x14ac:dyDescent="0.3">
      <c r="A15" s="1" t="s">
        <v>16</v>
      </c>
      <c r="B15" t="s">
        <v>74</v>
      </c>
      <c r="C15">
        <v>0.72060303664359304</v>
      </c>
      <c r="D15">
        <v>0</v>
      </c>
      <c r="E15">
        <v>1.297085465958467</v>
      </c>
    </row>
    <row r="16" spans="1:9" x14ac:dyDescent="0.3">
      <c r="A16" s="1" t="s">
        <v>17</v>
      </c>
      <c r="B16" t="s">
        <v>75</v>
      </c>
      <c r="C16">
        <v>15.13216071453409</v>
      </c>
      <c r="D16">
        <v>1.746076018895065</v>
      </c>
      <c r="E16">
        <v>62.91850662786792</v>
      </c>
    </row>
    <row r="17" spans="1:5" x14ac:dyDescent="0.3">
      <c r="A17" s="1" t="s">
        <v>18</v>
      </c>
      <c r="B17" t="s">
        <v>76</v>
      </c>
      <c r="C17">
        <v>1.6937081217078609</v>
      </c>
      <c r="D17">
        <v>9.1765196249923339E-2</v>
      </c>
      <c r="E17">
        <v>4.8962491994753474</v>
      </c>
    </row>
    <row r="18" spans="1:5" x14ac:dyDescent="0.3">
      <c r="A18" s="1" t="s">
        <v>19</v>
      </c>
      <c r="B18" t="s">
        <v>77</v>
      </c>
      <c r="C18">
        <v>3.1215729747035339</v>
      </c>
      <c r="D18">
        <v>2.3071412248372E-2</v>
      </c>
      <c r="E18">
        <v>13.1865868539878</v>
      </c>
    </row>
    <row r="19" spans="1:5" x14ac:dyDescent="0.3">
      <c r="A19" s="1" t="s">
        <v>20</v>
      </c>
      <c r="B19" t="s">
        <v>77</v>
      </c>
      <c r="C19">
        <v>0.84577034066065437</v>
      </c>
      <c r="D19">
        <v>0</v>
      </c>
      <c r="E19">
        <v>3.5442548333319981</v>
      </c>
    </row>
    <row r="20" spans="1:5" x14ac:dyDescent="0.3">
      <c r="A20" s="1" t="s">
        <v>21</v>
      </c>
      <c r="B20" t="s">
        <v>78</v>
      </c>
      <c r="C20">
        <v>0.1218350098446436</v>
      </c>
      <c r="D20">
        <v>4.7726208128705483E-2</v>
      </c>
      <c r="E20">
        <v>0.20711951673589421</v>
      </c>
    </row>
    <row r="21" spans="1:5" x14ac:dyDescent="0.3">
      <c r="A21" s="1" t="s">
        <v>22</v>
      </c>
      <c r="B21" t="s">
        <v>79</v>
      </c>
      <c r="C21">
        <v>0</v>
      </c>
      <c r="D21">
        <v>0</v>
      </c>
      <c r="E21">
        <v>0</v>
      </c>
    </row>
    <row r="22" spans="1:5" x14ac:dyDescent="0.3">
      <c r="A22" s="1" t="s">
        <v>23</v>
      </c>
      <c r="B22" t="s">
        <v>80</v>
      </c>
      <c r="C22">
        <v>0.82595871399553245</v>
      </c>
      <c r="D22">
        <v>4.9461625776851377E-2</v>
      </c>
      <c r="E22">
        <v>1.425252565493512</v>
      </c>
    </row>
    <row r="23" spans="1:5" x14ac:dyDescent="0.3">
      <c r="A23" s="1" t="s">
        <v>24</v>
      </c>
      <c r="B23" t="s">
        <v>81</v>
      </c>
      <c r="C23">
        <v>0.37224832591728019</v>
      </c>
      <c r="D23">
        <v>3.8954847675538709E-2</v>
      </c>
      <c r="E23">
        <v>0.60753690209424871</v>
      </c>
    </row>
    <row r="24" spans="1:5" x14ac:dyDescent="0.3">
      <c r="A24" s="1" t="s">
        <v>25</v>
      </c>
      <c r="B24" t="s">
        <v>82</v>
      </c>
      <c r="C24">
        <v>1.161518095836527E-2</v>
      </c>
      <c r="D24">
        <v>2.1440507739533812E-3</v>
      </c>
      <c r="E24">
        <v>3.8330097162605402E-2</v>
      </c>
    </row>
    <row r="25" spans="1:5" x14ac:dyDescent="0.3">
      <c r="A25" s="1" t="s">
        <v>26</v>
      </c>
      <c r="B25" t="s">
        <v>82</v>
      </c>
      <c r="C25">
        <v>6.4781594758632349E-3</v>
      </c>
      <c r="D25">
        <v>3.915936534742777E-3</v>
      </c>
      <c r="E25">
        <v>2.1377926270348679E-2</v>
      </c>
    </row>
    <row r="26" spans="1:5" x14ac:dyDescent="0.3">
      <c r="A26" s="1" t="s">
        <v>27</v>
      </c>
      <c r="B26" t="s">
        <v>82</v>
      </c>
      <c r="C26">
        <v>1.2292064660122009E-2</v>
      </c>
      <c r="D26">
        <v>2.683617686615378E-2</v>
      </c>
      <c r="E26">
        <v>4.0563813378402633E-2</v>
      </c>
    </row>
    <row r="27" spans="1:5" x14ac:dyDescent="0.3">
      <c r="A27" s="1" t="s">
        <v>28</v>
      </c>
      <c r="B27" t="s">
        <v>82</v>
      </c>
      <c r="C27">
        <v>4.5954952030901686E-3</v>
      </c>
      <c r="D27">
        <v>2.0247487375785272E-3</v>
      </c>
      <c r="E27">
        <v>1.5165134170197551E-2</v>
      </c>
    </row>
    <row r="28" spans="1:5" x14ac:dyDescent="0.3">
      <c r="A28" s="1" t="s">
        <v>29</v>
      </c>
      <c r="B28" t="s">
        <v>82</v>
      </c>
      <c r="C28">
        <v>4.7962517806779941E-3</v>
      </c>
      <c r="D28">
        <v>2.681141396680721E-3</v>
      </c>
      <c r="E28">
        <v>1.582763087623738E-2</v>
      </c>
    </row>
    <row r="29" spans="1:5" x14ac:dyDescent="0.3">
      <c r="A29" s="1" t="s">
        <v>30</v>
      </c>
      <c r="B29" t="s">
        <v>82</v>
      </c>
      <c r="C29">
        <v>4.7962517806779941E-3</v>
      </c>
      <c r="D29">
        <v>2.681141396680721E-3</v>
      </c>
      <c r="E29">
        <v>1.582763087623738E-2</v>
      </c>
    </row>
    <row r="30" spans="1:5" x14ac:dyDescent="0.3">
      <c r="A30" s="1" t="s">
        <v>31</v>
      </c>
      <c r="B30" t="s">
        <v>83</v>
      </c>
      <c r="C30">
        <v>2.6178167979931551E-2</v>
      </c>
      <c r="D30">
        <v>0</v>
      </c>
      <c r="E30">
        <v>8.298479249638302E-2</v>
      </c>
    </row>
    <row r="31" spans="1:5" x14ac:dyDescent="0.3">
      <c r="A31" s="1" t="s">
        <v>32</v>
      </c>
      <c r="B31" t="s">
        <v>83</v>
      </c>
      <c r="C31">
        <v>3.6447025152013257E-2</v>
      </c>
      <c r="D31">
        <v>0</v>
      </c>
      <c r="E31">
        <v>0.11553706973188201</v>
      </c>
    </row>
    <row r="32" spans="1:5" x14ac:dyDescent="0.3">
      <c r="A32" s="1" t="s">
        <v>33</v>
      </c>
      <c r="B32" t="s">
        <v>83</v>
      </c>
      <c r="C32">
        <v>9.6767011057478619E-2</v>
      </c>
      <c r="D32">
        <v>0</v>
      </c>
      <c r="E32">
        <v>0.30675142505220732</v>
      </c>
    </row>
    <row r="33" spans="1:5" x14ac:dyDescent="0.3">
      <c r="A33" s="1" t="s">
        <v>34</v>
      </c>
      <c r="B33" t="s">
        <v>83</v>
      </c>
      <c r="C33">
        <v>0.15215087755832521</v>
      </c>
      <c r="D33">
        <v>0</v>
      </c>
      <c r="E33">
        <v>0.48231828185989079</v>
      </c>
    </row>
    <row r="34" spans="1:5" x14ac:dyDescent="0.3">
      <c r="A34" s="1" t="s">
        <v>35</v>
      </c>
      <c r="B34" t="s">
        <v>83</v>
      </c>
      <c r="C34">
        <v>3.0276452301427292E-2</v>
      </c>
      <c r="D34">
        <v>0</v>
      </c>
      <c r="E34">
        <v>9.5976353795524508E-2</v>
      </c>
    </row>
    <row r="35" spans="1:5" x14ac:dyDescent="0.3">
      <c r="A35" s="1" t="s">
        <v>36</v>
      </c>
      <c r="B35" t="s">
        <v>83</v>
      </c>
      <c r="C35">
        <v>0.47625938211964169</v>
      </c>
      <c r="D35">
        <v>0</v>
      </c>
      <c r="E35">
        <v>1.509742241319264</v>
      </c>
    </row>
    <row r="36" spans="1:5" x14ac:dyDescent="0.3">
      <c r="A36" s="1" t="s">
        <v>37</v>
      </c>
      <c r="B36" t="s">
        <v>83</v>
      </c>
      <c r="C36">
        <v>2.8784090618374759E-2</v>
      </c>
      <c r="D36">
        <v>0</v>
      </c>
      <c r="E36">
        <v>9.1245567260247976E-2</v>
      </c>
    </row>
    <row r="37" spans="1:5" x14ac:dyDescent="0.3">
      <c r="A37" s="1" t="s">
        <v>38</v>
      </c>
      <c r="B37" t="s">
        <v>83</v>
      </c>
      <c r="C37">
        <v>0.12091149240594749</v>
      </c>
      <c r="D37">
        <v>0</v>
      </c>
      <c r="E37">
        <v>0.38328943092685358</v>
      </c>
    </row>
    <row r="38" spans="1:5" x14ac:dyDescent="0.3">
      <c r="A38" s="1" t="s">
        <v>39</v>
      </c>
      <c r="B38" t="s">
        <v>83</v>
      </c>
      <c r="C38">
        <v>6.8723984013319042E-2</v>
      </c>
      <c r="D38">
        <v>0</v>
      </c>
      <c r="E38">
        <v>0.21785502932222139</v>
      </c>
    </row>
    <row r="39" spans="1:5" x14ac:dyDescent="0.3">
      <c r="A39" s="1" t="s">
        <v>40</v>
      </c>
      <c r="B39" t="s">
        <v>84</v>
      </c>
      <c r="C39">
        <v>1.0072437334085249</v>
      </c>
      <c r="D39">
        <v>0</v>
      </c>
      <c r="E39">
        <v>3.1669607128563171</v>
      </c>
    </row>
    <row r="40" spans="1:5" x14ac:dyDescent="0.3">
      <c r="A40" s="1" t="s">
        <v>41</v>
      </c>
      <c r="B40" t="s">
        <v>85</v>
      </c>
      <c r="C40">
        <v>0.21538371802592929</v>
      </c>
      <c r="D40">
        <v>0</v>
      </c>
      <c r="E40">
        <v>0.49538255145963728</v>
      </c>
    </row>
    <row r="41" spans="1:5" x14ac:dyDescent="0.3">
      <c r="A41" s="1" t="s">
        <v>42</v>
      </c>
      <c r="B41" t="s">
        <v>86</v>
      </c>
      <c r="C41">
        <v>1.8630573825380369E-2</v>
      </c>
      <c r="D41">
        <v>3.1027659511833811E-2</v>
      </c>
      <c r="E41">
        <v>4.2850319798374829E-2</v>
      </c>
    </row>
    <row r="42" spans="1:5" x14ac:dyDescent="0.3">
      <c r="A42" s="1" t="s">
        <v>43</v>
      </c>
      <c r="B42" t="s">
        <v>87</v>
      </c>
      <c r="C42">
        <v>1.537673284394371</v>
      </c>
      <c r="D42">
        <v>4.3023577050475721E-2</v>
      </c>
      <c r="E42">
        <v>2.2009549711424619</v>
      </c>
    </row>
    <row r="43" spans="1:5" x14ac:dyDescent="0.3">
      <c r="A43" s="1" t="s">
        <v>44</v>
      </c>
      <c r="B43" t="s">
        <v>88</v>
      </c>
      <c r="C43">
        <v>0.29819608968779321</v>
      </c>
      <c r="D43">
        <v>4.313068079961016E-2</v>
      </c>
      <c r="E43">
        <v>0.89828850630025148</v>
      </c>
    </row>
    <row r="44" spans="1:5" x14ac:dyDescent="0.3">
      <c r="A44" s="1" t="s">
        <v>45</v>
      </c>
      <c r="B44" t="s">
        <v>89</v>
      </c>
      <c r="C44">
        <v>8.2540537154973323E-2</v>
      </c>
      <c r="D44">
        <v>3.15618528277012E-3</v>
      </c>
      <c r="E44">
        <v>0.1976432689830967</v>
      </c>
    </row>
    <row r="45" spans="1:5" x14ac:dyDescent="0.3">
      <c r="A45" s="1" t="s">
        <v>46</v>
      </c>
      <c r="B45" t="s">
        <v>89</v>
      </c>
      <c r="C45">
        <v>0.60087454602035129</v>
      </c>
      <c r="D45">
        <v>5.5214968266867519E-3</v>
      </c>
      <c r="E45">
        <v>1.675029285039993</v>
      </c>
    </row>
    <row r="46" spans="1:5" x14ac:dyDescent="0.3">
      <c r="A46" s="1" t="s">
        <v>47</v>
      </c>
      <c r="B46" t="s">
        <v>90</v>
      </c>
      <c r="C46">
        <v>0.35143827829565638</v>
      </c>
      <c r="D46">
        <v>0.14012499264410239</v>
      </c>
      <c r="E46">
        <v>0.65835127971920282</v>
      </c>
    </row>
    <row r="47" spans="1:5" x14ac:dyDescent="0.3">
      <c r="A47" s="1" t="s">
        <v>48</v>
      </c>
      <c r="B47" t="s">
        <v>91</v>
      </c>
      <c r="C47">
        <v>0.70542124885414592</v>
      </c>
      <c r="D47">
        <v>0.15072802019758819</v>
      </c>
      <c r="E47">
        <v>1.373249338576265</v>
      </c>
    </row>
    <row r="48" spans="1:5" x14ac:dyDescent="0.3">
      <c r="A48" s="1" t="s">
        <v>49</v>
      </c>
      <c r="B48" t="s">
        <v>92</v>
      </c>
      <c r="C48">
        <v>20.83897523430257</v>
      </c>
      <c r="D48">
        <v>2.88886670602297</v>
      </c>
      <c r="E48">
        <v>31.25846285145386</v>
      </c>
    </row>
    <row r="49" spans="1:5" x14ac:dyDescent="0.3">
      <c r="A49" s="1" t="s">
        <v>50</v>
      </c>
      <c r="B49" t="s">
        <v>93</v>
      </c>
      <c r="C49">
        <v>0.27203850475836028</v>
      </c>
      <c r="D49">
        <v>4.6657231069795933E-2</v>
      </c>
      <c r="E49">
        <v>0.50080372182601418</v>
      </c>
    </row>
    <row r="50" spans="1:5" x14ac:dyDescent="0.3">
      <c r="A50" s="1" t="s">
        <v>51</v>
      </c>
      <c r="B50" t="s">
        <v>94</v>
      </c>
      <c r="C50">
        <v>2.1451250056240899E-2</v>
      </c>
      <c r="D50">
        <v>3.4110861505420649E-2</v>
      </c>
      <c r="E50">
        <v>7.0789125185594978E-2</v>
      </c>
    </row>
    <row r="51" spans="1:5" x14ac:dyDescent="0.3">
      <c r="A51" s="1" t="s">
        <v>52</v>
      </c>
      <c r="B51" t="s">
        <v>94</v>
      </c>
      <c r="C51">
        <v>4.8315705349866768E-3</v>
      </c>
      <c r="D51">
        <v>1.3907107954311949E-3</v>
      </c>
      <c r="E51">
        <v>1.594418276545603E-2</v>
      </c>
    </row>
    <row r="52" spans="1:5" x14ac:dyDescent="0.3">
      <c r="A52" s="1" t="s">
        <v>53</v>
      </c>
      <c r="B52" t="s">
        <v>95</v>
      </c>
      <c r="C52">
        <v>9.8812334254893734</v>
      </c>
      <c r="D52">
        <v>1.7913339529359289E-3</v>
      </c>
      <c r="E52">
        <v>19.763664277848189</v>
      </c>
    </row>
    <row r="53" spans="1:5" x14ac:dyDescent="0.3">
      <c r="A53" s="1" t="s">
        <v>54</v>
      </c>
      <c r="B53" t="s">
        <v>96</v>
      </c>
      <c r="C53">
        <v>0.39140093992712122</v>
      </c>
      <c r="D53">
        <v>7.0912309011568727E-3</v>
      </c>
      <c r="E53">
        <v>0.69925553094837045</v>
      </c>
    </row>
    <row r="54" spans="1:5" x14ac:dyDescent="0.3">
      <c r="A54" s="1" t="s">
        <v>55</v>
      </c>
      <c r="B54" t="s">
        <v>97</v>
      </c>
      <c r="C54">
        <v>1.506251522815814</v>
      </c>
      <c r="D54">
        <v>3.1041419694264751E-2</v>
      </c>
      <c r="E54">
        <v>2.936105391250611</v>
      </c>
    </row>
    <row r="55" spans="1:5" x14ac:dyDescent="0.3">
      <c r="A55" s="1" t="s">
        <v>56</v>
      </c>
      <c r="B55" t="s">
        <v>98</v>
      </c>
      <c r="C55">
        <v>0.13567037300903029</v>
      </c>
      <c r="D55">
        <v>0.3055793011393661</v>
      </c>
      <c r="E55">
        <v>0.27541085720833153</v>
      </c>
    </row>
    <row r="56" spans="1:5" x14ac:dyDescent="0.3">
      <c r="A56" s="1" t="s">
        <v>57</v>
      </c>
      <c r="B56" t="s">
        <v>99</v>
      </c>
      <c r="C56">
        <v>0</v>
      </c>
      <c r="D56">
        <v>0</v>
      </c>
      <c r="E56">
        <v>0</v>
      </c>
    </row>
    <row r="57" spans="1:5" x14ac:dyDescent="0.3">
      <c r="A57" s="1" t="s">
        <v>58</v>
      </c>
      <c r="B57" t="s">
        <v>100</v>
      </c>
      <c r="C57">
        <v>1.1122401683114449E-2</v>
      </c>
      <c r="D57">
        <v>0</v>
      </c>
      <c r="E57">
        <v>2.9856439028073029E-2</v>
      </c>
    </row>
    <row r="58" spans="1:5" x14ac:dyDescent="0.3">
      <c r="A58" s="1" t="s">
        <v>59</v>
      </c>
      <c r="B58" t="s">
        <v>101</v>
      </c>
      <c r="C58">
        <v>3.3242184291470351E-3</v>
      </c>
      <c r="D58">
        <v>0</v>
      </c>
      <c r="E58">
        <v>3.3242184291470351E-3</v>
      </c>
    </row>
    <row r="59" spans="1:5" x14ac:dyDescent="0.3">
      <c r="A59" s="1" t="s">
        <v>60</v>
      </c>
      <c r="B59" t="s">
        <v>102</v>
      </c>
      <c r="C59">
        <v>0.1017767447387575</v>
      </c>
      <c r="D59">
        <v>2.0575015366359469E-4</v>
      </c>
      <c r="E59">
        <v>0.1585600615417298</v>
      </c>
    </row>
    <row r="60" spans="1:5" x14ac:dyDescent="0.3">
      <c r="A60" s="1" t="s">
        <v>61</v>
      </c>
      <c r="B60" t="s">
        <v>102</v>
      </c>
      <c r="C60">
        <v>0.4364492262920639</v>
      </c>
      <c r="D60">
        <v>1.608544129273425E-3</v>
      </c>
      <c r="E60">
        <v>0.68521981254941156</v>
      </c>
    </row>
    <row r="61" spans="1:5" x14ac:dyDescent="0.3">
      <c r="A61" s="1" t="s">
        <v>62</v>
      </c>
      <c r="B61" t="s">
        <v>103</v>
      </c>
      <c r="C61">
        <v>50.696475277179033</v>
      </c>
      <c r="D61">
        <v>4.0377735357709579</v>
      </c>
      <c r="E61">
        <v>50.696475277179033</v>
      </c>
    </row>
    <row r="62" spans="1:5" x14ac:dyDescent="0.3">
      <c r="D62" s="4">
        <f>SUM(D3:D61)</f>
        <v>13.906334271873357</v>
      </c>
      <c r="E62" s="4">
        <f>SUM(E3:E61)</f>
        <v>227.89332236987201</v>
      </c>
    </row>
    <row r="63" spans="1:5" x14ac:dyDescent="0.3">
      <c r="D63">
        <f>D62+D65</f>
        <v>5.28611130934366</v>
      </c>
    </row>
    <row r="64" spans="1:5" x14ac:dyDescent="0.3">
      <c r="B64" s="1" t="s">
        <v>0</v>
      </c>
      <c r="C64" s="1" t="s">
        <v>1</v>
      </c>
      <c r="D64" s="1" t="s">
        <v>2</v>
      </c>
      <c r="E64" s="1" t="s">
        <v>3</v>
      </c>
    </row>
    <row r="65" spans="1:5" x14ac:dyDescent="0.3">
      <c r="A65" s="1" t="s">
        <v>104</v>
      </c>
      <c r="B65" t="s">
        <v>105</v>
      </c>
      <c r="C65">
        <v>37.602674035367663</v>
      </c>
      <c r="D65">
        <v>-8.6202229625296969</v>
      </c>
      <c r="E65">
        <v>68.014710335190983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5"/>
  <sheetViews>
    <sheetView topLeftCell="A19" workbookViewId="0">
      <selection activeCell="J35" sqref="J35"/>
    </sheetView>
  </sheetViews>
  <sheetFormatPr defaultRowHeight="14.4" x14ac:dyDescent="0.3"/>
  <sheetData>
    <row r="1" spans="1:22" s="2" customFormat="1" ht="115.2" x14ac:dyDescent="0.3">
      <c r="B1" s="3" t="s">
        <v>106</v>
      </c>
      <c r="C1" s="3" t="s">
        <v>107</v>
      </c>
      <c r="D1" s="3" t="s">
        <v>108</v>
      </c>
      <c r="E1" s="3" t="s">
        <v>109</v>
      </c>
      <c r="F1" s="3" t="s">
        <v>110</v>
      </c>
      <c r="G1" s="3" t="s">
        <v>111</v>
      </c>
      <c r="H1" s="3" t="s">
        <v>112</v>
      </c>
      <c r="I1" s="3" t="s">
        <v>113</v>
      </c>
      <c r="J1" s="3" t="s">
        <v>114</v>
      </c>
      <c r="K1" s="3" t="s">
        <v>115</v>
      </c>
      <c r="L1" s="3" t="s">
        <v>116</v>
      </c>
      <c r="M1" s="3" t="s">
        <v>117</v>
      </c>
      <c r="N1" s="3" t="s">
        <v>118</v>
      </c>
      <c r="O1" s="3" t="s">
        <v>119</v>
      </c>
      <c r="P1" s="3" t="s">
        <v>120</v>
      </c>
      <c r="Q1" s="3" t="s">
        <v>121</v>
      </c>
      <c r="R1" s="3" t="s">
        <v>122</v>
      </c>
      <c r="S1" s="3" t="s">
        <v>123</v>
      </c>
      <c r="T1" s="3" t="s">
        <v>124</v>
      </c>
      <c r="U1" s="3" t="s">
        <v>125</v>
      </c>
      <c r="V1" s="3" t="s">
        <v>126</v>
      </c>
    </row>
    <row r="2" spans="1:22" x14ac:dyDescent="0.3">
      <c r="A2" s="1">
        <v>2013</v>
      </c>
      <c r="B2">
        <v>25.98866755166868</v>
      </c>
      <c r="C2">
        <v>41.581868082669892</v>
      </c>
      <c r="D2">
        <v>0</v>
      </c>
      <c r="E2">
        <v>0</v>
      </c>
      <c r="F2">
        <v>16.632747233067949</v>
      </c>
      <c r="G2">
        <v>1.3306197786454359</v>
      </c>
      <c r="H2">
        <v>0</v>
      </c>
      <c r="I2">
        <v>17.963367011713391</v>
      </c>
      <c r="J2">
        <v>0</v>
      </c>
      <c r="K2">
        <v>0</v>
      </c>
      <c r="L2">
        <v>0</v>
      </c>
      <c r="M2">
        <v>0</v>
      </c>
      <c r="N2">
        <v>0</v>
      </c>
      <c r="O2">
        <v>-24.949120849601929</v>
      </c>
      <c r="P2">
        <v>2.42</v>
      </c>
      <c r="Q2">
        <v>-30.18843622801834</v>
      </c>
      <c r="R2">
        <v>-30.18843622801834</v>
      </c>
      <c r="S2">
        <v>0</v>
      </c>
      <c r="T2">
        <v>-24.949120849601929</v>
      </c>
      <c r="U2">
        <v>-60.376872456036679</v>
      </c>
      <c r="V2">
        <v>-60.376872456036679</v>
      </c>
    </row>
    <row r="3" spans="1:22" x14ac:dyDescent="0.3">
      <c r="A3" s="1">
        <v>2014</v>
      </c>
      <c r="B3">
        <v>194.91500663751509</v>
      </c>
      <c r="C3">
        <v>311.86401062002409</v>
      </c>
      <c r="D3">
        <v>0</v>
      </c>
      <c r="E3">
        <v>0</v>
      </c>
      <c r="F3">
        <v>124.7456042480097</v>
      </c>
      <c r="G3">
        <v>11.41671770077784</v>
      </c>
      <c r="H3">
        <v>0</v>
      </c>
      <c r="I3">
        <v>154.1256889605009</v>
      </c>
      <c r="J3">
        <v>0</v>
      </c>
      <c r="K3">
        <v>0</v>
      </c>
      <c r="L3">
        <v>0</v>
      </c>
      <c r="M3">
        <v>0</v>
      </c>
      <c r="N3">
        <v>0</v>
      </c>
      <c r="O3">
        <v>-187.11840637201439</v>
      </c>
      <c r="P3">
        <v>2.2000000000000002</v>
      </c>
      <c r="Q3">
        <v>-205.8302470092159</v>
      </c>
      <c r="R3">
        <v>-236.0186832372342</v>
      </c>
      <c r="S3">
        <v>0</v>
      </c>
      <c r="T3">
        <v>-187.11840637201439</v>
      </c>
      <c r="U3">
        <v>-411.66049401843168</v>
      </c>
      <c r="V3">
        <v>-472.0373664744684</v>
      </c>
    </row>
    <row r="4" spans="1:22" x14ac:dyDescent="0.3">
      <c r="A4" s="1">
        <v>2015</v>
      </c>
      <c r="B4">
        <v>103.95467020667471</v>
      </c>
      <c r="C4">
        <v>166.32747233067951</v>
      </c>
      <c r="D4">
        <v>25.98866755166868</v>
      </c>
      <c r="E4">
        <v>0</v>
      </c>
      <c r="F4">
        <v>76.926455952939278</v>
      </c>
      <c r="G4">
        <v>18.484171593075221</v>
      </c>
      <c r="H4">
        <v>0</v>
      </c>
      <c r="I4">
        <v>249.53631650651539</v>
      </c>
      <c r="J4">
        <v>0</v>
      </c>
      <c r="K4">
        <v>0</v>
      </c>
      <c r="L4">
        <v>0</v>
      </c>
      <c r="M4">
        <v>0</v>
      </c>
      <c r="N4">
        <v>0</v>
      </c>
      <c r="O4">
        <v>-115.3896839294089</v>
      </c>
      <c r="P4">
        <v>2</v>
      </c>
      <c r="Q4">
        <v>-115.3896839294089</v>
      </c>
      <c r="R4">
        <v>-351.40836716664307</v>
      </c>
      <c r="S4">
        <v>0</v>
      </c>
      <c r="T4">
        <v>-115.3896839294089</v>
      </c>
      <c r="U4">
        <v>-230.77936785881781</v>
      </c>
      <c r="V4">
        <v>-702.81673433328615</v>
      </c>
    </row>
    <row r="5" spans="1:22" x14ac:dyDescent="0.3">
      <c r="A5" s="1">
        <v>2016</v>
      </c>
      <c r="B5">
        <v>0</v>
      </c>
      <c r="C5">
        <v>0</v>
      </c>
      <c r="D5">
        <v>0</v>
      </c>
      <c r="E5">
        <v>39.253506944839053</v>
      </c>
      <c r="F5">
        <v>0</v>
      </c>
      <c r="G5">
        <v>19.96290532052123</v>
      </c>
      <c r="H5">
        <v>37.188269659795559</v>
      </c>
      <c r="I5">
        <v>232.31095216724111</v>
      </c>
      <c r="J5">
        <v>150.56041803592171</v>
      </c>
      <c r="K5">
        <v>199.80591305435971</v>
      </c>
      <c r="L5">
        <v>0</v>
      </c>
      <c r="M5">
        <v>0</v>
      </c>
      <c r="N5">
        <v>-27.196281586196601</v>
      </c>
      <c r="O5">
        <v>12.057225358642439</v>
      </c>
      <c r="P5">
        <v>1.8181818181818179</v>
      </c>
      <c r="Q5">
        <v>10.961113962402219</v>
      </c>
      <c r="R5">
        <v>-340.44725320424101</v>
      </c>
      <c r="S5">
        <v>-27.196281586196601</v>
      </c>
      <c r="T5">
        <v>12.057225358642439</v>
      </c>
      <c r="U5">
        <v>21.922227924804439</v>
      </c>
      <c r="V5">
        <v>-680.89450640848167</v>
      </c>
    </row>
    <row r="6" spans="1:22" x14ac:dyDescent="0.3">
      <c r="A6" s="1">
        <v>2017</v>
      </c>
      <c r="B6">
        <v>0</v>
      </c>
      <c r="C6">
        <v>0</v>
      </c>
      <c r="D6">
        <v>0</v>
      </c>
      <c r="E6">
        <v>67.810987920554908</v>
      </c>
      <c r="F6">
        <v>0</v>
      </c>
      <c r="G6">
        <v>18.584876173379278</v>
      </c>
      <c r="H6">
        <v>37.188269659795559</v>
      </c>
      <c r="I6">
        <v>213.70755868082469</v>
      </c>
      <c r="J6">
        <v>159.61734186859559</v>
      </c>
      <c r="K6">
        <v>228.34961491926819</v>
      </c>
      <c r="L6">
        <v>0</v>
      </c>
      <c r="M6">
        <v>0</v>
      </c>
      <c r="N6">
        <v>-36.266984529677877</v>
      </c>
      <c r="O6">
        <v>31.54400339087703</v>
      </c>
      <c r="P6">
        <v>1.6528925619834709</v>
      </c>
      <c r="Q6">
        <v>26.069424289981018</v>
      </c>
      <c r="R6">
        <v>-314.37782891425991</v>
      </c>
      <c r="S6">
        <v>-36.266984529677877</v>
      </c>
      <c r="T6">
        <v>31.54400339087703</v>
      </c>
      <c r="U6">
        <v>52.13884857996203</v>
      </c>
      <c r="V6">
        <v>-628.75565782851959</v>
      </c>
    </row>
    <row r="7" spans="1:22" x14ac:dyDescent="0.3">
      <c r="A7" s="1">
        <v>2018</v>
      </c>
      <c r="B7">
        <v>0</v>
      </c>
      <c r="C7">
        <v>0</v>
      </c>
      <c r="D7">
        <v>0</v>
      </c>
      <c r="E7">
        <v>49.463293806291453</v>
      </c>
      <c r="F7">
        <v>0</v>
      </c>
      <c r="G7">
        <v>17.096604694465981</v>
      </c>
      <c r="H7">
        <v>37.188269659795559</v>
      </c>
      <c r="I7">
        <v>193.61589371549519</v>
      </c>
      <c r="J7">
        <v>159.61734186859559</v>
      </c>
      <c r="K7">
        <v>228.34961491926819</v>
      </c>
      <c r="L7">
        <v>0</v>
      </c>
      <c r="M7">
        <v>0</v>
      </c>
      <c r="N7">
        <v>-17.919290415414419</v>
      </c>
      <c r="O7">
        <v>31.54400339087703</v>
      </c>
      <c r="P7">
        <v>1.5026296018031551</v>
      </c>
      <c r="Q7">
        <v>23.699476627255461</v>
      </c>
      <c r="R7">
        <v>-290.67835228700449</v>
      </c>
      <c r="S7">
        <v>-17.919290415414419</v>
      </c>
      <c r="T7">
        <v>31.54400339087703</v>
      </c>
      <c r="U7">
        <v>47.398953254510928</v>
      </c>
      <c r="V7">
        <v>-581.35670457400863</v>
      </c>
    </row>
    <row r="8" spans="1:22" x14ac:dyDescent="0.3">
      <c r="A8" s="1">
        <v>2019</v>
      </c>
      <c r="B8">
        <v>0</v>
      </c>
      <c r="C8">
        <v>0</v>
      </c>
      <c r="D8">
        <v>0</v>
      </c>
      <c r="E8">
        <v>36.281038551582107</v>
      </c>
      <c r="F8">
        <v>0</v>
      </c>
      <c r="G8">
        <v>15.48927149723961</v>
      </c>
      <c r="H8">
        <v>37.188269659795559</v>
      </c>
      <c r="I8">
        <v>171.9168955529392</v>
      </c>
      <c r="J8">
        <v>159.61734186859559</v>
      </c>
      <c r="K8">
        <v>228.34961491926819</v>
      </c>
      <c r="L8">
        <v>0.4265957315102491</v>
      </c>
      <c r="M8">
        <v>0</v>
      </c>
      <c r="N8">
        <v>-5.1636308922153349</v>
      </c>
      <c r="O8">
        <v>31.117407659366791</v>
      </c>
      <c r="P8">
        <v>1.366026910730141</v>
      </c>
      <c r="Q8">
        <v>21.253608127427611</v>
      </c>
      <c r="R8">
        <v>-269.42474415957679</v>
      </c>
      <c r="S8">
        <v>-4.7370351607050862</v>
      </c>
      <c r="T8">
        <v>31.54400339087703</v>
      </c>
      <c r="U8">
        <v>43.089957504100838</v>
      </c>
      <c r="V8">
        <v>-538.26674706990775</v>
      </c>
    </row>
    <row r="9" spans="1:22" x14ac:dyDescent="0.3">
      <c r="A9" s="1">
        <v>2020</v>
      </c>
      <c r="B9">
        <v>0</v>
      </c>
      <c r="C9">
        <v>0</v>
      </c>
      <c r="D9">
        <v>0</v>
      </c>
      <c r="E9">
        <v>26.821816923067072</v>
      </c>
      <c r="F9">
        <v>0</v>
      </c>
      <c r="G9">
        <v>13.75335164423514</v>
      </c>
      <c r="H9">
        <v>37.188269659795559</v>
      </c>
      <c r="I9">
        <v>148.48197753737881</v>
      </c>
      <c r="J9">
        <v>159.61734186859559</v>
      </c>
      <c r="K9">
        <v>228.34961491926819</v>
      </c>
      <c r="L9">
        <v>2.3467587397477989</v>
      </c>
      <c r="M9">
        <v>0</v>
      </c>
      <c r="N9">
        <v>2.375427728062165</v>
      </c>
      <c r="O9">
        <v>29.197244651129228</v>
      </c>
      <c r="P9">
        <v>1.2418426461183101</v>
      </c>
      <c r="Q9">
        <v>18.129191778460999</v>
      </c>
      <c r="R9">
        <v>-251.29555238111581</v>
      </c>
      <c r="S9">
        <v>3.730527309569871</v>
      </c>
      <c r="T9">
        <v>30.552344232636941</v>
      </c>
      <c r="U9">
        <v>37.94120400697534</v>
      </c>
      <c r="V9">
        <v>-500.32554306293241</v>
      </c>
    </row>
    <row r="10" spans="1:22" x14ac:dyDescent="0.3">
      <c r="A10" s="1">
        <v>2021</v>
      </c>
      <c r="B10">
        <v>0</v>
      </c>
      <c r="C10">
        <v>7.7966599092094913E-2</v>
      </c>
      <c r="D10">
        <v>0</v>
      </c>
      <c r="E10">
        <v>26.50502959942639</v>
      </c>
      <c r="F10">
        <v>0</v>
      </c>
      <c r="G10">
        <v>11.8785582029903</v>
      </c>
      <c r="H10">
        <v>37.188269659795559</v>
      </c>
      <c r="I10">
        <v>123.17226608057349</v>
      </c>
      <c r="J10">
        <v>159.61734186859559</v>
      </c>
      <c r="K10">
        <v>228.34961491926819</v>
      </c>
      <c r="L10">
        <v>2.352152456063072</v>
      </c>
      <c r="M10">
        <v>0</v>
      </c>
      <c r="N10">
        <v>2.6868213353875698</v>
      </c>
      <c r="O10">
        <v>29.11388433572186</v>
      </c>
      <c r="P10">
        <v>1.128947860107554</v>
      </c>
      <c r="Q10">
        <v>16.434028710116021</v>
      </c>
      <c r="R10">
        <v>-234.86152367099979</v>
      </c>
      <c r="S10">
        <v>3.9807892952460082</v>
      </c>
      <c r="T10">
        <v>30.407852295580302</v>
      </c>
      <c r="U10">
        <v>34.328879779561973</v>
      </c>
      <c r="V10">
        <v>-465.99666328337042</v>
      </c>
    </row>
    <row r="11" spans="1:22" x14ac:dyDescent="0.3">
      <c r="A11" s="1">
        <v>2022</v>
      </c>
      <c r="B11">
        <v>0</v>
      </c>
      <c r="C11">
        <v>0</v>
      </c>
      <c r="D11">
        <v>0</v>
      </c>
      <c r="E11">
        <v>26.26069556280174</v>
      </c>
      <c r="F11">
        <v>0</v>
      </c>
      <c r="G11">
        <v>9.8537812864458818</v>
      </c>
      <c r="H11">
        <v>37.188269659795559</v>
      </c>
      <c r="I11">
        <v>95.837777707223864</v>
      </c>
      <c r="J11">
        <v>159.61734186859559</v>
      </c>
      <c r="K11">
        <v>228.34961491926819</v>
      </c>
      <c r="L11">
        <v>2.3467587397477989</v>
      </c>
      <c r="M11">
        <v>0</v>
      </c>
      <c r="N11">
        <v>2.936549088327491</v>
      </c>
      <c r="O11">
        <v>29.197244651129228</v>
      </c>
      <c r="P11">
        <v>1.0263162364614129</v>
      </c>
      <c r="Q11">
        <v>14.98280312269504</v>
      </c>
      <c r="R11">
        <v>-219.87872054830481</v>
      </c>
      <c r="S11">
        <v>4.1738131841794797</v>
      </c>
      <c r="T11">
        <v>30.434508746981219</v>
      </c>
      <c r="U11">
        <v>31.23543047575372</v>
      </c>
      <c r="V11">
        <v>-434.76123280761669</v>
      </c>
    </row>
    <row r="12" spans="1:22" x14ac:dyDescent="0.3">
      <c r="A12" s="1">
        <v>2023</v>
      </c>
      <c r="B12">
        <v>0</v>
      </c>
      <c r="C12">
        <v>0</v>
      </c>
      <c r="D12">
        <v>0</v>
      </c>
      <c r="E12">
        <v>14.530851280463111</v>
      </c>
      <c r="F12">
        <v>0</v>
      </c>
      <c r="G12">
        <v>7.6670222165779087</v>
      </c>
      <c r="H12">
        <v>37.188269659795559</v>
      </c>
      <c r="I12">
        <v>66.316530264006204</v>
      </c>
      <c r="J12">
        <v>159.61734186859559</v>
      </c>
      <c r="K12">
        <v>228.34961491926819</v>
      </c>
      <c r="L12">
        <v>4.7577499326752841</v>
      </c>
      <c r="M12">
        <v>0</v>
      </c>
      <c r="N12">
        <v>12.25540217773864</v>
      </c>
      <c r="O12">
        <v>26.786253458201749</v>
      </c>
      <c r="P12">
        <v>0.93301476041946618</v>
      </c>
      <c r="Q12">
        <v>12.495984926419601</v>
      </c>
      <c r="R12">
        <v>-207.38273562188519</v>
      </c>
      <c r="S12">
        <v>13.440390167226999</v>
      </c>
      <c r="T12">
        <v>27.971241447690112</v>
      </c>
      <c r="U12">
        <v>26.097581137951629</v>
      </c>
      <c r="V12">
        <v>-408.66365166966511</v>
      </c>
    </row>
    <row r="13" spans="1:22" x14ac:dyDescent="0.3">
      <c r="A13" s="1">
        <v>2024</v>
      </c>
      <c r="B13">
        <v>0</v>
      </c>
      <c r="C13">
        <v>0</v>
      </c>
      <c r="D13">
        <v>0</v>
      </c>
      <c r="E13">
        <v>30.348163751562211</v>
      </c>
      <c r="F13">
        <v>0</v>
      </c>
      <c r="G13">
        <v>5.3053224211204961</v>
      </c>
      <c r="H13">
        <v>37.188269659795559</v>
      </c>
      <c r="I13">
        <v>34.433583025331139</v>
      </c>
      <c r="J13">
        <v>159.61734186859559</v>
      </c>
      <c r="K13">
        <v>228.34961491926819</v>
      </c>
      <c r="L13">
        <v>7.1633474092874971</v>
      </c>
      <c r="M13">
        <v>0</v>
      </c>
      <c r="N13">
        <v>-5.9675077699726842</v>
      </c>
      <c r="O13">
        <v>24.380655981589531</v>
      </c>
      <c r="P13">
        <v>0.84819523674496911</v>
      </c>
      <c r="Q13">
        <v>10.33977813615099</v>
      </c>
      <c r="R13">
        <v>-197.04295748573421</v>
      </c>
      <c r="S13">
        <v>0.94471331505870426</v>
      </c>
      <c r="T13">
        <v>31.292877066620921</v>
      </c>
      <c r="U13">
        <v>26.542469271953749</v>
      </c>
      <c r="V13">
        <v>-382.12118239771132</v>
      </c>
    </row>
    <row r="14" spans="1:22" x14ac:dyDescent="0.3">
      <c r="A14" s="1">
        <v>2025</v>
      </c>
      <c r="B14">
        <v>0</v>
      </c>
      <c r="C14">
        <v>0</v>
      </c>
      <c r="D14">
        <v>0</v>
      </c>
      <c r="E14">
        <v>3.0341362280528701</v>
      </c>
      <c r="F14">
        <v>0</v>
      </c>
      <c r="G14">
        <v>2.7546866420264911</v>
      </c>
      <c r="H14">
        <v>37.188269659795559</v>
      </c>
      <c r="I14">
        <v>7.5620687566697588E-9</v>
      </c>
      <c r="J14">
        <v>159.61734186859559</v>
      </c>
      <c r="K14">
        <v>228.34961491926819</v>
      </c>
      <c r="L14">
        <v>7.1633474092874971</v>
      </c>
      <c r="M14">
        <v>0</v>
      </c>
      <c r="N14">
        <v>21.346519753536668</v>
      </c>
      <c r="O14">
        <v>24.380655981589541</v>
      </c>
      <c r="P14">
        <v>0.77108657885906284</v>
      </c>
      <c r="Q14">
        <v>9.399798305591812</v>
      </c>
      <c r="R14">
        <v>-187.64315918014239</v>
      </c>
      <c r="S14">
        <v>22.52279505863109</v>
      </c>
      <c r="T14">
        <v>25.556931286683959</v>
      </c>
      <c r="U14">
        <v>19.70660671198528</v>
      </c>
      <c r="V14">
        <v>-362.41457568572599</v>
      </c>
    </row>
    <row r="15" spans="1:22" x14ac:dyDescent="0.3">
      <c r="A15" s="1">
        <v>2026</v>
      </c>
      <c r="B15">
        <v>0</v>
      </c>
      <c r="C15">
        <v>7.7966599092094913E-2</v>
      </c>
      <c r="D15">
        <v>0</v>
      </c>
      <c r="E15">
        <v>3.0348163751562209</v>
      </c>
      <c r="F15">
        <v>0</v>
      </c>
      <c r="G15">
        <v>0</v>
      </c>
      <c r="H15">
        <v>0</v>
      </c>
      <c r="I15">
        <v>0</v>
      </c>
      <c r="J15">
        <v>159.61734186859559</v>
      </c>
      <c r="K15">
        <v>228.34961491926819</v>
      </c>
      <c r="L15">
        <v>13.79646590185844</v>
      </c>
      <c r="M15">
        <v>0</v>
      </c>
      <c r="N15">
        <v>51.900990773657931</v>
      </c>
      <c r="O15">
        <v>54.857840549722063</v>
      </c>
      <c r="P15">
        <v>0.7009877989627844</v>
      </c>
      <c r="Q15">
        <v>19.22733845140052</v>
      </c>
      <c r="R15">
        <v>-168.41582072874189</v>
      </c>
      <c r="S15">
        <v>51.900990773657931</v>
      </c>
      <c r="T15">
        <v>54.857840549722063</v>
      </c>
      <c r="U15">
        <v>38.454676902801047</v>
      </c>
      <c r="V15">
        <v>-323.95989878292499</v>
      </c>
    </row>
    <row r="16" spans="1:22" x14ac:dyDescent="0.3">
      <c r="A16" s="1">
        <v>2027</v>
      </c>
      <c r="B16">
        <v>0</v>
      </c>
      <c r="C16">
        <v>0</v>
      </c>
      <c r="D16">
        <v>0</v>
      </c>
      <c r="E16">
        <v>3.0341362280528701</v>
      </c>
      <c r="F16">
        <v>0</v>
      </c>
      <c r="G16">
        <v>0</v>
      </c>
      <c r="H16">
        <v>0</v>
      </c>
      <c r="I16">
        <v>0</v>
      </c>
      <c r="J16">
        <v>159.61734186859559</v>
      </c>
      <c r="K16">
        <v>228.34961491926819</v>
      </c>
      <c r="L16">
        <v>13.796608732750141</v>
      </c>
      <c r="M16">
        <v>0</v>
      </c>
      <c r="N16">
        <v>51.901528089869579</v>
      </c>
      <c r="O16">
        <v>54.935664317922438</v>
      </c>
      <c r="P16">
        <v>0.63726163542071301</v>
      </c>
      <c r="Q16">
        <v>17.504195643081289</v>
      </c>
      <c r="R16">
        <v>-150.9116250856606</v>
      </c>
      <c r="S16">
        <v>51.901528089869579</v>
      </c>
      <c r="T16">
        <v>54.935664317922452</v>
      </c>
      <c r="U16">
        <v>35.008391286162571</v>
      </c>
      <c r="V16">
        <v>-288.95150749676242</v>
      </c>
    </row>
    <row r="17" spans="1:22" x14ac:dyDescent="0.3">
      <c r="A17" s="1">
        <v>2028</v>
      </c>
      <c r="B17">
        <v>0</v>
      </c>
      <c r="C17">
        <v>0</v>
      </c>
      <c r="D17">
        <v>0</v>
      </c>
      <c r="E17">
        <v>3.0348163751562209</v>
      </c>
      <c r="F17">
        <v>0</v>
      </c>
      <c r="G17">
        <v>0</v>
      </c>
      <c r="H17">
        <v>0</v>
      </c>
      <c r="I17">
        <v>0</v>
      </c>
      <c r="J17">
        <v>159.61734186859559</v>
      </c>
      <c r="K17">
        <v>228.34961491926819</v>
      </c>
      <c r="L17">
        <v>13.79646590185844</v>
      </c>
      <c r="M17">
        <v>0</v>
      </c>
      <c r="N17">
        <v>51.900990773657931</v>
      </c>
      <c r="O17">
        <v>54.935807148814149</v>
      </c>
      <c r="P17">
        <v>0.57932875947337537</v>
      </c>
      <c r="Q17">
        <v>15.91294650309554</v>
      </c>
      <c r="R17">
        <v>-134.99867858256499</v>
      </c>
      <c r="S17">
        <v>51.900990773657931</v>
      </c>
      <c r="T17">
        <v>54.935807148814163</v>
      </c>
      <c r="U17">
        <v>31.825893006191091</v>
      </c>
      <c r="V17">
        <v>-257.12561449057131</v>
      </c>
    </row>
    <row r="18" spans="1:22" x14ac:dyDescent="0.3">
      <c r="A18" s="1">
        <v>2029</v>
      </c>
      <c r="B18">
        <v>0</v>
      </c>
      <c r="C18">
        <v>0</v>
      </c>
      <c r="D18">
        <v>0</v>
      </c>
      <c r="E18">
        <v>3.0341362280528701</v>
      </c>
      <c r="F18">
        <v>0</v>
      </c>
      <c r="G18">
        <v>0</v>
      </c>
      <c r="H18">
        <v>0</v>
      </c>
      <c r="I18">
        <v>0</v>
      </c>
      <c r="J18">
        <v>159.61734186859559</v>
      </c>
      <c r="K18">
        <v>228.34961491926819</v>
      </c>
      <c r="L18">
        <v>13.796608732750141</v>
      </c>
      <c r="M18">
        <v>0</v>
      </c>
      <c r="N18">
        <v>51.901528089869579</v>
      </c>
      <c r="O18">
        <v>54.935664317922438</v>
      </c>
      <c r="P18">
        <v>0.52666250861215935</v>
      </c>
      <c r="Q18">
        <v>14.46627739097627</v>
      </c>
      <c r="R18">
        <v>-120.5324011915888</v>
      </c>
      <c r="S18">
        <v>51.901528089869579</v>
      </c>
      <c r="T18">
        <v>54.935664317922452</v>
      </c>
      <c r="U18">
        <v>28.932554781952529</v>
      </c>
      <c r="V18">
        <v>-228.19305970861879</v>
      </c>
    </row>
    <row r="19" spans="1:22" x14ac:dyDescent="0.3">
      <c r="A19" s="1">
        <v>2030</v>
      </c>
      <c r="B19">
        <v>0</v>
      </c>
      <c r="C19">
        <v>0</v>
      </c>
      <c r="D19">
        <v>0</v>
      </c>
      <c r="E19">
        <v>3.0348163751562209</v>
      </c>
      <c r="F19">
        <v>0</v>
      </c>
      <c r="G19">
        <v>0</v>
      </c>
      <c r="H19">
        <v>0</v>
      </c>
      <c r="I19">
        <v>0</v>
      </c>
      <c r="J19">
        <v>159.61734186859559</v>
      </c>
      <c r="K19">
        <v>228.34961491926819</v>
      </c>
      <c r="L19">
        <v>13.79646590185844</v>
      </c>
      <c r="M19">
        <v>0</v>
      </c>
      <c r="N19">
        <v>51.900990773657931</v>
      </c>
      <c r="O19">
        <v>54.935807148814149</v>
      </c>
      <c r="P19">
        <v>0.47878409873832672</v>
      </c>
      <c r="Q19">
        <v>13.15119545710375</v>
      </c>
      <c r="R19">
        <v>-107.38120573448499</v>
      </c>
      <c r="S19">
        <v>51.900990773657931</v>
      </c>
      <c r="T19">
        <v>54.935807148814163</v>
      </c>
      <c r="U19">
        <v>26.302390914207511</v>
      </c>
      <c r="V19">
        <v>-201.89066879441131</v>
      </c>
    </row>
    <row r="20" spans="1:22" x14ac:dyDescent="0.3">
      <c r="A20" s="1">
        <v>2031</v>
      </c>
      <c r="B20">
        <v>0</v>
      </c>
      <c r="C20">
        <v>7.7966599092094913E-2</v>
      </c>
      <c r="D20">
        <v>0</v>
      </c>
      <c r="E20">
        <v>3.0341362280528701</v>
      </c>
      <c r="F20">
        <v>0</v>
      </c>
      <c r="G20">
        <v>0</v>
      </c>
      <c r="H20">
        <v>0</v>
      </c>
      <c r="I20">
        <v>0</v>
      </c>
      <c r="J20">
        <v>159.61734186859559</v>
      </c>
      <c r="K20">
        <v>228.34961491926819</v>
      </c>
      <c r="L20">
        <v>13.796608732750141</v>
      </c>
      <c r="M20">
        <v>0</v>
      </c>
      <c r="N20">
        <v>51.901528089869579</v>
      </c>
      <c r="O20">
        <v>54.857697718830352</v>
      </c>
      <c r="P20">
        <v>0.43525827158029701</v>
      </c>
      <c r="Q20">
        <v>11.938633345986251</v>
      </c>
      <c r="R20">
        <v>-95.442572388498775</v>
      </c>
      <c r="S20">
        <v>51.901528089869579</v>
      </c>
      <c r="T20">
        <v>54.857697718830352</v>
      </c>
      <c r="U20">
        <v>23.877266691972501</v>
      </c>
      <c r="V20">
        <v>-178.01340210243879</v>
      </c>
    </row>
    <row r="21" spans="1:22" x14ac:dyDescent="0.3">
      <c r="A21" s="1">
        <v>2032</v>
      </c>
      <c r="B21">
        <v>0</v>
      </c>
      <c r="C21">
        <v>0</v>
      </c>
      <c r="D21">
        <v>0</v>
      </c>
      <c r="E21">
        <v>3.0348163751562209</v>
      </c>
      <c r="F21">
        <v>0</v>
      </c>
      <c r="G21">
        <v>0</v>
      </c>
      <c r="H21">
        <v>0</v>
      </c>
      <c r="I21">
        <v>0</v>
      </c>
      <c r="J21">
        <v>159.61734186859559</v>
      </c>
      <c r="K21">
        <v>228.34961491926819</v>
      </c>
      <c r="L21">
        <v>13.79646590185844</v>
      </c>
      <c r="M21">
        <v>0</v>
      </c>
      <c r="N21">
        <v>51.900990773657931</v>
      </c>
      <c r="O21">
        <v>54.935807148814149</v>
      </c>
      <c r="P21">
        <v>0.39568933780026988</v>
      </c>
      <c r="Q21">
        <v>10.8687565761188</v>
      </c>
      <c r="R21">
        <v>-84.573815812379976</v>
      </c>
      <c r="S21">
        <v>51.900990773657931</v>
      </c>
      <c r="T21">
        <v>54.935807148814163</v>
      </c>
      <c r="U21">
        <v>21.737513152237611</v>
      </c>
      <c r="V21">
        <v>-156.27588895020119</v>
      </c>
    </row>
    <row r="22" spans="1:22" x14ac:dyDescent="0.3">
      <c r="A22" s="1">
        <v>2033</v>
      </c>
      <c r="B22">
        <v>0</v>
      </c>
      <c r="C22">
        <v>0</v>
      </c>
      <c r="D22">
        <v>0</v>
      </c>
      <c r="E22">
        <v>3.0341362280528701</v>
      </c>
      <c r="F22">
        <v>0</v>
      </c>
      <c r="G22">
        <v>0</v>
      </c>
      <c r="H22">
        <v>0</v>
      </c>
      <c r="I22">
        <v>0</v>
      </c>
      <c r="J22">
        <v>159.61734186859559</v>
      </c>
      <c r="K22">
        <v>228.34961491926819</v>
      </c>
      <c r="L22">
        <v>13.796608732750141</v>
      </c>
      <c r="M22">
        <v>0</v>
      </c>
      <c r="N22">
        <v>51.901528089869579</v>
      </c>
      <c r="O22">
        <v>54.935664317922438</v>
      </c>
      <c r="P22">
        <v>0.35971757981842722</v>
      </c>
      <c r="Q22">
        <v>9.880662107080294</v>
      </c>
      <c r="R22">
        <v>-74.693153705299679</v>
      </c>
      <c r="S22">
        <v>51.901528089869579</v>
      </c>
      <c r="T22">
        <v>54.935664317922452</v>
      </c>
      <c r="U22">
        <v>19.761324214160592</v>
      </c>
      <c r="V22">
        <v>-136.5145647360406</v>
      </c>
    </row>
    <row r="23" spans="1:22" x14ac:dyDescent="0.3">
      <c r="A23" s="1">
        <v>2034</v>
      </c>
      <c r="B23">
        <v>0</v>
      </c>
      <c r="C23">
        <v>0</v>
      </c>
      <c r="D23">
        <v>0</v>
      </c>
      <c r="E23">
        <v>3.0348163751562209</v>
      </c>
      <c r="F23">
        <v>0</v>
      </c>
      <c r="G23">
        <v>0</v>
      </c>
      <c r="H23">
        <v>0</v>
      </c>
      <c r="I23">
        <v>0</v>
      </c>
      <c r="J23">
        <v>159.61734186859559</v>
      </c>
      <c r="K23">
        <v>228.34961491926819</v>
      </c>
      <c r="L23">
        <v>13.79646590185844</v>
      </c>
      <c r="M23">
        <v>0</v>
      </c>
      <c r="N23">
        <v>51.900990773657931</v>
      </c>
      <c r="O23">
        <v>54.935807148814149</v>
      </c>
      <c r="P23">
        <v>0.32701598165311557</v>
      </c>
      <c r="Q23">
        <v>8.9824434513378542</v>
      </c>
      <c r="R23">
        <v>-65.710710253961835</v>
      </c>
      <c r="S23">
        <v>51.900990773657931</v>
      </c>
      <c r="T23">
        <v>54.935807148814163</v>
      </c>
      <c r="U23">
        <v>17.964886902675708</v>
      </c>
      <c r="V23">
        <v>-118.5496778333649</v>
      </c>
    </row>
    <row r="24" spans="1:22" x14ac:dyDescent="0.3">
      <c r="A24" s="1">
        <v>2035</v>
      </c>
      <c r="B24">
        <v>0</v>
      </c>
      <c r="C24">
        <v>0</v>
      </c>
      <c r="D24">
        <v>0</v>
      </c>
      <c r="E24">
        <v>3.0341362280528701</v>
      </c>
      <c r="F24">
        <v>0</v>
      </c>
      <c r="G24">
        <v>0</v>
      </c>
      <c r="H24">
        <v>0</v>
      </c>
      <c r="I24">
        <v>0</v>
      </c>
      <c r="J24">
        <v>159.61734186859559</v>
      </c>
      <c r="K24">
        <v>228.34961491926819</v>
      </c>
      <c r="L24">
        <v>13.796608732750141</v>
      </c>
      <c r="M24">
        <v>0</v>
      </c>
      <c r="N24">
        <v>51.901528089869579</v>
      </c>
      <c r="O24">
        <v>54.935664317922438</v>
      </c>
      <c r="P24">
        <v>0.29728725604828687</v>
      </c>
      <c r="Q24">
        <v>8.1658364521324742</v>
      </c>
      <c r="R24">
        <v>-57.544873801829347</v>
      </c>
      <c r="S24">
        <v>51.901528089869579</v>
      </c>
      <c r="T24">
        <v>54.935664317922452</v>
      </c>
      <c r="U24">
        <v>16.331672904264948</v>
      </c>
      <c r="V24">
        <v>-102.21800492909991</v>
      </c>
    </row>
    <row r="25" spans="1:22" x14ac:dyDescent="0.3">
      <c r="A25" s="1">
        <v>2036</v>
      </c>
      <c r="B25">
        <v>0</v>
      </c>
      <c r="C25">
        <v>7.7966599092094913E-2</v>
      </c>
      <c r="D25">
        <v>0</v>
      </c>
      <c r="E25">
        <v>1.5174081875781109</v>
      </c>
      <c r="F25">
        <v>0</v>
      </c>
      <c r="G25">
        <v>0</v>
      </c>
      <c r="H25">
        <v>0</v>
      </c>
      <c r="I25">
        <v>0</v>
      </c>
      <c r="J25">
        <v>159.61734186859559</v>
      </c>
      <c r="K25">
        <v>228.34961491926819</v>
      </c>
      <c r="L25">
        <v>14.115121621249839</v>
      </c>
      <c r="M25">
        <v>0</v>
      </c>
      <c r="N25">
        <v>53.099743241844642</v>
      </c>
      <c r="O25">
        <v>54.539184830330647</v>
      </c>
      <c r="P25">
        <v>0.27026114186207889</v>
      </c>
      <c r="Q25">
        <v>7.3699111842360683</v>
      </c>
      <c r="R25">
        <v>-50.174962617593287</v>
      </c>
      <c r="S25">
        <v>53.099743241844642</v>
      </c>
      <c r="T25">
        <v>54.539184830330647</v>
      </c>
      <c r="U25">
        <v>14.73982236847214</v>
      </c>
      <c r="V25">
        <v>-87.478182560627801</v>
      </c>
    </row>
    <row r="26" spans="1:22" x14ac:dyDescent="0.3">
      <c r="A26" s="1">
        <v>2037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159.61734186859559</v>
      </c>
      <c r="K26">
        <v>228.34961491926819</v>
      </c>
      <c r="L26">
        <v>14.433777340641241</v>
      </c>
      <c r="M26">
        <v>0</v>
      </c>
      <c r="N26">
        <v>54.298495710031347</v>
      </c>
      <c r="O26">
        <v>54.298495710031347</v>
      </c>
      <c r="P26">
        <v>0.24569194714734449</v>
      </c>
      <c r="Q26">
        <v>6.6703515690846666</v>
      </c>
      <c r="R26">
        <v>-43.504611048508622</v>
      </c>
      <c r="S26">
        <v>54.298495710031347</v>
      </c>
      <c r="T26">
        <v>54.298495710031347</v>
      </c>
      <c r="U26">
        <v>13.34070313816933</v>
      </c>
      <c r="V26">
        <v>-74.137479422458469</v>
      </c>
    </row>
    <row r="27" spans="1:22" x14ac:dyDescent="0.3">
      <c r="A27" s="1">
        <v>2038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159.61734186859559</v>
      </c>
      <c r="K27">
        <v>228.34961491926819</v>
      </c>
      <c r="L27">
        <v>14.433777340641241</v>
      </c>
      <c r="M27">
        <v>0</v>
      </c>
      <c r="N27">
        <v>54.298495710031347</v>
      </c>
      <c r="O27">
        <v>54.298495710031347</v>
      </c>
      <c r="P27">
        <v>0.223356315588495</v>
      </c>
      <c r="Q27">
        <v>6.0639559718951501</v>
      </c>
      <c r="R27">
        <v>-37.440655076613481</v>
      </c>
      <c r="S27">
        <v>54.298495710031347</v>
      </c>
      <c r="T27">
        <v>54.298495710031347</v>
      </c>
      <c r="U27">
        <v>12.1279119437903</v>
      </c>
      <c r="V27">
        <v>-62.009567478668167</v>
      </c>
    </row>
    <row r="28" spans="1:22" x14ac:dyDescent="0.3">
      <c r="A28" s="1">
        <v>2039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159.61734186859559</v>
      </c>
      <c r="K28">
        <v>228.34961491926819</v>
      </c>
      <c r="L28">
        <v>14.433777340641241</v>
      </c>
      <c r="M28">
        <v>0</v>
      </c>
      <c r="N28">
        <v>54.298495710031347</v>
      </c>
      <c r="O28">
        <v>54.298495710031347</v>
      </c>
      <c r="P28">
        <v>0.20305119598954091</v>
      </c>
      <c r="Q28">
        <v>5.5126872471774107</v>
      </c>
      <c r="R28">
        <v>-31.927967829436081</v>
      </c>
      <c r="S28">
        <v>54.298495710031347</v>
      </c>
      <c r="T28">
        <v>54.298495710031347</v>
      </c>
      <c r="U28">
        <v>11.02537449435482</v>
      </c>
      <c r="V28">
        <v>-50.984192984313353</v>
      </c>
    </row>
    <row r="29" spans="1:22" x14ac:dyDescent="0.3">
      <c r="A29" s="1">
        <v>2040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159.61734186859559</v>
      </c>
      <c r="K29">
        <v>228.34961491926819</v>
      </c>
      <c r="L29">
        <v>14.433777340641241</v>
      </c>
      <c r="M29">
        <v>0</v>
      </c>
      <c r="N29">
        <v>54.298495710031347</v>
      </c>
      <c r="O29">
        <v>54.298495710031347</v>
      </c>
      <c r="P29">
        <v>0.18459199635412801</v>
      </c>
      <c r="Q29">
        <v>5.0115338610703706</v>
      </c>
      <c r="R29">
        <v>-26.916433968365691</v>
      </c>
      <c r="S29">
        <v>54.298495710031347</v>
      </c>
      <c r="T29">
        <v>54.298495710031347</v>
      </c>
      <c r="U29">
        <v>10.023067722140739</v>
      </c>
      <c r="V29">
        <v>-40.961125262172601</v>
      </c>
    </row>
    <row r="30" spans="1:22" x14ac:dyDescent="0.3">
      <c r="A30" s="1">
        <v>2041</v>
      </c>
      <c r="B30">
        <v>0</v>
      </c>
      <c r="C30">
        <v>7.7966599092094913E-2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159.61734186859559</v>
      </c>
      <c r="K30">
        <v>228.34961491926819</v>
      </c>
      <c r="L30">
        <v>14.433777340641241</v>
      </c>
      <c r="M30">
        <v>0</v>
      </c>
      <c r="N30">
        <v>54.298495710031347</v>
      </c>
      <c r="O30">
        <v>54.220529110939253</v>
      </c>
      <c r="P30">
        <v>0.16781090577648</v>
      </c>
      <c r="Q30">
        <v>4.5493980508933598</v>
      </c>
      <c r="R30">
        <v>-22.367035917472329</v>
      </c>
      <c r="S30">
        <v>54.298495710031347</v>
      </c>
      <c r="T30">
        <v>54.220529110939253</v>
      </c>
      <c r="U30">
        <v>9.0987961017867178</v>
      </c>
      <c r="V30">
        <v>-31.86232916038588</v>
      </c>
    </row>
    <row r="31" spans="1:22" x14ac:dyDescent="0.3">
      <c r="A31" s="1">
        <v>2042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159.61734186859559</v>
      </c>
      <c r="K31">
        <v>228.34961491926819</v>
      </c>
      <c r="L31">
        <v>14.433777340641241</v>
      </c>
      <c r="M31">
        <v>0</v>
      </c>
      <c r="N31">
        <v>54.298495710031347</v>
      </c>
      <c r="O31">
        <v>54.298495710031347</v>
      </c>
      <c r="P31">
        <v>0.1525553688877091</v>
      </c>
      <c r="Q31">
        <v>4.1417635215457613</v>
      </c>
      <c r="R31">
        <v>-18.225272395926591</v>
      </c>
      <c r="S31">
        <v>54.298495710031347</v>
      </c>
      <c r="T31">
        <v>54.298495710031347</v>
      </c>
      <c r="U31">
        <v>8.2835270430915227</v>
      </c>
      <c r="V31">
        <v>-23.578802117294359</v>
      </c>
    </row>
    <row r="32" spans="1:22" x14ac:dyDescent="0.3">
      <c r="A32" s="1">
        <v>2043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159.61734186859559</v>
      </c>
      <c r="K32">
        <v>228.34961491926819</v>
      </c>
      <c r="L32">
        <v>14.433777340641241</v>
      </c>
      <c r="M32">
        <v>0</v>
      </c>
      <c r="N32">
        <v>54.298495710031347</v>
      </c>
      <c r="O32">
        <v>54.298495710031347</v>
      </c>
      <c r="P32">
        <v>0.13868669898882641</v>
      </c>
      <c r="Q32">
        <v>3.7652395650416</v>
      </c>
      <c r="R32">
        <v>-14.46003283088498</v>
      </c>
      <c r="S32">
        <v>54.298495710031347</v>
      </c>
      <c r="T32">
        <v>54.298495710031347</v>
      </c>
      <c r="U32">
        <v>7.5304791300832008</v>
      </c>
      <c r="V32">
        <v>-16.048322987211161</v>
      </c>
    </row>
    <row r="33" spans="1:22" x14ac:dyDescent="0.3">
      <c r="A33" s="1">
        <v>2044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159.61734186859559</v>
      </c>
      <c r="K33">
        <v>228.34961491926819</v>
      </c>
      <c r="L33">
        <v>14.433777340641241</v>
      </c>
      <c r="M33">
        <v>0</v>
      </c>
      <c r="N33">
        <v>54.298495710031347</v>
      </c>
      <c r="O33">
        <v>54.298495710031347</v>
      </c>
      <c r="P33">
        <v>0.1260788172625695</v>
      </c>
      <c r="Q33">
        <v>3.422945059128728</v>
      </c>
      <c r="R33">
        <v>-11.03708777175625</v>
      </c>
      <c r="S33">
        <v>54.298495710031347</v>
      </c>
      <c r="T33">
        <v>54.298495710031347</v>
      </c>
      <c r="U33">
        <v>6.8458901182574561</v>
      </c>
      <c r="V33">
        <v>-9.2024328689537018</v>
      </c>
    </row>
    <row r="34" spans="1:22" x14ac:dyDescent="0.3">
      <c r="A34" s="1">
        <v>2045</v>
      </c>
      <c r="B34">
        <v>0</v>
      </c>
      <c r="C34">
        <v>0</v>
      </c>
      <c r="D34">
        <v>-25.98866755166868</v>
      </c>
      <c r="E34">
        <v>0</v>
      </c>
      <c r="F34">
        <v>0</v>
      </c>
      <c r="G34">
        <v>0</v>
      </c>
      <c r="H34">
        <v>0</v>
      </c>
      <c r="I34">
        <v>0</v>
      </c>
      <c r="J34">
        <v>159.61734186859559</v>
      </c>
      <c r="K34">
        <v>228.34961491926819</v>
      </c>
      <c r="L34">
        <v>14.433777340641241</v>
      </c>
      <c r="M34">
        <v>0</v>
      </c>
      <c r="N34">
        <v>54.298495710031347</v>
      </c>
      <c r="O34">
        <v>80.28716326170003</v>
      </c>
      <c r="P34">
        <v>0.1146171066023359</v>
      </c>
      <c r="Q34">
        <v>4.6011411751827094</v>
      </c>
      <c r="R34">
        <v>-6.4359465965735438</v>
      </c>
      <c r="S34">
        <v>54.298495710031347</v>
      </c>
      <c r="T34">
        <v>80.287163261700016</v>
      </c>
      <c r="U34">
        <v>9.202282350365417</v>
      </c>
      <c r="V34">
        <v>-1.505185882848536E-4</v>
      </c>
    </row>
    <row r="35" spans="1:22" x14ac:dyDescent="0.3">
      <c r="J35">
        <f>SUM(J5:J34)/30</f>
        <v>159.31544440750653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C100"/>
  <sheetViews>
    <sheetView workbookViewId="0">
      <selection activeCell="F26" sqref="F26"/>
    </sheetView>
  </sheetViews>
  <sheetFormatPr defaultRowHeight="14.4" x14ac:dyDescent="0.3"/>
  <sheetData>
    <row r="2" spans="1:133" x14ac:dyDescent="0.3">
      <c r="B2" s="1" t="s">
        <v>127</v>
      </c>
      <c r="C2" s="1" t="s">
        <v>128</v>
      </c>
      <c r="D2" s="1" t="s">
        <v>129</v>
      </c>
      <c r="E2" s="1" t="s">
        <v>130</v>
      </c>
      <c r="F2" s="1" t="s">
        <v>131</v>
      </c>
      <c r="G2" s="1" t="s">
        <v>132</v>
      </c>
      <c r="H2" s="1" t="s">
        <v>133</v>
      </c>
      <c r="I2" s="1" t="s">
        <v>134</v>
      </c>
      <c r="J2" s="1" t="s">
        <v>135</v>
      </c>
      <c r="K2" s="1" t="s">
        <v>136</v>
      </c>
      <c r="L2" s="1" t="s">
        <v>137</v>
      </c>
      <c r="M2" s="1" t="s">
        <v>138</v>
      </c>
      <c r="N2" s="1" t="s">
        <v>139</v>
      </c>
      <c r="O2" s="1" t="s">
        <v>140</v>
      </c>
      <c r="P2" s="1" t="s">
        <v>141</v>
      </c>
      <c r="Q2" s="1" t="s">
        <v>142</v>
      </c>
      <c r="R2" s="1" t="s">
        <v>143</v>
      </c>
      <c r="S2" s="1" t="s">
        <v>144</v>
      </c>
      <c r="T2" s="1" t="s">
        <v>145</v>
      </c>
      <c r="U2" s="1" t="s">
        <v>146</v>
      </c>
      <c r="V2" s="1" t="s">
        <v>147</v>
      </c>
      <c r="W2" s="1" t="s">
        <v>148</v>
      </c>
      <c r="X2" s="1" t="s">
        <v>149</v>
      </c>
      <c r="Y2" s="1" t="s">
        <v>150</v>
      </c>
      <c r="Z2" s="1" t="s">
        <v>151</v>
      </c>
      <c r="AA2" s="1" t="s">
        <v>152</v>
      </c>
      <c r="AB2" s="1" t="s">
        <v>153</v>
      </c>
      <c r="AC2" s="1" t="s">
        <v>154</v>
      </c>
      <c r="AD2" s="1" t="s">
        <v>155</v>
      </c>
      <c r="AE2" s="1" t="s">
        <v>156</v>
      </c>
      <c r="AF2" s="1" t="s">
        <v>157</v>
      </c>
      <c r="AG2" s="1" t="s">
        <v>158</v>
      </c>
      <c r="AH2" s="1" t="s">
        <v>159</v>
      </c>
      <c r="AI2" s="1" t="s">
        <v>160</v>
      </c>
      <c r="AJ2" s="1" t="s">
        <v>161</v>
      </c>
      <c r="AK2" s="1" t="s">
        <v>162</v>
      </c>
      <c r="AL2" s="1" t="s">
        <v>163</v>
      </c>
      <c r="AM2" s="1" t="s">
        <v>164</v>
      </c>
      <c r="AN2" s="1" t="s">
        <v>165</v>
      </c>
      <c r="AO2" s="1" t="s">
        <v>166</v>
      </c>
      <c r="AP2" s="1" t="s">
        <v>167</v>
      </c>
      <c r="AQ2" s="1" t="s">
        <v>168</v>
      </c>
      <c r="AR2" s="1" t="s">
        <v>169</v>
      </c>
      <c r="AS2" s="1" t="s">
        <v>170</v>
      </c>
      <c r="AT2" s="1" t="s">
        <v>171</v>
      </c>
      <c r="AU2" s="1" t="s">
        <v>172</v>
      </c>
      <c r="AV2" s="1" t="s">
        <v>173</v>
      </c>
      <c r="AW2" s="1" t="s">
        <v>174</v>
      </c>
      <c r="AX2" s="1" t="s">
        <v>175</v>
      </c>
      <c r="AY2" s="1" t="s">
        <v>176</v>
      </c>
      <c r="AZ2" s="1" t="s">
        <v>177</v>
      </c>
      <c r="BA2" s="1" t="s">
        <v>178</v>
      </c>
      <c r="BB2" s="1" t="s">
        <v>179</v>
      </c>
      <c r="BC2" s="1" t="s">
        <v>130</v>
      </c>
      <c r="BD2" s="1" t="s">
        <v>180</v>
      </c>
      <c r="BE2" s="1" t="s">
        <v>181</v>
      </c>
      <c r="BF2" s="1" t="s">
        <v>182</v>
      </c>
      <c r="BG2" s="1" t="s">
        <v>183</v>
      </c>
      <c r="BH2" s="1" t="s">
        <v>184</v>
      </c>
      <c r="BI2" s="1" t="s">
        <v>185</v>
      </c>
      <c r="BJ2" s="1" t="s">
        <v>186</v>
      </c>
      <c r="BK2" s="1" t="s">
        <v>187</v>
      </c>
      <c r="BL2" s="1" t="s">
        <v>188</v>
      </c>
      <c r="BM2" s="1" t="s">
        <v>189</v>
      </c>
      <c r="BN2" s="1" t="s">
        <v>190</v>
      </c>
      <c r="BO2" s="1" t="s">
        <v>191</v>
      </c>
      <c r="BP2" s="1" t="s">
        <v>192</v>
      </c>
      <c r="BQ2" s="1" t="s">
        <v>193</v>
      </c>
      <c r="BR2" s="1" t="s">
        <v>194</v>
      </c>
      <c r="BS2" s="1" t="s">
        <v>195</v>
      </c>
      <c r="BT2" s="1" t="s">
        <v>196</v>
      </c>
      <c r="BU2" s="1" t="s">
        <v>197</v>
      </c>
      <c r="BV2" s="1" t="s">
        <v>198</v>
      </c>
      <c r="BW2" s="1" t="s">
        <v>199</v>
      </c>
      <c r="BX2" s="1" t="s">
        <v>200</v>
      </c>
      <c r="BY2" s="1" t="s">
        <v>201</v>
      </c>
      <c r="BZ2" s="1" t="s">
        <v>202</v>
      </c>
      <c r="CA2" s="1" t="s">
        <v>203</v>
      </c>
      <c r="CB2" s="1" t="s">
        <v>204</v>
      </c>
      <c r="CC2" s="1" t="s">
        <v>205</v>
      </c>
      <c r="CD2" s="1" t="s">
        <v>206</v>
      </c>
      <c r="CE2" s="1" t="s">
        <v>207</v>
      </c>
      <c r="CF2" s="1" t="s">
        <v>208</v>
      </c>
      <c r="CG2" s="1" t="s">
        <v>209</v>
      </c>
      <c r="CH2" s="1" t="s">
        <v>210</v>
      </c>
      <c r="CI2" s="1" t="s">
        <v>211</v>
      </c>
      <c r="CJ2" s="1" t="s">
        <v>175</v>
      </c>
      <c r="CK2" s="1" t="s">
        <v>212</v>
      </c>
      <c r="CL2" s="1" t="s">
        <v>213</v>
      </c>
      <c r="CM2" s="1" t="s">
        <v>214</v>
      </c>
      <c r="CN2" s="1" t="s">
        <v>215</v>
      </c>
      <c r="CO2" s="1" t="s">
        <v>216</v>
      </c>
      <c r="CP2" s="1" t="s">
        <v>217</v>
      </c>
      <c r="CQ2" s="1" t="s">
        <v>218</v>
      </c>
      <c r="CR2" s="1" t="s">
        <v>219</v>
      </c>
      <c r="CS2" s="1" t="s">
        <v>220</v>
      </c>
      <c r="CT2" s="1" t="s">
        <v>221</v>
      </c>
      <c r="CU2" s="1" t="s">
        <v>222</v>
      </c>
      <c r="CV2" s="1" t="s">
        <v>223</v>
      </c>
      <c r="CW2" s="1" t="s">
        <v>224</v>
      </c>
      <c r="CX2" s="1" t="s">
        <v>225</v>
      </c>
      <c r="CY2" s="1" t="s">
        <v>226</v>
      </c>
      <c r="CZ2" s="1" t="s">
        <v>227</v>
      </c>
      <c r="DA2" s="1" t="s">
        <v>228</v>
      </c>
      <c r="DB2" s="1" t="s">
        <v>229</v>
      </c>
      <c r="DC2" s="1" t="s">
        <v>230</v>
      </c>
      <c r="DD2" s="1" t="s">
        <v>231</v>
      </c>
      <c r="DE2" s="1" t="s">
        <v>232</v>
      </c>
      <c r="DF2" s="1" t="s">
        <v>233</v>
      </c>
      <c r="DG2" s="1" t="s">
        <v>234</v>
      </c>
      <c r="DH2" s="1" t="s">
        <v>235</v>
      </c>
      <c r="DI2" s="1" t="s">
        <v>236</v>
      </c>
      <c r="DJ2" s="1" t="s">
        <v>237</v>
      </c>
      <c r="DK2" s="1" t="s">
        <v>238</v>
      </c>
      <c r="DL2" s="1" t="s">
        <v>239</v>
      </c>
      <c r="DM2" s="1" t="s">
        <v>240</v>
      </c>
      <c r="DN2" s="1" t="s">
        <v>241</v>
      </c>
      <c r="DO2" s="1" t="s">
        <v>242</v>
      </c>
      <c r="DP2" s="1" t="s">
        <v>243</v>
      </c>
      <c r="DQ2" s="1" t="s">
        <v>244</v>
      </c>
      <c r="DR2" s="1" t="s">
        <v>245</v>
      </c>
      <c r="DS2" s="1" t="s">
        <v>246</v>
      </c>
      <c r="DT2" s="1" t="s">
        <v>247</v>
      </c>
      <c r="DU2" s="1" t="s">
        <v>248</v>
      </c>
      <c r="DV2" s="1" t="s">
        <v>249</v>
      </c>
      <c r="DW2" s="1" t="s">
        <v>250</v>
      </c>
      <c r="DX2" s="1" t="s">
        <v>251</v>
      </c>
      <c r="DY2" s="1" t="s">
        <v>252</v>
      </c>
      <c r="DZ2" s="1" t="s">
        <v>253</v>
      </c>
      <c r="EA2" s="1" t="s">
        <v>254</v>
      </c>
      <c r="EB2" s="1" t="s">
        <v>255</v>
      </c>
      <c r="EC2" s="1" t="s">
        <v>256</v>
      </c>
    </row>
    <row r="3" spans="1:133" x14ac:dyDescent="0.3">
      <c r="A3" s="1" t="s">
        <v>257</v>
      </c>
      <c r="B3" t="s">
        <v>14</v>
      </c>
      <c r="C3" t="s">
        <v>355</v>
      </c>
      <c r="D3" t="s">
        <v>356</v>
      </c>
      <c r="E3" t="s">
        <v>357</v>
      </c>
      <c r="F3" t="s">
        <v>16</v>
      </c>
      <c r="G3" t="s">
        <v>45</v>
      </c>
      <c r="H3" t="s">
        <v>45</v>
      </c>
      <c r="I3" t="s">
        <v>46</v>
      </c>
      <c r="J3" t="s">
        <v>357</v>
      </c>
      <c r="K3" t="s">
        <v>6</v>
      </c>
      <c r="L3" t="s">
        <v>46</v>
      </c>
      <c r="M3" t="s">
        <v>353</v>
      </c>
      <c r="N3" t="s">
        <v>23</v>
      </c>
      <c r="O3" t="s">
        <v>355</v>
      </c>
      <c r="P3" t="s">
        <v>355</v>
      </c>
      <c r="Q3" t="s">
        <v>44</v>
      </c>
      <c r="R3" t="s">
        <v>15</v>
      </c>
      <c r="S3" t="s">
        <v>355</v>
      </c>
      <c r="T3" t="s">
        <v>44</v>
      </c>
      <c r="U3" t="s">
        <v>355</v>
      </c>
      <c r="V3" t="s">
        <v>355</v>
      </c>
      <c r="W3" t="s">
        <v>360</v>
      </c>
      <c r="X3" t="s">
        <v>355</v>
      </c>
      <c r="Y3" t="s">
        <v>360</v>
      </c>
      <c r="Z3" t="s">
        <v>355</v>
      </c>
      <c r="AA3" t="s">
        <v>19</v>
      </c>
      <c r="AB3" t="s">
        <v>355</v>
      </c>
      <c r="AC3" t="s">
        <v>355</v>
      </c>
      <c r="AD3" t="s">
        <v>19</v>
      </c>
      <c r="AE3" t="s">
        <v>355</v>
      </c>
      <c r="AF3" t="s">
        <v>17</v>
      </c>
      <c r="AG3" t="s">
        <v>355</v>
      </c>
      <c r="AH3" t="s">
        <v>104</v>
      </c>
      <c r="AI3" t="s">
        <v>17</v>
      </c>
      <c r="AJ3" t="s">
        <v>104</v>
      </c>
      <c r="AK3" t="s">
        <v>55</v>
      </c>
      <c r="AL3" t="s">
        <v>355</v>
      </c>
      <c r="AM3" t="s">
        <v>355</v>
      </c>
      <c r="AN3" t="s">
        <v>55</v>
      </c>
      <c r="AO3" t="s">
        <v>30</v>
      </c>
      <c r="AP3" t="s">
        <v>355</v>
      </c>
      <c r="AQ3" t="s">
        <v>61</v>
      </c>
      <c r="AR3" t="s">
        <v>13</v>
      </c>
      <c r="AS3" t="s">
        <v>22</v>
      </c>
      <c r="AT3" t="s">
        <v>24</v>
      </c>
      <c r="AU3" t="s">
        <v>13</v>
      </c>
      <c r="AV3" t="s">
        <v>60</v>
      </c>
      <c r="AW3" t="s">
        <v>41</v>
      </c>
      <c r="AX3" t="s">
        <v>355</v>
      </c>
      <c r="AY3" t="s">
        <v>50</v>
      </c>
      <c r="AZ3" t="s">
        <v>355</v>
      </c>
      <c r="BA3" t="s">
        <v>355</v>
      </c>
      <c r="BB3" t="s">
        <v>104</v>
      </c>
      <c r="BC3" t="s">
        <v>50</v>
      </c>
      <c r="BD3" t="s">
        <v>355</v>
      </c>
      <c r="BE3" t="s">
        <v>355</v>
      </c>
      <c r="BF3" t="s">
        <v>56</v>
      </c>
      <c r="BG3" t="s">
        <v>9</v>
      </c>
      <c r="BH3" t="s">
        <v>355</v>
      </c>
      <c r="BI3" t="s">
        <v>4</v>
      </c>
      <c r="BJ3" t="s">
        <v>18</v>
      </c>
      <c r="BK3" t="s">
        <v>355</v>
      </c>
      <c r="BL3" t="s">
        <v>31</v>
      </c>
      <c r="BM3" t="s">
        <v>18</v>
      </c>
      <c r="BN3" t="s">
        <v>355</v>
      </c>
      <c r="BO3" t="s">
        <v>32</v>
      </c>
      <c r="BP3" t="s">
        <v>355</v>
      </c>
      <c r="BQ3" t="s">
        <v>20</v>
      </c>
      <c r="BR3" t="s">
        <v>20</v>
      </c>
      <c r="BS3" t="s">
        <v>49</v>
      </c>
      <c r="BT3" t="s">
        <v>49</v>
      </c>
      <c r="BU3" t="s">
        <v>48</v>
      </c>
      <c r="BV3" t="s">
        <v>355</v>
      </c>
      <c r="BW3" t="s">
        <v>48</v>
      </c>
      <c r="BX3" t="s">
        <v>355</v>
      </c>
      <c r="BY3" t="s">
        <v>10</v>
      </c>
      <c r="BZ3" t="s">
        <v>39</v>
      </c>
      <c r="CA3" t="s">
        <v>10</v>
      </c>
      <c r="CB3" t="s">
        <v>10</v>
      </c>
      <c r="CC3" t="s">
        <v>355</v>
      </c>
      <c r="CD3" t="s">
        <v>355</v>
      </c>
      <c r="CE3" t="s">
        <v>12</v>
      </c>
      <c r="CF3" t="s">
        <v>365</v>
      </c>
      <c r="CG3" t="s">
        <v>355</v>
      </c>
      <c r="CH3" t="s">
        <v>43</v>
      </c>
      <c r="CI3" t="s">
        <v>365</v>
      </c>
      <c r="CJ3" t="s">
        <v>355</v>
      </c>
      <c r="CK3" t="s">
        <v>368</v>
      </c>
      <c r="CL3" t="s">
        <v>368</v>
      </c>
      <c r="CM3" t="s">
        <v>370</v>
      </c>
      <c r="CN3" t="s">
        <v>53</v>
      </c>
      <c r="CO3" t="s">
        <v>370</v>
      </c>
      <c r="CP3" t="s">
        <v>356</v>
      </c>
      <c r="CQ3" t="s">
        <v>58</v>
      </c>
      <c r="CR3" t="s">
        <v>59</v>
      </c>
      <c r="CS3" t="s">
        <v>362</v>
      </c>
      <c r="CT3" t="s">
        <v>57</v>
      </c>
      <c r="CU3" t="s">
        <v>11</v>
      </c>
      <c r="CV3" t="s">
        <v>47</v>
      </c>
      <c r="CW3" t="s">
        <v>364</v>
      </c>
      <c r="CX3" t="s">
        <v>8</v>
      </c>
      <c r="CY3" t="s">
        <v>7</v>
      </c>
      <c r="CZ3" t="s">
        <v>42</v>
      </c>
      <c r="DA3" t="s">
        <v>33</v>
      </c>
      <c r="DB3" t="s">
        <v>21</v>
      </c>
      <c r="DC3" t="s">
        <v>53</v>
      </c>
      <c r="DD3" t="s">
        <v>14</v>
      </c>
      <c r="DE3" t="s">
        <v>28</v>
      </c>
      <c r="DF3" t="s">
        <v>25</v>
      </c>
      <c r="DG3" t="s">
        <v>369</v>
      </c>
      <c r="DH3" t="s">
        <v>34</v>
      </c>
      <c r="DI3" t="s">
        <v>54</v>
      </c>
      <c r="DJ3" t="s">
        <v>355</v>
      </c>
      <c r="DK3" t="s">
        <v>56</v>
      </c>
      <c r="DL3" t="s">
        <v>35</v>
      </c>
      <c r="DM3" t="s">
        <v>51</v>
      </c>
      <c r="DN3" t="s">
        <v>24</v>
      </c>
      <c r="DO3" t="s">
        <v>363</v>
      </c>
      <c r="DP3" t="s">
        <v>52</v>
      </c>
      <c r="DQ3" t="s">
        <v>36</v>
      </c>
      <c r="DR3" t="s">
        <v>26</v>
      </c>
      <c r="DS3" t="s">
        <v>361</v>
      </c>
      <c r="DT3" t="s">
        <v>27</v>
      </c>
      <c r="DU3" t="s">
        <v>37</v>
      </c>
      <c r="DV3" t="s">
        <v>29</v>
      </c>
      <c r="DW3" t="s">
        <v>38</v>
      </c>
      <c r="DX3" t="s">
        <v>359</v>
      </c>
      <c r="DY3" t="s">
        <v>62</v>
      </c>
      <c r="DZ3" t="s">
        <v>371</v>
      </c>
      <c r="EA3" t="s">
        <v>366</v>
      </c>
      <c r="EB3" t="s">
        <v>367</v>
      </c>
      <c r="EC3" t="s">
        <v>5</v>
      </c>
    </row>
    <row r="4" spans="1:133" x14ac:dyDescent="0.3">
      <c r="A4" s="1" t="s">
        <v>258</v>
      </c>
      <c r="B4" t="s">
        <v>353</v>
      </c>
      <c r="C4" t="s">
        <v>23</v>
      </c>
      <c r="D4" t="s">
        <v>353</v>
      </c>
      <c r="E4" t="s">
        <v>50</v>
      </c>
      <c r="F4" t="s">
        <v>355</v>
      </c>
      <c r="G4" t="s">
        <v>25</v>
      </c>
      <c r="H4" t="s">
        <v>28</v>
      </c>
      <c r="I4" t="s">
        <v>52</v>
      </c>
      <c r="J4" t="s">
        <v>355</v>
      </c>
      <c r="K4" t="s">
        <v>355</v>
      </c>
      <c r="L4" t="s">
        <v>359</v>
      </c>
      <c r="M4" t="s">
        <v>104</v>
      </c>
      <c r="N4" t="s">
        <v>355</v>
      </c>
      <c r="O4" t="s">
        <v>15</v>
      </c>
      <c r="P4" t="s">
        <v>60</v>
      </c>
      <c r="Q4" t="s">
        <v>359</v>
      </c>
      <c r="R4" t="s">
        <v>355</v>
      </c>
      <c r="S4" t="s">
        <v>61</v>
      </c>
      <c r="T4" t="s">
        <v>19</v>
      </c>
      <c r="U4" t="s">
        <v>104</v>
      </c>
      <c r="V4" t="s">
        <v>9</v>
      </c>
      <c r="W4" t="s">
        <v>55</v>
      </c>
      <c r="X4" t="s">
        <v>104</v>
      </c>
      <c r="Y4" t="s">
        <v>17</v>
      </c>
      <c r="Z4" t="s">
        <v>12</v>
      </c>
      <c r="AA4" t="s">
        <v>36</v>
      </c>
      <c r="AB4" t="s">
        <v>104</v>
      </c>
      <c r="AC4" t="s">
        <v>43</v>
      </c>
      <c r="AD4" t="s">
        <v>361</v>
      </c>
      <c r="AE4" t="s">
        <v>104</v>
      </c>
      <c r="AF4" t="s">
        <v>56</v>
      </c>
      <c r="AG4" t="s">
        <v>41</v>
      </c>
      <c r="AH4" t="s">
        <v>355</v>
      </c>
      <c r="AI4" t="s">
        <v>355</v>
      </c>
      <c r="AJ4" t="s">
        <v>355</v>
      </c>
      <c r="AK4" t="s">
        <v>54</v>
      </c>
      <c r="AL4" t="s">
        <v>13</v>
      </c>
      <c r="AM4" t="s">
        <v>50</v>
      </c>
      <c r="AN4" t="s">
        <v>355</v>
      </c>
      <c r="AO4" t="s">
        <v>355</v>
      </c>
      <c r="AP4" t="s">
        <v>13</v>
      </c>
      <c r="AQ4" t="s">
        <v>4</v>
      </c>
      <c r="AR4" t="s">
        <v>355</v>
      </c>
      <c r="AS4" t="s">
        <v>362</v>
      </c>
      <c r="AT4" t="s">
        <v>355</v>
      </c>
      <c r="AU4" t="s">
        <v>355</v>
      </c>
      <c r="AV4" t="s">
        <v>58</v>
      </c>
      <c r="AW4" t="s">
        <v>363</v>
      </c>
      <c r="AX4" t="s">
        <v>361</v>
      </c>
      <c r="AY4" t="s">
        <v>355</v>
      </c>
      <c r="AZ4" t="s">
        <v>31</v>
      </c>
      <c r="BA4" t="s">
        <v>18</v>
      </c>
      <c r="BB4" t="s">
        <v>355</v>
      </c>
      <c r="BC4" t="s">
        <v>355</v>
      </c>
      <c r="BD4" t="s">
        <v>32</v>
      </c>
      <c r="BE4" t="s">
        <v>57</v>
      </c>
      <c r="BF4" t="s">
        <v>353</v>
      </c>
      <c r="BG4" t="s">
        <v>8</v>
      </c>
      <c r="BH4" t="s">
        <v>8</v>
      </c>
      <c r="BI4" t="s">
        <v>35</v>
      </c>
      <c r="BJ4" t="s">
        <v>37</v>
      </c>
      <c r="BK4" t="s">
        <v>13</v>
      </c>
      <c r="BL4" t="s">
        <v>59</v>
      </c>
      <c r="BM4" t="s">
        <v>355</v>
      </c>
      <c r="BN4" t="s">
        <v>16</v>
      </c>
      <c r="BO4" t="s">
        <v>362</v>
      </c>
      <c r="BP4" t="s">
        <v>6</v>
      </c>
      <c r="BQ4" t="s">
        <v>38</v>
      </c>
      <c r="BR4" t="s">
        <v>29</v>
      </c>
      <c r="BS4" t="s">
        <v>364</v>
      </c>
      <c r="BT4" t="s">
        <v>11</v>
      </c>
      <c r="BU4" t="s">
        <v>364</v>
      </c>
      <c r="BV4" t="s">
        <v>365</v>
      </c>
      <c r="BW4" t="s">
        <v>7</v>
      </c>
      <c r="BX4" t="s">
        <v>365</v>
      </c>
      <c r="BY4" t="s">
        <v>104</v>
      </c>
      <c r="BZ4" t="s">
        <v>355</v>
      </c>
      <c r="CA4" t="s">
        <v>366</v>
      </c>
      <c r="CB4" t="s">
        <v>367</v>
      </c>
      <c r="CC4" t="s">
        <v>21</v>
      </c>
      <c r="CD4" t="s">
        <v>21</v>
      </c>
      <c r="CE4" t="s">
        <v>17</v>
      </c>
      <c r="CF4" t="s">
        <v>355</v>
      </c>
      <c r="CG4" t="s">
        <v>22</v>
      </c>
      <c r="CH4" t="s">
        <v>17</v>
      </c>
      <c r="CI4" t="s">
        <v>368</v>
      </c>
      <c r="CJ4" t="s">
        <v>369</v>
      </c>
      <c r="CK4" t="s">
        <v>357</v>
      </c>
      <c r="CL4" t="s">
        <v>370</v>
      </c>
      <c r="CM4" t="s">
        <v>371</v>
      </c>
      <c r="CN4" t="s">
        <v>14</v>
      </c>
      <c r="CO4" t="s">
        <v>367</v>
      </c>
      <c r="CP4" t="s">
        <v>371</v>
      </c>
      <c r="CQ4" t="s">
        <v>59</v>
      </c>
      <c r="CR4" t="s">
        <v>362</v>
      </c>
      <c r="CS4" t="s">
        <v>57</v>
      </c>
      <c r="CT4" t="s">
        <v>49</v>
      </c>
      <c r="CU4" t="s">
        <v>47</v>
      </c>
      <c r="CV4" t="s">
        <v>48</v>
      </c>
      <c r="CW4" t="s">
        <v>39</v>
      </c>
      <c r="CX4" t="s">
        <v>7</v>
      </c>
      <c r="CY4" t="s">
        <v>42</v>
      </c>
      <c r="CZ4" t="s">
        <v>33</v>
      </c>
      <c r="DA4" t="s">
        <v>21</v>
      </c>
      <c r="DB4" t="s">
        <v>53</v>
      </c>
      <c r="DC4" t="s">
        <v>355</v>
      </c>
      <c r="DD4" t="s">
        <v>45</v>
      </c>
      <c r="DE4" t="s">
        <v>359</v>
      </c>
      <c r="DF4" t="s">
        <v>369</v>
      </c>
      <c r="DG4" t="s">
        <v>34</v>
      </c>
      <c r="DH4" t="s">
        <v>360</v>
      </c>
      <c r="DI4" t="s">
        <v>17</v>
      </c>
      <c r="DJ4" t="s">
        <v>56</v>
      </c>
      <c r="DK4" t="s">
        <v>4</v>
      </c>
      <c r="DL4" t="s">
        <v>51</v>
      </c>
      <c r="DM4" t="s">
        <v>24</v>
      </c>
      <c r="DN4" t="s">
        <v>46</v>
      </c>
      <c r="DO4" t="s">
        <v>44</v>
      </c>
      <c r="DP4" t="s">
        <v>44</v>
      </c>
      <c r="DQ4" t="s">
        <v>26</v>
      </c>
      <c r="DR4" t="s">
        <v>363</v>
      </c>
      <c r="DS4" t="s">
        <v>27</v>
      </c>
      <c r="DT4" t="s">
        <v>18</v>
      </c>
      <c r="DU4" t="s">
        <v>20</v>
      </c>
      <c r="DV4" t="s">
        <v>5</v>
      </c>
      <c r="DW4" t="s">
        <v>359</v>
      </c>
      <c r="DX4" t="s">
        <v>62</v>
      </c>
      <c r="DY4" t="s">
        <v>10</v>
      </c>
      <c r="DZ4" t="s">
        <v>366</v>
      </c>
      <c r="EA4" t="s">
        <v>365</v>
      </c>
      <c r="EB4" t="s">
        <v>356</v>
      </c>
      <c r="EC4" t="s">
        <v>30</v>
      </c>
    </row>
    <row r="5" spans="1:133" x14ac:dyDescent="0.3">
      <c r="A5" s="1" t="s">
        <v>259</v>
      </c>
      <c r="B5" t="s">
        <v>354</v>
      </c>
      <c r="C5" t="s">
        <v>354</v>
      </c>
      <c r="D5" t="s">
        <v>354</v>
      </c>
      <c r="E5" t="s">
        <v>354</v>
      </c>
      <c r="F5" t="s">
        <v>354</v>
      </c>
      <c r="G5" t="s">
        <v>354</v>
      </c>
      <c r="H5" t="s">
        <v>354</v>
      </c>
      <c r="I5" t="s">
        <v>354</v>
      </c>
      <c r="J5" t="s">
        <v>354</v>
      </c>
      <c r="K5" t="s">
        <v>358</v>
      </c>
      <c r="L5" t="s">
        <v>354</v>
      </c>
      <c r="M5" t="s">
        <v>354</v>
      </c>
      <c r="N5" t="s">
        <v>354</v>
      </c>
      <c r="O5" t="s">
        <v>354</v>
      </c>
      <c r="P5" t="s">
        <v>354</v>
      </c>
      <c r="Q5" t="s">
        <v>354</v>
      </c>
      <c r="R5" t="s">
        <v>354</v>
      </c>
      <c r="S5" t="s">
        <v>354</v>
      </c>
      <c r="T5" t="s">
        <v>354</v>
      </c>
      <c r="U5" t="s">
        <v>354</v>
      </c>
      <c r="V5" t="s">
        <v>354</v>
      </c>
      <c r="W5" t="s">
        <v>354</v>
      </c>
      <c r="X5" t="s">
        <v>354</v>
      </c>
      <c r="Y5" t="s">
        <v>354</v>
      </c>
      <c r="Z5" t="s">
        <v>354</v>
      </c>
      <c r="AA5" t="s">
        <v>358</v>
      </c>
      <c r="AB5" t="s">
        <v>354</v>
      </c>
      <c r="AC5" t="s">
        <v>354</v>
      </c>
      <c r="AD5" t="s">
        <v>354</v>
      </c>
      <c r="AE5" t="s">
        <v>354</v>
      </c>
      <c r="AF5" t="s">
        <v>354</v>
      </c>
      <c r="AG5" t="s">
        <v>354</v>
      </c>
      <c r="AH5" t="s">
        <v>358</v>
      </c>
      <c r="AI5" t="s">
        <v>358</v>
      </c>
      <c r="AJ5" t="s">
        <v>354</v>
      </c>
      <c r="AK5" t="s">
        <v>354</v>
      </c>
      <c r="AL5" t="s">
        <v>354</v>
      </c>
      <c r="AM5" t="s">
        <v>354</v>
      </c>
      <c r="AN5" t="s">
        <v>358</v>
      </c>
      <c r="AO5" t="s">
        <v>354</v>
      </c>
      <c r="AP5" t="s">
        <v>354</v>
      </c>
      <c r="AQ5" t="s">
        <v>354</v>
      </c>
      <c r="AR5" t="s">
        <v>354</v>
      </c>
      <c r="AS5" t="s">
        <v>354</v>
      </c>
      <c r="AT5" t="s">
        <v>354</v>
      </c>
      <c r="AU5" t="s">
        <v>354</v>
      </c>
      <c r="AV5" t="s">
        <v>354</v>
      </c>
      <c r="AW5" t="s">
        <v>354</v>
      </c>
      <c r="AX5" t="s">
        <v>354</v>
      </c>
      <c r="AY5" t="s">
        <v>354</v>
      </c>
      <c r="AZ5" t="s">
        <v>354</v>
      </c>
      <c r="BA5" t="s">
        <v>354</v>
      </c>
      <c r="BB5" t="s">
        <v>354</v>
      </c>
      <c r="BC5" t="s">
        <v>354</v>
      </c>
      <c r="BD5" t="s">
        <v>354</v>
      </c>
      <c r="BE5" t="s">
        <v>358</v>
      </c>
      <c r="BF5" t="s">
        <v>354</v>
      </c>
      <c r="BG5" t="s">
        <v>354</v>
      </c>
      <c r="BH5" t="s">
        <v>354</v>
      </c>
      <c r="BI5" t="s">
        <v>354</v>
      </c>
      <c r="BJ5" t="s">
        <v>354</v>
      </c>
      <c r="BK5" t="s">
        <v>354</v>
      </c>
      <c r="BL5" t="s">
        <v>354</v>
      </c>
      <c r="BM5" t="s">
        <v>354</v>
      </c>
      <c r="BN5" t="s">
        <v>354</v>
      </c>
      <c r="BO5" t="s">
        <v>354</v>
      </c>
      <c r="BP5" t="s">
        <v>358</v>
      </c>
      <c r="BQ5" t="s">
        <v>358</v>
      </c>
      <c r="BR5" t="s">
        <v>354</v>
      </c>
      <c r="BS5" t="s">
        <v>358</v>
      </c>
      <c r="BT5" t="s">
        <v>354</v>
      </c>
      <c r="BU5" t="s">
        <v>358</v>
      </c>
      <c r="BV5" t="s">
        <v>358</v>
      </c>
      <c r="BW5" t="s">
        <v>354</v>
      </c>
      <c r="BX5" t="s">
        <v>354</v>
      </c>
      <c r="BY5" t="s">
        <v>358</v>
      </c>
      <c r="BZ5" t="s">
        <v>354</v>
      </c>
      <c r="CA5" t="s">
        <v>354</v>
      </c>
      <c r="CB5" t="s">
        <v>354</v>
      </c>
      <c r="CC5" t="s">
        <v>354</v>
      </c>
      <c r="CD5" t="s">
        <v>354</v>
      </c>
      <c r="CE5" t="s">
        <v>354</v>
      </c>
      <c r="CF5" t="s">
        <v>358</v>
      </c>
      <c r="CG5" t="s">
        <v>354</v>
      </c>
      <c r="CH5" t="s">
        <v>354</v>
      </c>
      <c r="CI5" t="s">
        <v>354</v>
      </c>
      <c r="CJ5" t="s">
        <v>354</v>
      </c>
      <c r="CK5" t="s">
        <v>354</v>
      </c>
      <c r="CL5" t="s">
        <v>354</v>
      </c>
      <c r="CM5" t="s">
        <v>354</v>
      </c>
      <c r="CN5" t="s">
        <v>354</v>
      </c>
      <c r="CO5" t="s">
        <v>354</v>
      </c>
      <c r="CP5" t="s">
        <v>354</v>
      </c>
      <c r="CQ5" t="s">
        <v>354</v>
      </c>
      <c r="CR5" t="s">
        <v>354</v>
      </c>
      <c r="CS5" t="s">
        <v>354</v>
      </c>
      <c r="CT5" t="s">
        <v>354</v>
      </c>
      <c r="CU5" t="s">
        <v>354</v>
      </c>
      <c r="CV5" t="s">
        <v>354</v>
      </c>
      <c r="CW5" t="s">
        <v>358</v>
      </c>
      <c r="CX5" t="s">
        <v>354</v>
      </c>
      <c r="CY5" t="s">
        <v>354</v>
      </c>
      <c r="CZ5" t="s">
        <v>354</v>
      </c>
      <c r="DA5" t="s">
        <v>354</v>
      </c>
      <c r="DB5" t="s">
        <v>354</v>
      </c>
      <c r="DC5" t="s">
        <v>354</v>
      </c>
      <c r="DD5" t="s">
        <v>354</v>
      </c>
      <c r="DE5" t="s">
        <v>354</v>
      </c>
      <c r="DF5" t="s">
        <v>354</v>
      </c>
      <c r="DG5" t="s">
        <v>354</v>
      </c>
      <c r="DH5" t="s">
        <v>354</v>
      </c>
      <c r="DI5" t="s">
        <v>354</v>
      </c>
      <c r="DJ5" t="s">
        <v>354</v>
      </c>
      <c r="DK5" t="s">
        <v>354</v>
      </c>
      <c r="DL5" t="s">
        <v>354</v>
      </c>
      <c r="DM5" t="s">
        <v>354</v>
      </c>
      <c r="DN5" t="s">
        <v>354</v>
      </c>
      <c r="DO5" t="s">
        <v>354</v>
      </c>
      <c r="DP5" t="s">
        <v>354</v>
      </c>
      <c r="DQ5" t="s">
        <v>354</v>
      </c>
      <c r="DR5" t="s">
        <v>354</v>
      </c>
      <c r="DS5" t="s">
        <v>354</v>
      </c>
      <c r="DT5" t="s">
        <v>354</v>
      </c>
      <c r="DU5" t="s">
        <v>354</v>
      </c>
      <c r="DV5" t="s">
        <v>354</v>
      </c>
      <c r="DW5" t="s">
        <v>354</v>
      </c>
      <c r="DX5" t="s">
        <v>354</v>
      </c>
      <c r="DY5" t="s">
        <v>354</v>
      </c>
      <c r="DZ5" t="s">
        <v>354</v>
      </c>
      <c r="EA5" t="s">
        <v>354</v>
      </c>
      <c r="EB5" t="s">
        <v>354</v>
      </c>
      <c r="EC5" t="s">
        <v>354</v>
      </c>
    </row>
    <row r="6" spans="1:133" x14ac:dyDescent="0.3">
      <c r="A6" s="1" t="s">
        <v>260</v>
      </c>
      <c r="B6">
        <v>323.14999999999998</v>
      </c>
      <c r="C6">
        <v>298.14999999999998</v>
      </c>
      <c r="D6">
        <v>308.14999999999981</v>
      </c>
      <c r="E6">
        <v>308.14999999999969</v>
      </c>
      <c r="F6">
        <v>298.14999999999998</v>
      </c>
      <c r="G6">
        <v>364.43799461251081</v>
      </c>
      <c r="H6">
        <v>366.59425312344291</v>
      </c>
      <c r="I6">
        <v>333.23774500656339</v>
      </c>
      <c r="J6">
        <v>308.14999999999969</v>
      </c>
      <c r="K6">
        <v>298.14999999999998</v>
      </c>
      <c r="L6">
        <v>353.01307856926991</v>
      </c>
      <c r="M6">
        <v>316.43102838967468</v>
      </c>
      <c r="N6">
        <v>298.14999999999998</v>
      </c>
      <c r="O6">
        <v>300.37200000000001</v>
      </c>
      <c r="P6">
        <v>298.14999999999998</v>
      </c>
      <c r="Q6">
        <v>317.04374376846442</v>
      </c>
      <c r="R6">
        <v>280.37200000000001</v>
      </c>
      <c r="S6">
        <v>298.14999999999998</v>
      </c>
      <c r="T6">
        <v>317.04374376846442</v>
      </c>
      <c r="U6">
        <v>298.14999999999998</v>
      </c>
      <c r="V6">
        <v>298.14999999999998</v>
      </c>
      <c r="W6">
        <v>303.14999999999998</v>
      </c>
      <c r="X6">
        <v>298.14999999999998</v>
      </c>
      <c r="Y6">
        <v>303.14999999999998</v>
      </c>
      <c r="Z6">
        <v>298.14999999999998</v>
      </c>
      <c r="AA6">
        <v>341.31143179680538</v>
      </c>
      <c r="AB6">
        <v>298.14999999999998</v>
      </c>
      <c r="AC6">
        <v>298.14999999999998</v>
      </c>
      <c r="AD6">
        <v>420.04841445013932</v>
      </c>
      <c r="AE6">
        <v>298.14999999999998</v>
      </c>
      <c r="AF6">
        <v>303.14999999999998</v>
      </c>
      <c r="AG6">
        <v>298.14999999999998</v>
      </c>
      <c r="AH6">
        <v>529.20000000000005</v>
      </c>
      <c r="AI6">
        <v>303.14999999999998</v>
      </c>
      <c r="AJ6">
        <v>298.14999999999998</v>
      </c>
      <c r="AK6">
        <v>323.14999999999998</v>
      </c>
      <c r="AL6">
        <v>310.14999999999998</v>
      </c>
      <c r="AM6">
        <v>298.14999999999998</v>
      </c>
      <c r="AN6">
        <v>323.14999999999998</v>
      </c>
      <c r="AO6">
        <v>412.54165662761199</v>
      </c>
      <c r="AP6">
        <v>298.14999999999998</v>
      </c>
      <c r="AQ6">
        <v>298.14999999999998</v>
      </c>
      <c r="AR6">
        <v>301.14999999999998</v>
      </c>
      <c r="AS6">
        <v>298.14999999999998</v>
      </c>
      <c r="AT6">
        <v>320</v>
      </c>
      <c r="AU6">
        <v>301.14999999999998</v>
      </c>
      <c r="AV6">
        <v>298.14999999999998</v>
      </c>
      <c r="AW6">
        <v>298.14999999999998</v>
      </c>
      <c r="AX6">
        <v>298.14999999999998</v>
      </c>
      <c r="AY6">
        <v>298.14999999999998</v>
      </c>
      <c r="AZ6">
        <v>300</v>
      </c>
      <c r="BA6">
        <v>298.14999999999998</v>
      </c>
      <c r="BB6">
        <v>298.14999999999998</v>
      </c>
      <c r="BC6">
        <v>298.14999999999998</v>
      </c>
      <c r="BD6">
        <v>300</v>
      </c>
      <c r="BE6">
        <v>529.20000000000005</v>
      </c>
      <c r="BF6">
        <v>303.14999999999992</v>
      </c>
      <c r="BG6">
        <v>298.14999999999998</v>
      </c>
      <c r="BH6">
        <v>298.14999999999998</v>
      </c>
      <c r="BI6">
        <v>303.04642348229288</v>
      </c>
      <c r="BJ6">
        <v>503.15</v>
      </c>
      <c r="BK6">
        <v>298.14999999999998</v>
      </c>
      <c r="BL6">
        <v>387.15</v>
      </c>
      <c r="BM6">
        <v>298.14999999999998</v>
      </c>
      <c r="BN6">
        <v>298.14999999999998</v>
      </c>
      <c r="BO6">
        <v>368.15</v>
      </c>
      <c r="BP6">
        <v>298.14999999999998</v>
      </c>
      <c r="BQ6">
        <v>373.12470155021077</v>
      </c>
      <c r="BR6">
        <v>412.54165662761199</v>
      </c>
      <c r="BS6">
        <v>403.15</v>
      </c>
      <c r="BT6">
        <v>403.15</v>
      </c>
      <c r="BU6">
        <v>373.05967034637729</v>
      </c>
      <c r="BV6">
        <v>298.14999999999998</v>
      </c>
      <c r="BW6">
        <v>373.05967034637729</v>
      </c>
      <c r="BX6">
        <v>293.14999999999998</v>
      </c>
      <c r="BY6">
        <v>308.14999999999998</v>
      </c>
      <c r="BZ6">
        <v>372.71127228355817</v>
      </c>
      <c r="CA6">
        <v>308.14999999999998</v>
      </c>
      <c r="CB6">
        <v>308.14999999999998</v>
      </c>
      <c r="CC6">
        <v>298.14999999999998</v>
      </c>
      <c r="CD6">
        <v>298.14999999999998</v>
      </c>
      <c r="CE6">
        <v>298.14999999999998</v>
      </c>
      <c r="CF6">
        <v>298.14999999999998</v>
      </c>
      <c r="CG6">
        <v>298.14999999999998</v>
      </c>
      <c r="CH6">
        <v>298.14999999999998</v>
      </c>
      <c r="CI6">
        <v>308.14999999999969</v>
      </c>
      <c r="CJ6">
        <v>298.14999999999998</v>
      </c>
      <c r="CK6">
        <v>308.14999999999969</v>
      </c>
      <c r="CL6">
        <v>308.14999999999969</v>
      </c>
      <c r="CM6">
        <v>308.14999999999969</v>
      </c>
      <c r="CN6">
        <v>323.14999999999998</v>
      </c>
      <c r="CO6">
        <v>308.14999999999969</v>
      </c>
      <c r="CP6">
        <v>308.14999999999981</v>
      </c>
      <c r="CQ6">
        <v>298.14999999999998</v>
      </c>
      <c r="CR6">
        <v>384.72819289932858</v>
      </c>
      <c r="CS6">
        <v>351.5504709152616</v>
      </c>
      <c r="CT6">
        <v>429.11754220410489</v>
      </c>
      <c r="CU6">
        <v>403.15</v>
      </c>
      <c r="CV6">
        <v>403.15</v>
      </c>
      <c r="CW6">
        <v>387.87301668726718</v>
      </c>
      <c r="CX6">
        <v>298.14999999999998</v>
      </c>
      <c r="CY6">
        <v>374.121344967212</v>
      </c>
      <c r="CZ6">
        <v>374.121344967212</v>
      </c>
      <c r="DA6">
        <v>323.14999999999998</v>
      </c>
      <c r="DB6">
        <v>314.62837568466779</v>
      </c>
      <c r="DC6">
        <v>298.14999999999998</v>
      </c>
      <c r="DD6">
        <v>323.14999999999998</v>
      </c>
      <c r="DE6">
        <v>366.59425312344291</v>
      </c>
      <c r="DF6">
        <v>364.43799461251081</v>
      </c>
      <c r="DG6">
        <v>358.94116637897139</v>
      </c>
      <c r="DH6">
        <v>303.14999999999998</v>
      </c>
      <c r="DI6">
        <v>323.14999999999998</v>
      </c>
      <c r="DJ6">
        <v>298.14999999999998</v>
      </c>
      <c r="DK6">
        <v>303.14999999999992</v>
      </c>
      <c r="DL6">
        <v>320</v>
      </c>
      <c r="DM6">
        <v>320</v>
      </c>
      <c r="DN6">
        <v>320</v>
      </c>
      <c r="DO6">
        <v>306.16776001178442</v>
      </c>
      <c r="DP6">
        <v>333.23774500656339</v>
      </c>
      <c r="DQ6">
        <v>306.22586017846191</v>
      </c>
      <c r="DR6">
        <v>306.22586017846191</v>
      </c>
      <c r="DS6">
        <v>346.23600570549928</v>
      </c>
      <c r="DT6">
        <v>346.23600570549928</v>
      </c>
      <c r="DU6">
        <v>372</v>
      </c>
      <c r="DV6">
        <v>412.54165662761199</v>
      </c>
      <c r="DW6">
        <v>308.14999999999998</v>
      </c>
      <c r="DX6">
        <v>346.6532137003673</v>
      </c>
      <c r="DY6">
        <v>346.6532137003673</v>
      </c>
      <c r="DZ6">
        <v>308.14999999999981</v>
      </c>
      <c r="EA6">
        <v>308.14999999999969</v>
      </c>
      <c r="EB6">
        <v>308.14999999999981</v>
      </c>
      <c r="EC6">
        <v>412.54165662761199</v>
      </c>
    </row>
    <row r="7" spans="1:133" x14ac:dyDescent="0.3">
      <c r="A7" s="1" t="s">
        <v>261</v>
      </c>
      <c r="B7">
        <v>36593.359124071692</v>
      </c>
      <c r="C7">
        <v>8021.799800944631</v>
      </c>
      <c r="D7">
        <v>10792.959038504219</v>
      </c>
      <c r="E7">
        <v>372435.62013485638</v>
      </c>
      <c r="F7">
        <v>145.0144584387198</v>
      </c>
      <c r="G7">
        <v>392061.34750102012</v>
      </c>
      <c r="H7">
        <v>11961.920861652079</v>
      </c>
      <c r="I7">
        <v>80299.691128812119</v>
      </c>
      <c r="J7">
        <v>7573.0547336171703</v>
      </c>
      <c r="K7">
        <v>1372744.8673700299</v>
      </c>
      <c r="L7">
        <v>318940.79482550302</v>
      </c>
      <c r="M7">
        <v>55448.611466549577</v>
      </c>
      <c r="N7">
        <v>8021.799800944631</v>
      </c>
      <c r="O7">
        <v>917280.05485945859</v>
      </c>
      <c r="P7">
        <v>1980.823778188497</v>
      </c>
      <c r="Q7">
        <v>60084.224210535816</v>
      </c>
      <c r="R7">
        <v>917280.05485945859</v>
      </c>
      <c r="S7">
        <v>15485.97851712848</v>
      </c>
      <c r="T7">
        <v>163997.5636046445</v>
      </c>
      <c r="U7">
        <v>8168.9427106457597</v>
      </c>
      <c r="V7">
        <v>1448.1505771061729</v>
      </c>
      <c r="W7">
        <v>29777.288182456708</v>
      </c>
      <c r="X7">
        <v>2261.2550043157862</v>
      </c>
      <c r="Y7">
        <v>395612.5429954963</v>
      </c>
      <c r="Z7">
        <v>3909.476348217569</v>
      </c>
      <c r="AA7">
        <v>142680.76446787771</v>
      </c>
      <c r="AB7">
        <v>783.42931611371432</v>
      </c>
      <c r="AC7">
        <v>10503.38131483838</v>
      </c>
      <c r="AD7">
        <v>21316.79913676676</v>
      </c>
      <c r="AE7">
        <v>29.539367999080799</v>
      </c>
      <c r="AF7">
        <v>418418.16721659922</v>
      </c>
      <c r="AG7">
        <v>1100.0904584993341</v>
      </c>
      <c r="AH7">
        <v>149354.86036324079</v>
      </c>
      <c r="AI7">
        <v>27128.626657361609</v>
      </c>
      <c r="AJ7">
        <v>8168.9427106457597</v>
      </c>
      <c r="AK7">
        <v>28579.705842705182</v>
      </c>
      <c r="AL7">
        <v>10653596.724334329</v>
      </c>
      <c r="AM7">
        <v>42707.220109807116</v>
      </c>
      <c r="AN7">
        <v>1630.508127347312</v>
      </c>
      <c r="AO7">
        <v>16953.016714086309</v>
      </c>
      <c r="AP7">
        <v>16513.07492271821</v>
      </c>
      <c r="AQ7">
        <v>15485.97851712848</v>
      </c>
      <c r="AR7">
        <v>10653596.724334329</v>
      </c>
      <c r="AS7">
        <v>104192.8322441738</v>
      </c>
      <c r="AT7">
        <v>26601.366475438801</v>
      </c>
      <c r="AU7">
        <v>16513.07492271821</v>
      </c>
      <c r="AV7">
        <v>1980.823778188497</v>
      </c>
      <c r="AW7">
        <v>1100.0904584993341</v>
      </c>
      <c r="AX7">
        <v>14410.836400196091</v>
      </c>
      <c r="AY7">
        <v>415142.84024466347</v>
      </c>
      <c r="AZ7">
        <v>36843.322274306047</v>
      </c>
      <c r="BA7">
        <v>34.026319559012229</v>
      </c>
      <c r="BB7">
        <v>742.21569643159557</v>
      </c>
      <c r="BC7">
        <v>0</v>
      </c>
      <c r="BD7">
        <v>140976.68457337859</v>
      </c>
      <c r="BE7">
        <v>35011.078538639857</v>
      </c>
      <c r="BF7">
        <v>8062.2933039736881</v>
      </c>
      <c r="BG7">
        <v>1448.1505771061729</v>
      </c>
      <c r="BH7">
        <v>13033.355193955549</v>
      </c>
      <c r="BI7">
        <v>425841.85242975398</v>
      </c>
      <c r="BJ7">
        <v>35727.635536962844</v>
      </c>
      <c r="BK7">
        <v>1.965728129473961</v>
      </c>
      <c r="BL7">
        <v>36843.322274306047</v>
      </c>
      <c r="BM7">
        <v>34.026319559012229</v>
      </c>
      <c r="BN7">
        <v>145.0144584387198</v>
      </c>
      <c r="BO7">
        <v>140976.68457337859</v>
      </c>
      <c r="BP7">
        <v>1372744.8673700299</v>
      </c>
      <c r="BQ7">
        <v>18774.618822876539</v>
      </c>
      <c r="BR7">
        <v>16953.016714086309</v>
      </c>
      <c r="BS7">
        <v>14836.563574259089</v>
      </c>
      <c r="BT7">
        <v>304105.84953361872</v>
      </c>
      <c r="BU7">
        <v>15354.81395710194</v>
      </c>
      <c r="BV7">
        <v>219244.85946421701</v>
      </c>
      <c r="BW7">
        <v>288751.03557651682</v>
      </c>
      <c r="BX7">
        <v>4957.1356278618714</v>
      </c>
      <c r="BY7">
        <v>17394.898513086449</v>
      </c>
      <c r="BZ7">
        <v>30191.377531361031</v>
      </c>
      <c r="CA7">
        <v>362797.93048656383</v>
      </c>
      <c r="CB7">
        <v>30145.205567168741</v>
      </c>
      <c r="CC7">
        <v>575.21052863304317</v>
      </c>
      <c r="CD7">
        <v>136808.85769191061</v>
      </c>
      <c r="CE7">
        <v>3909.476348217569</v>
      </c>
      <c r="CF7">
        <v>224072.09008400701</v>
      </c>
      <c r="CG7">
        <v>104192.8322441738</v>
      </c>
      <c r="CH7">
        <v>10503.38131483838</v>
      </c>
      <c r="CI7">
        <v>2631307.0640058769</v>
      </c>
      <c r="CJ7">
        <v>33328.483676932919</v>
      </c>
      <c r="CK7">
        <v>380008.67486847361</v>
      </c>
      <c r="CL7">
        <v>2251298.389137404</v>
      </c>
      <c r="CM7">
        <v>2161246.4535719058</v>
      </c>
      <c r="CN7">
        <v>440616.62748674391</v>
      </c>
      <c r="CO7">
        <v>90051.935565496242</v>
      </c>
      <c r="CP7">
        <v>109404.1820941607</v>
      </c>
      <c r="CQ7">
        <v>1980.823778188497</v>
      </c>
      <c r="CR7">
        <v>38824.146052494543</v>
      </c>
      <c r="CS7">
        <v>283993.66287004692</v>
      </c>
      <c r="CT7">
        <v>319004.74140868668</v>
      </c>
      <c r="CU7">
        <v>304105.84953361872</v>
      </c>
      <c r="CV7">
        <v>304105.84953361872</v>
      </c>
      <c r="CW7">
        <v>30191.377531361031</v>
      </c>
      <c r="CX7">
        <v>14481.505771061729</v>
      </c>
      <c r="CY7">
        <v>303232.54134757852</v>
      </c>
      <c r="CZ7">
        <v>303232.54134757852</v>
      </c>
      <c r="DA7">
        <v>303232.54134757852</v>
      </c>
      <c r="DB7">
        <v>440616.60956812208</v>
      </c>
      <c r="DC7">
        <v>0</v>
      </c>
      <c r="DD7">
        <v>404023.26836267218</v>
      </c>
      <c r="DE7">
        <v>11961.920861652079</v>
      </c>
      <c r="DF7">
        <v>392061.34750102012</v>
      </c>
      <c r="DG7">
        <v>425389.83117795299</v>
      </c>
      <c r="DH7">
        <v>425389.83117795299</v>
      </c>
      <c r="DI7">
        <v>28579.705842705182</v>
      </c>
      <c r="DJ7">
        <v>0</v>
      </c>
      <c r="DK7">
        <v>410355.87391262548</v>
      </c>
      <c r="DL7">
        <v>425841.85242975398</v>
      </c>
      <c r="DM7">
        <v>425841.85242975398</v>
      </c>
      <c r="DN7">
        <v>399240.48595431511</v>
      </c>
      <c r="DO7">
        <v>143780.8549263771</v>
      </c>
      <c r="DP7">
        <v>80299.691128812119</v>
      </c>
      <c r="DQ7">
        <v>142680.76446787771</v>
      </c>
      <c r="DR7">
        <v>142680.76446787771</v>
      </c>
      <c r="DS7">
        <v>35727.635536962844</v>
      </c>
      <c r="DT7">
        <v>35727.635536962844</v>
      </c>
      <c r="DU7">
        <v>35727.635536962844</v>
      </c>
      <c r="DV7">
        <v>16953.016714086309</v>
      </c>
      <c r="DW7">
        <v>18774.618822876539</v>
      </c>
      <c r="DX7">
        <v>409761.55872056738</v>
      </c>
      <c r="DY7">
        <v>409761.55872056738</v>
      </c>
      <c r="DZ7">
        <v>2270648.2231437322</v>
      </c>
      <c r="EA7">
        <v>2633451.4526983802</v>
      </c>
      <c r="EB7">
        <v>120197.141132665</v>
      </c>
      <c r="EC7">
        <v>16953.016714086309</v>
      </c>
    </row>
    <row r="8" spans="1:133" x14ac:dyDescent="0.3">
      <c r="A8" s="1" t="s">
        <v>262</v>
      </c>
    </row>
    <row r="9" spans="1:133" x14ac:dyDescent="0.3">
      <c r="A9" s="1" t="s">
        <v>263</v>
      </c>
      <c r="B9">
        <v>34.999999999999993</v>
      </c>
      <c r="C9">
        <v>100</v>
      </c>
      <c r="D9">
        <v>70.968501942758721</v>
      </c>
      <c r="E9">
        <v>99.998818292286174</v>
      </c>
      <c r="F9">
        <v>100</v>
      </c>
      <c r="G9">
        <v>82.953147497655436</v>
      </c>
      <c r="H9">
        <v>98.867149244208719</v>
      </c>
      <c r="I9">
        <v>48.655168069791678</v>
      </c>
      <c r="J9">
        <v>64.909345003643054</v>
      </c>
      <c r="K9">
        <v>0</v>
      </c>
      <c r="L9">
        <v>99.411371488457377</v>
      </c>
      <c r="M9">
        <v>42.728201362137519</v>
      </c>
      <c r="N9">
        <v>100</v>
      </c>
      <c r="O9">
        <v>100</v>
      </c>
      <c r="P9">
        <v>7</v>
      </c>
      <c r="Q9">
        <v>65.027615029853791</v>
      </c>
      <c r="R9">
        <v>100</v>
      </c>
      <c r="S9">
        <v>7</v>
      </c>
      <c r="T9">
        <v>5.936975997047325</v>
      </c>
      <c r="U9">
        <v>100</v>
      </c>
      <c r="V9">
        <v>0</v>
      </c>
      <c r="W9">
        <v>84.288735947887574</v>
      </c>
      <c r="X9">
        <v>0</v>
      </c>
      <c r="Y9">
        <v>84.288735947887574</v>
      </c>
      <c r="Z9">
        <v>0</v>
      </c>
      <c r="AA9">
        <v>6.8239723996868387</v>
      </c>
      <c r="AB9">
        <v>54.868066508017222</v>
      </c>
      <c r="AC9">
        <v>0</v>
      </c>
      <c r="AD9">
        <v>0</v>
      </c>
      <c r="AE9">
        <v>0</v>
      </c>
      <c r="AF9">
        <v>86.897070276010226</v>
      </c>
      <c r="AG9">
        <v>0</v>
      </c>
      <c r="AH9">
        <v>37.9663190600603</v>
      </c>
      <c r="AI9">
        <v>0</v>
      </c>
      <c r="AJ9">
        <v>100</v>
      </c>
      <c r="AK9">
        <v>87.820707276309605</v>
      </c>
      <c r="AL9">
        <v>100</v>
      </c>
      <c r="AM9">
        <v>100</v>
      </c>
      <c r="AN9">
        <v>0</v>
      </c>
      <c r="AO9">
        <v>0.10997025608550411</v>
      </c>
      <c r="AP9">
        <v>100</v>
      </c>
      <c r="AQ9">
        <v>7</v>
      </c>
      <c r="AR9">
        <v>100</v>
      </c>
      <c r="AS9">
        <v>19.998400127989761</v>
      </c>
      <c r="AT9">
        <v>20</v>
      </c>
      <c r="AU9">
        <v>100</v>
      </c>
      <c r="AV9">
        <v>7</v>
      </c>
      <c r="AW9">
        <v>0</v>
      </c>
      <c r="AX9">
        <v>100</v>
      </c>
      <c r="AY9">
        <v>99.998939858760522</v>
      </c>
      <c r="AZ9">
        <v>100</v>
      </c>
      <c r="BA9">
        <v>0</v>
      </c>
      <c r="BB9">
        <v>23.07692307692307</v>
      </c>
      <c r="BC9">
        <v>0</v>
      </c>
      <c r="BD9">
        <v>100</v>
      </c>
      <c r="BE9">
        <v>100</v>
      </c>
      <c r="BF9">
        <v>40</v>
      </c>
      <c r="BG9">
        <v>0</v>
      </c>
      <c r="BH9">
        <v>100</v>
      </c>
      <c r="BI9">
        <v>84.879783253615017</v>
      </c>
      <c r="BJ9">
        <v>52.181667257020322</v>
      </c>
      <c r="BK9">
        <v>0</v>
      </c>
      <c r="BL9">
        <v>100</v>
      </c>
      <c r="BM9">
        <v>0</v>
      </c>
      <c r="BN9">
        <v>100</v>
      </c>
      <c r="BO9">
        <v>100</v>
      </c>
      <c r="BP9">
        <v>0</v>
      </c>
      <c r="BQ9">
        <v>99.201122507533498</v>
      </c>
      <c r="BR9">
        <v>0.10997025608550411</v>
      </c>
      <c r="BS9">
        <v>97.209199722616702</v>
      </c>
      <c r="BT9">
        <v>71.334800138933858</v>
      </c>
      <c r="BU9">
        <v>97.422032182954695</v>
      </c>
      <c r="BV9">
        <v>0</v>
      </c>
      <c r="BW9">
        <v>69.947568422545615</v>
      </c>
      <c r="BX9">
        <v>50</v>
      </c>
      <c r="BY9">
        <v>6.6142718843654489</v>
      </c>
      <c r="BZ9">
        <v>97.317442641613269</v>
      </c>
      <c r="CA9">
        <v>98.858240128743248</v>
      </c>
      <c r="CB9">
        <v>90.744890519565601</v>
      </c>
      <c r="CC9">
        <v>0</v>
      </c>
      <c r="CD9">
        <v>100</v>
      </c>
      <c r="CE9">
        <v>0</v>
      </c>
      <c r="CF9">
        <v>1.923785889788785</v>
      </c>
      <c r="CG9">
        <v>19.998400127989761</v>
      </c>
      <c r="CH9">
        <v>0</v>
      </c>
      <c r="CI9">
        <v>98.630842490219905</v>
      </c>
      <c r="CJ9">
        <v>100</v>
      </c>
      <c r="CK9">
        <v>99.299532935496174</v>
      </c>
      <c r="CL9">
        <v>98.517970659798507</v>
      </c>
      <c r="CM9">
        <v>98.51797065979855</v>
      </c>
      <c r="CN9">
        <v>79.402657978115244</v>
      </c>
      <c r="CO9">
        <v>98.517970659798507</v>
      </c>
      <c r="CP9">
        <v>99.09399241209249</v>
      </c>
      <c r="CQ9">
        <v>7</v>
      </c>
      <c r="CR9">
        <v>95.25510204081634</v>
      </c>
      <c r="CS9">
        <v>70</v>
      </c>
      <c r="CT9">
        <v>73.292528980983334</v>
      </c>
      <c r="CU9">
        <v>71.334800138933858</v>
      </c>
      <c r="CV9">
        <v>71.334800138933858</v>
      </c>
      <c r="CW9">
        <v>97.317442641613269</v>
      </c>
      <c r="CX9">
        <v>90</v>
      </c>
      <c r="CY9">
        <v>71.128391762993573</v>
      </c>
      <c r="CZ9">
        <v>71.128391762993573</v>
      </c>
      <c r="DA9">
        <v>71.128391762993573</v>
      </c>
      <c r="DB9">
        <v>80</v>
      </c>
      <c r="DC9">
        <v>0</v>
      </c>
      <c r="DD9">
        <v>83.424313503157819</v>
      </c>
      <c r="DE9">
        <v>98.867149244208719</v>
      </c>
      <c r="DF9">
        <v>82.953147497655436</v>
      </c>
      <c r="DG9">
        <v>84.28873594788756</v>
      </c>
      <c r="DH9">
        <v>84.28873594788756</v>
      </c>
      <c r="DI9">
        <v>87.820707276309605</v>
      </c>
      <c r="DJ9">
        <v>0</v>
      </c>
      <c r="DK9">
        <v>87.818460609861688</v>
      </c>
      <c r="DL9">
        <v>84.879783253615017</v>
      </c>
      <c r="DM9">
        <v>84.879783253615017</v>
      </c>
      <c r="DN9">
        <v>89.202718807235073</v>
      </c>
      <c r="DO9">
        <v>6.7717610887316901</v>
      </c>
      <c r="DP9">
        <v>48.655168069791678</v>
      </c>
      <c r="DQ9">
        <v>6.8239723996868387</v>
      </c>
      <c r="DR9">
        <v>6.8239723996868387</v>
      </c>
      <c r="DS9">
        <v>40.335264798833457</v>
      </c>
      <c r="DT9">
        <v>40.335264798833457</v>
      </c>
      <c r="DU9">
        <v>52.181667257020322</v>
      </c>
      <c r="DV9">
        <v>0.10997025608550411</v>
      </c>
      <c r="DW9">
        <v>99.201122507533498</v>
      </c>
      <c r="DX9">
        <v>94.344086439479028</v>
      </c>
      <c r="DY9">
        <v>94.344086439479028</v>
      </c>
      <c r="DZ9">
        <v>98.545722917001484</v>
      </c>
      <c r="EA9">
        <v>98.588779837362637</v>
      </c>
      <c r="EB9">
        <v>96.568497515019047</v>
      </c>
      <c r="EC9">
        <v>0.10997025608550411</v>
      </c>
    </row>
    <row r="10" spans="1:133" x14ac:dyDescent="0.3">
      <c r="A10" s="1" t="s">
        <v>264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21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23.29180788512155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22.16879090177877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</row>
    <row r="11" spans="1:133" x14ac:dyDescent="0.3">
      <c r="A11" s="1" t="s">
        <v>265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79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0.73651316516871457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79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76.708192114878472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75.05565345839392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</row>
    <row r="12" spans="1:133" x14ac:dyDescent="0.3">
      <c r="A12" s="1" t="s">
        <v>266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100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25.562023012194089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</row>
    <row r="13" spans="1:133" x14ac:dyDescent="0.3">
      <c r="A13" s="1" t="s">
        <v>267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</row>
    <row r="14" spans="1:133" x14ac:dyDescent="0.3">
      <c r="A14" s="1" t="s">
        <v>268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57.28684885342016</v>
      </c>
      <c r="AI14">
        <v>100</v>
      </c>
      <c r="AJ14">
        <v>0</v>
      </c>
      <c r="AK14">
        <v>0</v>
      </c>
      <c r="AL14">
        <v>0</v>
      </c>
      <c r="AM14">
        <v>0</v>
      </c>
      <c r="AN14">
        <v>100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67.374661276953248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0.85176975003851874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</row>
    <row r="15" spans="1:133" x14ac:dyDescent="0.3">
      <c r="A15" s="1" t="s">
        <v>269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</row>
    <row r="16" spans="1:133" x14ac:dyDescent="0.3">
      <c r="A16" s="1" t="s">
        <v>270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</row>
    <row r="17" spans="1:133" x14ac:dyDescent="0.3">
      <c r="A17" s="1" t="s">
        <v>271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</row>
    <row r="18" spans="1:133" x14ac:dyDescent="0.3">
      <c r="A18" s="1" t="s">
        <v>272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</row>
    <row r="19" spans="1:133" x14ac:dyDescent="0.3">
      <c r="A19" s="1" t="s">
        <v>273</v>
      </c>
      <c r="B19">
        <v>0</v>
      </c>
      <c r="C19">
        <v>0</v>
      </c>
      <c r="D19">
        <v>1.1085205455310229E-9</v>
      </c>
      <c r="E19">
        <v>5.116312363930212E-17</v>
      </c>
      <c r="F19">
        <v>0</v>
      </c>
      <c r="G19">
        <v>0</v>
      </c>
      <c r="H19">
        <v>0</v>
      </c>
      <c r="I19">
        <v>0</v>
      </c>
      <c r="J19">
        <v>1.1071076527168609E-7</v>
      </c>
      <c r="K19">
        <v>0</v>
      </c>
      <c r="L19">
        <v>0</v>
      </c>
      <c r="M19">
        <v>2.1577126144041171E-10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1.483278506466186E-2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4.5899791188521547E-17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2.194215970284172E-9</v>
      </c>
      <c r="CJ19">
        <v>0</v>
      </c>
      <c r="CK19">
        <v>2.206314643601965E-9</v>
      </c>
      <c r="CL19">
        <v>2.1921737706195942E-9</v>
      </c>
      <c r="CM19">
        <v>2.192173770619595E-9</v>
      </c>
      <c r="CN19">
        <v>0</v>
      </c>
      <c r="CO19">
        <v>2.192173770619593E-9</v>
      </c>
      <c r="CP19">
        <v>1.695047399004756E-9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2.168223598645144E-9</v>
      </c>
      <c r="EA19">
        <v>1.869513507078146E-9</v>
      </c>
      <c r="EB19">
        <v>1.6423809192127131E-9</v>
      </c>
      <c r="EC19">
        <v>0</v>
      </c>
    </row>
    <row r="20" spans="1:133" x14ac:dyDescent="0.3">
      <c r="A20" s="1" t="s">
        <v>274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</row>
    <row r="21" spans="1:133" x14ac:dyDescent="0.3">
      <c r="A21" s="1" t="s">
        <v>275</v>
      </c>
      <c r="B21">
        <v>0</v>
      </c>
      <c r="C21">
        <v>0</v>
      </c>
      <c r="D21">
        <v>0.79549797864319449</v>
      </c>
      <c r="E21">
        <v>8.8484072434251307E-4</v>
      </c>
      <c r="F21">
        <v>0</v>
      </c>
      <c r="G21">
        <v>0</v>
      </c>
      <c r="H21">
        <v>0</v>
      </c>
      <c r="I21">
        <v>0.4270300485615367</v>
      </c>
      <c r="J21">
        <v>4.351562420752187E-2</v>
      </c>
      <c r="K21">
        <v>0</v>
      </c>
      <c r="L21">
        <v>0</v>
      </c>
      <c r="M21">
        <v>0.15484205774726079</v>
      </c>
      <c r="N21">
        <v>0</v>
      </c>
      <c r="O21">
        <v>0</v>
      </c>
      <c r="P21">
        <v>93</v>
      </c>
      <c r="Q21">
        <v>0.57070523007934904</v>
      </c>
      <c r="R21">
        <v>0</v>
      </c>
      <c r="S21">
        <v>93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93</v>
      </c>
      <c r="AR21">
        <v>0</v>
      </c>
      <c r="AS21">
        <v>0</v>
      </c>
      <c r="AT21">
        <v>1.2890458478467091</v>
      </c>
      <c r="AU21">
        <v>0</v>
      </c>
      <c r="AV21">
        <v>93</v>
      </c>
      <c r="AW21">
        <v>0</v>
      </c>
      <c r="AX21">
        <v>0</v>
      </c>
      <c r="AY21">
        <v>7.9381401277898002E-4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0.16104749125319709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0.60576477451534594</v>
      </c>
      <c r="BU21">
        <v>0</v>
      </c>
      <c r="BV21">
        <v>0</v>
      </c>
      <c r="BW21">
        <v>0.637977318431865</v>
      </c>
      <c r="BX21">
        <v>0</v>
      </c>
      <c r="BY21">
        <v>0</v>
      </c>
      <c r="BZ21">
        <v>0</v>
      </c>
      <c r="CA21">
        <v>4.7258236776908769E-2</v>
      </c>
      <c r="CB21">
        <v>0.56875347766012274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5.0096198714167761E-4</v>
      </c>
      <c r="CJ21">
        <v>0</v>
      </c>
      <c r="CK21">
        <v>1.734414110441768E-3</v>
      </c>
      <c r="CL21">
        <v>2.9276101780301693E-4</v>
      </c>
      <c r="CM21">
        <v>2.9276101780301709E-4</v>
      </c>
      <c r="CN21">
        <v>0</v>
      </c>
      <c r="CO21">
        <v>2.9276101780301682E-4</v>
      </c>
      <c r="CP21">
        <v>7.8477595045858412E-2</v>
      </c>
      <c r="CQ21">
        <v>93</v>
      </c>
      <c r="CR21">
        <v>4.7448979591836737</v>
      </c>
      <c r="CS21">
        <v>0.64866451423539762</v>
      </c>
      <c r="CT21">
        <v>0.57747295716688019</v>
      </c>
      <c r="CU21">
        <v>0.60576477451534594</v>
      </c>
      <c r="CV21">
        <v>0.60576477451534594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0.16104749125319709</v>
      </c>
      <c r="DM21">
        <v>0.16104749125319709</v>
      </c>
      <c r="DN21">
        <v>8.5889037331090892E-2</v>
      </c>
      <c r="DO21">
        <v>0</v>
      </c>
      <c r="DP21">
        <v>0.4270300485615367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8.3683743075560188E-2</v>
      </c>
      <c r="DY21">
        <v>8.3683743075560188E-2</v>
      </c>
      <c r="DZ21">
        <v>4.0598564393284466E-3</v>
      </c>
      <c r="EA21">
        <v>1.001108119318949E-2</v>
      </c>
      <c r="EB21">
        <v>0.14286158585473399</v>
      </c>
      <c r="EC21">
        <v>0</v>
      </c>
    </row>
    <row r="22" spans="1:133" x14ac:dyDescent="0.3">
      <c r="A22" s="1" t="s">
        <v>276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</row>
    <row r="23" spans="1:133" x14ac:dyDescent="0.3">
      <c r="A23" s="1" t="s">
        <v>277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50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</row>
    <row r="24" spans="1:133" x14ac:dyDescent="0.3">
      <c r="A24" s="1" t="s">
        <v>278</v>
      </c>
      <c r="B24">
        <v>1.337057208528652E-2</v>
      </c>
      <c r="C24">
        <v>0</v>
      </c>
      <c r="D24">
        <v>2.1311502494534409E-2</v>
      </c>
      <c r="E24">
        <v>1.093858692631595E-11</v>
      </c>
      <c r="F24">
        <v>0</v>
      </c>
      <c r="G24">
        <v>3.2330988966913152E-2</v>
      </c>
      <c r="H24">
        <v>0</v>
      </c>
      <c r="I24">
        <v>0.14634001830463811</v>
      </c>
      <c r="J24">
        <v>1.521320588259333</v>
      </c>
      <c r="K24">
        <v>0</v>
      </c>
      <c r="L24">
        <v>0</v>
      </c>
      <c r="M24">
        <v>2.14681428813202E-2</v>
      </c>
      <c r="N24">
        <v>0</v>
      </c>
      <c r="O24">
        <v>0</v>
      </c>
      <c r="P24">
        <v>0</v>
      </c>
      <c r="Q24">
        <v>0.1955764333158618</v>
      </c>
      <c r="R24">
        <v>0</v>
      </c>
      <c r="S24">
        <v>0</v>
      </c>
      <c r="T24">
        <v>0</v>
      </c>
      <c r="U24">
        <v>0</v>
      </c>
      <c r="V24">
        <v>100</v>
      </c>
      <c r="W24">
        <v>2.9797917513232599E-2</v>
      </c>
      <c r="X24">
        <v>0</v>
      </c>
      <c r="Y24">
        <v>2.9797917513232589E-2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3.0294409023226849E-2</v>
      </c>
      <c r="AG24">
        <v>0</v>
      </c>
      <c r="AH24">
        <v>0</v>
      </c>
      <c r="AI24">
        <v>0</v>
      </c>
      <c r="AJ24">
        <v>0</v>
      </c>
      <c r="AK24">
        <v>3.1046546871827931E-2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1.705109536869848E-2</v>
      </c>
      <c r="AU24">
        <v>0</v>
      </c>
      <c r="AV24">
        <v>0</v>
      </c>
      <c r="AW24">
        <v>0</v>
      </c>
      <c r="AX24">
        <v>0</v>
      </c>
      <c r="AY24">
        <v>9.8132955945971718E-12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5.8431314303442693E-2</v>
      </c>
      <c r="BG24">
        <v>100</v>
      </c>
      <c r="BH24">
        <v>0</v>
      </c>
      <c r="BI24">
        <v>2.8660031034339929E-2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3.0194153126197179E-2</v>
      </c>
      <c r="CB24">
        <v>2.6428149607182368E-2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3.0114080633708549E-2</v>
      </c>
      <c r="CJ24">
        <v>0</v>
      </c>
      <c r="CK24">
        <v>3.0317844955324032E-2</v>
      </c>
      <c r="CL24">
        <v>3.007968616595777E-2</v>
      </c>
      <c r="CM24">
        <v>3.007968616595778E-2</v>
      </c>
      <c r="CN24">
        <v>2.987859382772802E-2</v>
      </c>
      <c r="CO24">
        <v>3.007968616595779E-2</v>
      </c>
      <c r="CP24">
        <v>2.9938542813875771E-2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10</v>
      </c>
      <c r="CY24">
        <v>4.3415542368618859E-2</v>
      </c>
      <c r="CZ24">
        <v>4.3415542368618859E-2</v>
      </c>
      <c r="DA24">
        <v>4.3415542368618859E-2</v>
      </c>
      <c r="DB24">
        <v>2.9878595042805281E-2</v>
      </c>
      <c r="DC24">
        <v>0</v>
      </c>
      <c r="DD24">
        <v>3.1373765060061322E-2</v>
      </c>
      <c r="DE24">
        <v>0</v>
      </c>
      <c r="DF24">
        <v>3.2330988966913152E-2</v>
      </c>
      <c r="DG24">
        <v>2.9797917513232589E-2</v>
      </c>
      <c r="DH24">
        <v>2.9797917513232589E-2</v>
      </c>
      <c r="DI24">
        <v>3.1046546871827931E-2</v>
      </c>
      <c r="DJ24">
        <v>0</v>
      </c>
      <c r="DK24">
        <v>2.9741601088805691E-2</v>
      </c>
      <c r="DL24">
        <v>2.8660031034339929E-2</v>
      </c>
      <c r="DM24">
        <v>2.8660031034339929E-2</v>
      </c>
      <c r="DN24">
        <v>2.9433533629632479E-2</v>
      </c>
      <c r="DO24">
        <v>0</v>
      </c>
      <c r="DP24">
        <v>0.14634001830463811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2.8677795707187499E-2</v>
      </c>
      <c r="DY24">
        <v>2.8677795707187499E-2</v>
      </c>
      <c r="DZ24">
        <v>3.0072917563930959E-2</v>
      </c>
      <c r="EA24">
        <v>3.0089559090343901E-2</v>
      </c>
      <c r="EB24">
        <v>2.9163888010003129E-2</v>
      </c>
      <c r="EC24">
        <v>0</v>
      </c>
    </row>
    <row r="25" spans="1:133" x14ac:dyDescent="0.3">
      <c r="A25" s="1" t="s">
        <v>279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0.25539495586814998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45.131933491982778</v>
      </c>
      <c r="AC25">
        <v>100</v>
      </c>
      <c r="AD25">
        <v>0</v>
      </c>
      <c r="AE25">
        <v>0</v>
      </c>
      <c r="AF25">
        <v>3.4538473914183139E-2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1.756484804574141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100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7.0726238767817196E-4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</row>
    <row r="26" spans="1:133" x14ac:dyDescent="0.3">
      <c r="A26" s="1" t="s">
        <v>280</v>
      </c>
      <c r="B26">
        <v>0.25206743425391331</v>
      </c>
      <c r="C26">
        <v>0</v>
      </c>
      <c r="D26">
        <v>0.40177306697329968</v>
      </c>
      <c r="E26">
        <v>2.0621866613426791E-10</v>
      </c>
      <c r="F26">
        <v>0</v>
      </c>
      <c r="G26">
        <v>0.60951688407929017</v>
      </c>
      <c r="H26">
        <v>0</v>
      </c>
      <c r="I26">
        <v>2.7588612295290851</v>
      </c>
      <c r="J26">
        <v>28.680551207092709</v>
      </c>
      <c r="K26">
        <v>0</v>
      </c>
      <c r="L26">
        <v>0</v>
      </c>
      <c r="M26">
        <v>0.40472611491663257</v>
      </c>
      <c r="N26">
        <v>0</v>
      </c>
      <c r="O26">
        <v>0</v>
      </c>
      <c r="P26">
        <v>0</v>
      </c>
      <c r="Q26">
        <v>3.6870860447856768</v>
      </c>
      <c r="R26">
        <v>0</v>
      </c>
      <c r="S26">
        <v>0</v>
      </c>
      <c r="T26">
        <v>0</v>
      </c>
      <c r="U26">
        <v>0</v>
      </c>
      <c r="V26">
        <v>0</v>
      </c>
      <c r="W26">
        <v>0.5617623962355186</v>
      </c>
      <c r="X26">
        <v>0</v>
      </c>
      <c r="Y26">
        <v>0.56176239623551849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0.57112245504637682</v>
      </c>
      <c r="AG26">
        <v>0</v>
      </c>
      <c r="AH26">
        <v>0</v>
      </c>
      <c r="AI26">
        <v>0</v>
      </c>
      <c r="AJ26">
        <v>0</v>
      </c>
      <c r="AK26">
        <v>0.58530206205891189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0.3214541482137715</v>
      </c>
      <c r="AU26">
        <v>0</v>
      </c>
      <c r="AV26">
        <v>0</v>
      </c>
      <c r="AW26">
        <v>0</v>
      </c>
      <c r="AX26">
        <v>0</v>
      </c>
      <c r="AY26">
        <v>1.8500421869213779E-10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1.1015707766731031</v>
      </c>
      <c r="BG26">
        <v>0</v>
      </c>
      <c r="BH26">
        <v>0</v>
      </c>
      <c r="BI26">
        <v>0.54031049998327618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0.56923239031527217</v>
      </c>
      <c r="CB26">
        <v>0.49823416837128343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0.56772283129212953</v>
      </c>
      <c r="CJ26">
        <v>0</v>
      </c>
      <c r="CK26">
        <v>0.57156427871969517</v>
      </c>
      <c r="CL26">
        <v>0.56707441287119975</v>
      </c>
      <c r="CM26">
        <v>0.56707441287119997</v>
      </c>
      <c r="CN26">
        <v>0.56328333875542014</v>
      </c>
      <c r="CO26">
        <v>0.56707441287119886</v>
      </c>
      <c r="CP26">
        <v>0.56441352129570221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0.81848736926093224</v>
      </c>
      <c r="CZ26">
        <v>0.81848736926093224</v>
      </c>
      <c r="DA26">
        <v>0.81848736926093224</v>
      </c>
      <c r="DB26">
        <v>0.56328336166254822</v>
      </c>
      <c r="DC26">
        <v>0</v>
      </c>
      <c r="DD26">
        <v>0.59147091172540955</v>
      </c>
      <c r="DE26">
        <v>0</v>
      </c>
      <c r="DF26">
        <v>0.60951688407929017</v>
      </c>
      <c r="DG26">
        <v>0.56176239623551838</v>
      </c>
      <c r="DH26">
        <v>0.56176239623551838</v>
      </c>
      <c r="DI26">
        <v>0.58530206205891189</v>
      </c>
      <c r="DJ26">
        <v>0</v>
      </c>
      <c r="DK26">
        <v>0.56070069621841423</v>
      </c>
      <c r="DL26">
        <v>0.54031049998327618</v>
      </c>
      <c r="DM26">
        <v>0.54031049998327618</v>
      </c>
      <c r="DN26">
        <v>0.55489288384392599</v>
      </c>
      <c r="DO26">
        <v>0</v>
      </c>
      <c r="DP26">
        <v>2.7588612295290851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0.54064540678281203</v>
      </c>
      <c r="DY26">
        <v>0.54064540678281203</v>
      </c>
      <c r="DZ26">
        <v>0.56694680844743273</v>
      </c>
      <c r="EA26">
        <v>0.5672605412359939</v>
      </c>
      <c r="EB26">
        <v>0.54980941553275431</v>
      </c>
      <c r="EC26">
        <v>0</v>
      </c>
    </row>
    <row r="27" spans="1:133" x14ac:dyDescent="0.3">
      <c r="A27" s="1" t="s">
        <v>281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</row>
    <row r="28" spans="1:133" x14ac:dyDescent="0.3">
      <c r="A28" s="1" t="s">
        <v>282</v>
      </c>
      <c r="B28">
        <v>0</v>
      </c>
      <c r="C28">
        <v>0</v>
      </c>
      <c r="D28">
        <v>5.1059141737806242E-2</v>
      </c>
      <c r="E28">
        <v>3.3915160049255247E-11</v>
      </c>
      <c r="F28">
        <v>0</v>
      </c>
      <c r="G28">
        <v>0</v>
      </c>
      <c r="H28">
        <v>0</v>
      </c>
      <c r="I28">
        <v>0</v>
      </c>
      <c r="J28">
        <v>4.716864397988525</v>
      </c>
      <c r="K28">
        <v>0</v>
      </c>
      <c r="L28">
        <v>0</v>
      </c>
      <c r="M28">
        <v>9.9385577157287824E-3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3.0426186942000759E-11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9.3368903251233648E-2</v>
      </c>
      <c r="CJ28">
        <v>0</v>
      </c>
      <c r="CK28">
        <v>9.4000675858286878E-2</v>
      </c>
      <c r="CL28">
        <v>9.3262262979831631E-2</v>
      </c>
      <c r="CM28">
        <v>9.3262262979831687E-2</v>
      </c>
      <c r="CN28">
        <v>0</v>
      </c>
      <c r="CO28">
        <v>9.3262262979831617E-2</v>
      </c>
      <c r="CP28">
        <v>7.1728227577999293E-2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9.2224810948716013E-2</v>
      </c>
      <c r="EA28">
        <v>7.9519255031497052E-2</v>
      </c>
      <c r="EB28">
        <v>6.9872271648146425E-2</v>
      </c>
      <c r="EC28">
        <v>0</v>
      </c>
    </row>
    <row r="29" spans="1:133" x14ac:dyDescent="0.3">
      <c r="A29" s="1" t="s">
        <v>283</v>
      </c>
      <c r="B29">
        <v>0</v>
      </c>
      <c r="C29">
        <v>0</v>
      </c>
      <c r="D29">
        <v>0.88218910089553926</v>
      </c>
      <c r="E29">
        <v>1.388079921328834E-10</v>
      </c>
      <c r="F29">
        <v>0</v>
      </c>
      <c r="G29">
        <v>0</v>
      </c>
      <c r="H29">
        <v>0</v>
      </c>
      <c r="I29">
        <v>0.1185736931472172</v>
      </c>
      <c r="J29">
        <v>6.8264448690960779E-9</v>
      </c>
      <c r="K29">
        <v>0</v>
      </c>
      <c r="L29">
        <v>0</v>
      </c>
      <c r="M29">
        <v>0.17171630773701879</v>
      </c>
      <c r="N29">
        <v>0</v>
      </c>
      <c r="O29">
        <v>0</v>
      </c>
      <c r="P29">
        <v>0</v>
      </c>
      <c r="Q29">
        <v>0.15846806812984529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71.213927475784743</v>
      </c>
      <c r="AU29">
        <v>0</v>
      </c>
      <c r="AV29">
        <v>0</v>
      </c>
      <c r="AW29">
        <v>0</v>
      </c>
      <c r="AX29">
        <v>0</v>
      </c>
      <c r="AY29">
        <v>1.245283204191048E-10</v>
      </c>
      <c r="AZ29">
        <v>0</v>
      </c>
      <c r="BA29">
        <v>0</v>
      </c>
      <c r="BB29">
        <v>72.943186961021496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4.4709302362159429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6.63321193629783E-3</v>
      </c>
      <c r="CB29">
        <v>0.23602145810229089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2.778072413406445E-2</v>
      </c>
      <c r="CJ29">
        <v>0</v>
      </c>
      <c r="CK29">
        <v>2.720834762394715E-10</v>
      </c>
      <c r="CL29">
        <v>3.2469980837047871E-2</v>
      </c>
      <c r="CM29">
        <v>3.2469980837047878E-2</v>
      </c>
      <c r="CN29">
        <v>0</v>
      </c>
      <c r="CO29">
        <v>3.2469980837047892E-2</v>
      </c>
      <c r="CP29">
        <v>4.7298846791927066E-3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4.4709302362159429</v>
      </c>
      <c r="DM29">
        <v>4.4709302362159429</v>
      </c>
      <c r="DN29">
        <v>2.3848861201951409E-2</v>
      </c>
      <c r="DO29">
        <v>0</v>
      </c>
      <c r="DP29">
        <v>0.1185736931472172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2.3236515805566651E-2</v>
      </c>
      <c r="DY29">
        <v>2.3236515805566651E-2</v>
      </c>
      <c r="DZ29">
        <v>3.1133444351041591E-2</v>
      </c>
      <c r="EA29">
        <v>2.7758102615584739E-2</v>
      </c>
      <c r="EB29">
        <v>8.3520289254026284E-2</v>
      </c>
      <c r="EC29">
        <v>0</v>
      </c>
    </row>
    <row r="30" spans="1:133" x14ac:dyDescent="0.3">
      <c r="A30" s="1" t="s">
        <v>284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</row>
    <row r="31" spans="1:133" x14ac:dyDescent="0.3">
      <c r="A31" s="1" t="s">
        <v>285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1.447884169266459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1.447884169266459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0.5312060516871705</v>
      </c>
      <c r="CT31">
        <v>0.47290567435204578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</row>
    <row r="32" spans="1:133" x14ac:dyDescent="0.3">
      <c r="A32" s="1" t="s">
        <v>286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</row>
    <row r="33" spans="1:133" x14ac:dyDescent="0.3">
      <c r="A33" s="1" t="s">
        <v>287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6.2742729641343384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6.3975440859139043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</row>
    <row r="34" spans="1:133" x14ac:dyDescent="0.3">
      <c r="A34" s="1" t="s">
        <v>288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0.73729464862786775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0.75178033309489145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</row>
    <row r="35" spans="1:133" x14ac:dyDescent="0.3">
      <c r="A35" s="1" t="s">
        <v>289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</row>
    <row r="36" spans="1:133" x14ac:dyDescent="0.3">
      <c r="A36" s="1" t="s">
        <v>290</v>
      </c>
      <c r="B36">
        <v>1.6684559214742201</v>
      </c>
      <c r="C36">
        <v>0</v>
      </c>
      <c r="D36">
        <v>4.0986157112251378E-4</v>
      </c>
      <c r="E36">
        <v>2.9686573102901212E-4</v>
      </c>
      <c r="F36">
        <v>0</v>
      </c>
      <c r="G36">
        <v>0.14622954062353549</v>
      </c>
      <c r="H36">
        <v>0.31127575737508628</v>
      </c>
      <c r="I36">
        <v>0.12986322560543129</v>
      </c>
      <c r="J36">
        <v>1.4599573952870201E-2</v>
      </c>
      <c r="K36">
        <v>0</v>
      </c>
      <c r="L36">
        <v>0.33454900746149469</v>
      </c>
      <c r="M36">
        <v>1.1011787080218149</v>
      </c>
      <c r="N36">
        <v>0</v>
      </c>
      <c r="O36">
        <v>0</v>
      </c>
      <c r="P36">
        <v>0</v>
      </c>
      <c r="Q36">
        <v>0.1735559881503608</v>
      </c>
      <c r="R36">
        <v>0</v>
      </c>
      <c r="S36">
        <v>0</v>
      </c>
      <c r="T36">
        <v>0</v>
      </c>
      <c r="U36">
        <v>0</v>
      </c>
      <c r="V36">
        <v>0</v>
      </c>
      <c r="W36">
        <v>0.13477273441765761</v>
      </c>
      <c r="X36">
        <v>0</v>
      </c>
      <c r="Y36">
        <v>0.13477273441765761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0.53279783144288717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4.4031310707705851</v>
      </c>
      <c r="AU36">
        <v>0</v>
      </c>
      <c r="AV36">
        <v>0</v>
      </c>
      <c r="AW36">
        <v>0</v>
      </c>
      <c r="AX36">
        <v>0</v>
      </c>
      <c r="AY36">
        <v>2.6632609770511109E-4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0.55010705305101981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0.90059126183440052</v>
      </c>
      <c r="BT36">
        <v>0.45213688936801077</v>
      </c>
      <c r="BU36">
        <v>1.002204224379347</v>
      </c>
      <c r="BV36">
        <v>0</v>
      </c>
      <c r="BW36">
        <v>0.42288614892957588</v>
      </c>
      <c r="BX36">
        <v>0</v>
      </c>
      <c r="BY36">
        <v>4.1061117388704058E-3</v>
      </c>
      <c r="BZ36">
        <v>0.95226986225224908</v>
      </c>
      <c r="CA36">
        <v>2.9877877070900401E-2</v>
      </c>
      <c r="CB36">
        <v>7.1934707942943478E-8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1.6807369104882339E-4</v>
      </c>
      <c r="CJ36">
        <v>0</v>
      </c>
      <c r="CK36">
        <v>5.8189920359499772E-4</v>
      </c>
      <c r="CL36">
        <v>9.8221873356326176E-5</v>
      </c>
      <c r="CM36">
        <v>9.8221873356326231E-5</v>
      </c>
      <c r="CN36">
        <v>0.27713165100210352</v>
      </c>
      <c r="CO36">
        <v>9.8221873356325946E-5</v>
      </c>
      <c r="CP36">
        <v>4.0433729898688918E-5</v>
      </c>
      <c r="CQ36">
        <v>0</v>
      </c>
      <c r="CR36">
        <v>0</v>
      </c>
      <c r="CS36">
        <v>0</v>
      </c>
      <c r="CT36">
        <v>0</v>
      </c>
      <c r="CU36">
        <v>0.45213688936801077</v>
      </c>
      <c r="CV36">
        <v>0.45213688936801077</v>
      </c>
      <c r="CW36">
        <v>0.95226986225224908</v>
      </c>
      <c r="CX36">
        <v>0</v>
      </c>
      <c r="CY36">
        <v>0.40269033426202661</v>
      </c>
      <c r="CZ36">
        <v>0.40269033426202661</v>
      </c>
      <c r="DA36">
        <v>0.40269033426202661</v>
      </c>
      <c r="DB36">
        <v>0.27713166227225788</v>
      </c>
      <c r="DC36">
        <v>0</v>
      </c>
      <c r="DD36">
        <v>0.1511160655786401</v>
      </c>
      <c r="DE36">
        <v>0.31127575737508628</v>
      </c>
      <c r="DF36">
        <v>0.14622954062353549</v>
      </c>
      <c r="DG36">
        <v>0.13477273441765761</v>
      </c>
      <c r="DH36">
        <v>0.13477273441765761</v>
      </c>
      <c r="DI36">
        <v>0.53279783144288717</v>
      </c>
      <c r="DJ36">
        <v>0</v>
      </c>
      <c r="DK36">
        <v>0</v>
      </c>
      <c r="DL36">
        <v>0.55010705305101981</v>
      </c>
      <c r="DM36">
        <v>0.55010705305101981</v>
      </c>
      <c r="DN36">
        <v>0.29338032432503008</v>
      </c>
      <c r="DO36">
        <v>0</v>
      </c>
      <c r="DP36">
        <v>0.12986322560543129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0.29493435061644091</v>
      </c>
      <c r="DY36">
        <v>0.29493435061644091</v>
      </c>
      <c r="DZ36">
        <v>9.5437634237812932E-5</v>
      </c>
      <c r="EA36">
        <v>4.1984207652390254E-3</v>
      </c>
      <c r="EB36">
        <v>7.3606062621735772E-5</v>
      </c>
      <c r="EC36">
        <v>0</v>
      </c>
    </row>
    <row r="37" spans="1:133" x14ac:dyDescent="0.3">
      <c r="A37" s="1" t="s">
        <v>166</v>
      </c>
      <c r="B37">
        <v>0</v>
      </c>
      <c r="C37">
        <v>0</v>
      </c>
      <c r="D37">
        <v>0.15674908901529019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3.0510890215627501E-2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99.765073939680633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47.386622498650297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9.0175571282252495E-2</v>
      </c>
      <c r="BR37">
        <v>99.765073939680633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7.0450591799808084E-5</v>
      </c>
      <c r="BZ37">
        <v>0</v>
      </c>
      <c r="CA37">
        <v>0</v>
      </c>
      <c r="CB37">
        <v>5.6121245990354417E-2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47.386622498650297</v>
      </c>
      <c r="DV37">
        <v>99.765073939680633</v>
      </c>
      <c r="DW37">
        <v>9.0175571282252495E-2</v>
      </c>
      <c r="DX37">
        <v>4.1317003558011996E-3</v>
      </c>
      <c r="DY37">
        <v>4.1317003558011996E-3</v>
      </c>
      <c r="DZ37">
        <v>0</v>
      </c>
      <c r="EA37">
        <v>0</v>
      </c>
      <c r="EB37">
        <v>1.407509763645382E-2</v>
      </c>
      <c r="EC37">
        <v>99.765073939680633</v>
      </c>
    </row>
    <row r="38" spans="1:133" x14ac:dyDescent="0.3">
      <c r="A38" s="1" t="s">
        <v>291</v>
      </c>
      <c r="B38">
        <v>2.9595675424914432</v>
      </c>
      <c r="C38">
        <v>0</v>
      </c>
      <c r="D38">
        <v>4.4156057030629598E-17</v>
      </c>
      <c r="E38">
        <v>5.8518978797145131E-19</v>
      </c>
      <c r="F38">
        <v>0</v>
      </c>
      <c r="G38">
        <v>7.2983821478658033</v>
      </c>
      <c r="H38">
        <v>0</v>
      </c>
      <c r="I38">
        <v>2.8950978810016439E-9</v>
      </c>
      <c r="J38">
        <v>2.8779076508223488E-17</v>
      </c>
      <c r="K38">
        <v>0</v>
      </c>
      <c r="L38">
        <v>0</v>
      </c>
      <c r="M38">
        <v>1.9531691611214079</v>
      </c>
      <c r="N38">
        <v>0</v>
      </c>
      <c r="O38">
        <v>0</v>
      </c>
      <c r="P38">
        <v>0</v>
      </c>
      <c r="Q38">
        <v>3.8691598116922296E-9</v>
      </c>
      <c r="R38">
        <v>0</v>
      </c>
      <c r="S38">
        <v>0</v>
      </c>
      <c r="T38">
        <v>0</v>
      </c>
      <c r="U38">
        <v>0</v>
      </c>
      <c r="V38">
        <v>0</v>
      </c>
      <c r="W38">
        <v>6.7265677967573323</v>
      </c>
      <c r="X38">
        <v>0</v>
      </c>
      <c r="Y38">
        <v>6.7265677967573296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5.9845928219789004E-10</v>
      </c>
      <c r="AG38">
        <v>0</v>
      </c>
      <c r="AH38">
        <v>0</v>
      </c>
      <c r="AI38">
        <v>0</v>
      </c>
      <c r="AJ38">
        <v>0</v>
      </c>
      <c r="AK38">
        <v>9.7333115563770334E-2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3.3076769416692759E-10</v>
      </c>
      <c r="AU38">
        <v>0</v>
      </c>
      <c r="AV38">
        <v>0</v>
      </c>
      <c r="AW38">
        <v>0</v>
      </c>
      <c r="AX38">
        <v>0</v>
      </c>
      <c r="AY38">
        <v>5.2498923370878051E-19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1.132667515782513E-9</v>
      </c>
      <c r="BG38">
        <v>0</v>
      </c>
      <c r="BH38">
        <v>0</v>
      </c>
      <c r="BI38">
        <v>5.6658202312953944E-10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1.167764352688881</v>
      </c>
      <c r="BU38">
        <v>0</v>
      </c>
      <c r="BV38">
        <v>0</v>
      </c>
      <c r="BW38">
        <v>1.2298621538118211</v>
      </c>
      <c r="BX38">
        <v>0</v>
      </c>
      <c r="BY38">
        <v>0</v>
      </c>
      <c r="BZ38">
        <v>0</v>
      </c>
      <c r="CA38">
        <v>5.3825937441126189E-11</v>
      </c>
      <c r="CB38">
        <v>4.627114562686072E-11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3.3131175377677998E-13</v>
      </c>
      <c r="CJ38">
        <v>0</v>
      </c>
      <c r="CK38">
        <v>1.147055506852135E-18</v>
      </c>
      <c r="CL38">
        <v>3.8723543996493579E-13</v>
      </c>
      <c r="CM38">
        <v>3.8723543996493589E-13</v>
      </c>
      <c r="CN38">
        <v>6.7399046521305799</v>
      </c>
      <c r="CO38">
        <v>3.8723543996493599E-13</v>
      </c>
      <c r="CP38">
        <v>1.3068275761464801E-11</v>
      </c>
      <c r="CQ38">
        <v>0</v>
      </c>
      <c r="CR38">
        <v>0</v>
      </c>
      <c r="CS38">
        <v>0</v>
      </c>
      <c r="CT38">
        <v>0</v>
      </c>
      <c r="CU38">
        <v>1.167764352688881</v>
      </c>
      <c r="CV38">
        <v>1.167764352688881</v>
      </c>
      <c r="CW38">
        <v>0</v>
      </c>
      <c r="CX38">
        <v>0</v>
      </c>
      <c r="CY38">
        <v>1.171127508120805</v>
      </c>
      <c r="CZ38">
        <v>1.171127508120805</v>
      </c>
      <c r="DA38">
        <v>1.171127508120805</v>
      </c>
      <c r="DB38">
        <v>0.8059704578036887</v>
      </c>
      <c r="DC38">
        <v>0</v>
      </c>
      <c r="DD38">
        <v>7.0822988761654768</v>
      </c>
      <c r="DE38">
        <v>0</v>
      </c>
      <c r="DF38">
        <v>7.2983821478658033</v>
      </c>
      <c r="DG38">
        <v>6.7265677967573296</v>
      </c>
      <c r="DH38">
        <v>6.7265677967573296</v>
      </c>
      <c r="DI38">
        <v>9.7333115563770334E-2</v>
      </c>
      <c r="DJ38">
        <v>0</v>
      </c>
      <c r="DK38">
        <v>5.879636520915351E-10</v>
      </c>
      <c r="DL38">
        <v>5.6658202312953944E-10</v>
      </c>
      <c r="DM38">
        <v>5.6658202312953944E-10</v>
      </c>
      <c r="DN38">
        <v>5.8229431585932025E-10</v>
      </c>
      <c r="DO38">
        <v>0</v>
      </c>
      <c r="DP38">
        <v>2.8950978810016439E-9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5.6734327729030496E-10</v>
      </c>
      <c r="DY38">
        <v>5.6734327729030496E-10</v>
      </c>
      <c r="DZ38">
        <v>9.982326717466613E-13</v>
      </c>
      <c r="EA38">
        <v>8.2760492623448516E-12</v>
      </c>
      <c r="EB38">
        <v>1.189482947901805E-11</v>
      </c>
      <c r="EC38">
        <v>0</v>
      </c>
    </row>
    <row r="39" spans="1:133" x14ac:dyDescent="0.3">
      <c r="A39" s="1" t="s">
        <v>292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</row>
    <row r="40" spans="1:133" x14ac:dyDescent="0.3">
      <c r="A40" s="1" t="s">
        <v>293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</row>
    <row r="41" spans="1:133" x14ac:dyDescent="0.3">
      <c r="A41" s="1" t="s">
        <v>294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</row>
    <row r="42" spans="1:133" x14ac:dyDescent="0.3">
      <c r="A42" s="1" t="s">
        <v>295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</row>
    <row r="43" spans="1:133" x14ac:dyDescent="0.3">
      <c r="A43" s="1" t="s">
        <v>296</v>
      </c>
      <c r="B43">
        <v>0</v>
      </c>
      <c r="C43">
        <v>0</v>
      </c>
      <c r="D43">
        <v>9.4837416559794949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1.8459909548229541</v>
      </c>
      <c r="N43">
        <v>0</v>
      </c>
      <c r="O43">
        <v>0</v>
      </c>
      <c r="P43">
        <v>0</v>
      </c>
      <c r="Q43">
        <v>1.609220492176308</v>
      </c>
      <c r="R43">
        <v>0</v>
      </c>
      <c r="S43">
        <v>0</v>
      </c>
      <c r="T43">
        <v>81.132985593236512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93.16116578761951</v>
      </c>
      <c r="AB43">
        <v>0</v>
      </c>
      <c r="AC43">
        <v>0</v>
      </c>
      <c r="AD43">
        <v>0.62418432898362863</v>
      </c>
      <c r="AE43">
        <v>0</v>
      </c>
      <c r="AF43">
        <v>0</v>
      </c>
      <c r="AG43">
        <v>100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2.085756827840396E-7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100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0.37241792705526022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0.70870192118424624</v>
      </c>
      <c r="BR43">
        <v>2.085756827840396E-7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0.43902170828398568</v>
      </c>
      <c r="BZ43">
        <v>0</v>
      </c>
      <c r="CA43">
        <v>0</v>
      </c>
      <c r="CB43">
        <v>3.395486389922679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93.21349080869517</v>
      </c>
      <c r="DP43">
        <v>0</v>
      </c>
      <c r="DQ43">
        <v>93.16116578761951</v>
      </c>
      <c r="DR43">
        <v>93.16116578761951</v>
      </c>
      <c r="DS43">
        <v>0.37241792705526022</v>
      </c>
      <c r="DT43">
        <v>0.37241792705526022</v>
      </c>
      <c r="DU43">
        <v>0.37241792705526022</v>
      </c>
      <c r="DV43">
        <v>2.085756827840396E-7</v>
      </c>
      <c r="DW43">
        <v>0.70870192118424624</v>
      </c>
      <c r="DX43">
        <v>0.26843507143234518</v>
      </c>
      <c r="DY43">
        <v>0.26843507143234518</v>
      </c>
      <c r="DZ43">
        <v>0</v>
      </c>
      <c r="EA43">
        <v>0</v>
      </c>
      <c r="EB43">
        <v>0.85158127938973049</v>
      </c>
      <c r="EC43">
        <v>2.085756827840396E-7</v>
      </c>
    </row>
    <row r="44" spans="1:133" x14ac:dyDescent="0.3">
      <c r="A44" s="1" t="s">
        <v>297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</row>
    <row r="45" spans="1:133" x14ac:dyDescent="0.3">
      <c r="A45" s="1" t="s">
        <v>298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</row>
    <row r="46" spans="1:133" x14ac:dyDescent="0.3">
      <c r="A46" s="1" t="s">
        <v>299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</row>
    <row r="47" spans="1:133" x14ac:dyDescent="0.3">
      <c r="A47" s="1" t="s">
        <v>300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</row>
    <row r="48" spans="1:133" x14ac:dyDescent="0.3">
      <c r="A48" s="1" t="s">
        <v>301</v>
      </c>
      <c r="B48">
        <v>0.1152913641879417</v>
      </c>
      <c r="C48">
        <v>0</v>
      </c>
      <c r="D48">
        <v>6.1440580709708871E-3</v>
      </c>
      <c r="E48">
        <v>1.435892737493583E-10</v>
      </c>
      <c r="F48">
        <v>0</v>
      </c>
      <c r="G48">
        <v>0.27834632209747062</v>
      </c>
      <c r="H48">
        <v>0</v>
      </c>
      <c r="I48">
        <v>1.259734429214985</v>
      </c>
      <c r="J48">
        <v>7.0615908074618062E-3</v>
      </c>
      <c r="K48">
        <v>0</v>
      </c>
      <c r="L48">
        <v>0</v>
      </c>
      <c r="M48">
        <v>0.15053719069436039</v>
      </c>
      <c r="N48">
        <v>0</v>
      </c>
      <c r="O48">
        <v>0</v>
      </c>
      <c r="P48">
        <v>0</v>
      </c>
      <c r="Q48">
        <v>1.683574796869157</v>
      </c>
      <c r="R48">
        <v>0</v>
      </c>
      <c r="S48">
        <v>0</v>
      </c>
      <c r="T48">
        <v>0</v>
      </c>
      <c r="U48">
        <v>0</v>
      </c>
      <c r="V48">
        <v>0</v>
      </c>
      <c r="W48">
        <v>0.25653841750588408</v>
      </c>
      <c r="X48">
        <v>0</v>
      </c>
      <c r="Y48">
        <v>0.25653841750588408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0.26081284863760568</v>
      </c>
      <c r="AG48">
        <v>0</v>
      </c>
      <c r="AH48">
        <v>0</v>
      </c>
      <c r="AI48">
        <v>0</v>
      </c>
      <c r="AJ48">
        <v>0</v>
      </c>
      <c r="AK48">
        <v>0.26728820898252631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0.1470105383289412</v>
      </c>
      <c r="AU48">
        <v>0</v>
      </c>
      <c r="AV48">
        <v>0</v>
      </c>
      <c r="AW48">
        <v>0</v>
      </c>
      <c r="AX48">
        <v>0</v>
      </c>
      <c r="AY48">
        <v>1.2881773459476961E-10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0.50381041525142978</v>
      </c>
      <c r="BG48">
        <v>0</v>
      </c>
      <c r="BH48">
        <v>0</v>
      </c>
      <c r="BI48">
        <v>0.24672766703565169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2.8818912697096181E-2</v>
      </c>
      <c r="BU48">
        <v>0</v>
      </c>
      <c r="BV48">
        <v>0</v>
      </c>
      <c r="BW48">
        <v>3.0351406050847681E-2</v>
      </c>
      <c r="BX48">
        <v>0</v>
      </c>
      <c r="BY48">
        <v>0</v>
      </c>
      <c r="BZ48">
        <v>0</v>
      </c>
      <c r="CA48">
        <v>2.330160821758806E-2</v>
      </c>
      <c r="CB48">
        <v>2.1571936589645031E-2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1.4226572334152709E-4</v>
      </c>
      <c r="CJ48">
        <v>0</v>
      </c>
      <c r="CK48">
        <v>1.407280167685272E-4</v>
      </c>
      <c r="CL48">
        <v>1.4252528104385641E-4</v>
      </c>
      <c r="CM48">
        <v>1.4252528104385649E-4</v>
      </c>
      <c r="CN48">
        <v>0.25724796872430977</v>
      </c>
      <c r="CO48">
        <v>1.425252810438566E-4</v>
      </c>
      <c r="CP48">
        <v>5.4551166316289101E-3</v>
      </c>
      <c r="CQ48">
        <v>0</v>
      </c>
      <c r="CR48">
        <v>0</v>
      </c>
      <c r="CS48">
        <v>0</v>
      </c>
      <c r="CT48">
        <v>0</v>
      </c>
      <c r="CU48">
        <v>2.8818912697096181E-2</v>
      </c>
      <c r="CV48">
        <v>2.8818912697096181E-2</v>
      </c>
      <c r="CW48">
        <v>0</v>
      </c>
      <c r="CX48">
        <v>0</v>
      </c>
      <c r="CY48">
        <v>2.8901911019965181E-2</v>
      </c>
      <c r="CZ48">
        <v>2.8901911019965181E-2</v>
      </c>
      <c r="DA48">
        <v>2.8901911019965181E-2</v>
      </c>
      <c r="DB48">
        <v>1.9890307669009139E-2</v>
      </c>
      <c r="DC48">
        <v>0</v>
      </c>
      <c r="DD48">
        <v>0.27010531981422309</v>
      </c>
      <c r="DE48">
        <v>0</v>
      </c>
      <c r="DF48">
        <v>0.27834632209747062</v>
      </c>
      <c r="DG48">
        <v>0.25653841750588408</v>
      </c>
      <c r="DH48">
        <v>0.25653841750588408</v>
      </c>
      <c r="DI48">
        <v>0.26728820898252631</v>
      </c>
      <c r="DJ48">
        <v>0</v>
      </c>
      <c r="DK48">
        <v>0.25603865682328381</v>
      </c>
      <c r="DL48">
        <v>0.24672766703565169</v>
      </c>
      <c r="DM48">
        <v>0.24672766703565169</v>
      </c>
      <c r="DN48">
        <v>0.25337181255176872</v>
      </c>
      <c r="DO48">
        <v>0</v>
      </c>
      <c r="DP48">
        <v>1.259734429214985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0.2468662162603599</v>
      </c>
      <c r="DY48">
        <v>0.2468662162603599</v>
      </c>
      <c r="DZ48">
        <v>3.9849626300071379E-4</v>
      </c>
      <c r="EA48">
        <v>3.553746950706945E-3</v>
      </c>
      <c r="EB48">
        <v>5.5169793071025222E-3</v>
      </c>
      <c r="EC48">
        <v>0</v>
      </c>
    </row>
    <row r="49" spans="1:133" x14ac:dyDescent="0.3">
      <c r="A49" s="1" t="s">
        <v>302</v>
      </c>
      <c r="B49">
        <v>1.2436744297312741</v>
      </c>
      <c r="C49">
        <v>0</v>
      </c>
      <c r="D49">
        <v>4.2669999198639438E-2</v>
      </c>
      <c r="E49">
        <v>1.9914341579384589E-11</v>
      </c>
      <c r="F49">
        <v>0</v>
      </c>
      <c r="G49">
        <v>2.9983371045604921</v>
      </c>
      <c r="H49">
        <v>0</v>
      </c>
      <c r="I49">
        <v>13.56838510732663</v>
      </c>
      <c r="J49">
        <v>7.737010101297527E-2</v>
      </c>
      <c r="K49">
        <v>0</v>
      </c>
      <c r="L49">
        <v>0</v>
      </c>
      <c r="M49">
        <v>1.619242456117552</v>
      </c>
      <c r="N49">
        <v>0</v>
      </c>
      <c r="O49">
        <v>0</v>
      </c>
      <c r="P49">
        <v>0</v>
      </c>
      <c r="Q49">
        <v>18.133497561978189</v>
      </c>
      <c r="R49">
        <v>0</v>
      </c>
      <c r="S49">
        <v>0</v>
      </c>
      <c r="T49">
        <v>0</v>
      </c>
      <c r="U49">
        <v>0</v>
      </c>
      <c r="V49">
        <v>0</v>
      </c>
      <c r="W49">
        <v>2.763423098810593</v>
      </c>
      <c r="X49">
        <v>0</v>
      </c>
      <c r="Y49">
        <v>2.7634230988105921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2.809467125426619</v>
      </c>
      <c r="AG49">
        <v>0</v>
      </c>
      <c r="AH49">
        <v>0</v>
      </c>
      <c r="AI49">
        <v>0</v>
      </c>
      <c r="AJ49">
        <v>0</v>
      </c>
      <c r="AK49">
        <v>2.8792194865904799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11.719062475002</v>
      </c>
      <c r="AT49">
        <v>1.585669181876016</v>
      </c>
      <c r="AU49">
        <v>0</v>
      </c>
      <c r="AV49">
        <v>0</v>
      </c>
      <c r="AW49">
        <v>0</v>
      </c>
      <c r="AX49">
        <v>0</v>
      </c>
      <c r="AY49">
        <v>1.786568245118806E-11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5.4344320621160502</v>
      </c>
      <c r="BG49">
        <v>0</v>
      </c>
      <c r="BH49">
        <v>0</v>
      </c>
      <c r="BI49">
        <v>2.6576018627424158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4.0151885022582876</v>
      </c>
      <c r="BU49">
        <v>0</v>
      </c>
      <c r="BV49">
        <v>0</v>
      </c>
      <c r="BW49">
        <v>4.2287027926288019</v>
      </c>
      <c r="BX49">
        <v>0</v>
      </c>
      <c r="BY49">
        <v>0</v>
      </c>
      <c r="BZ49">
        <v>0</v>
      </c>
      <c r="CA49">
        <v>0.25113547181641549</v>
      </c>
      <c r="CB49">
        <v>0.23044833875549209</v>
      </c>
      <c r="CC49">
        <v>0</v>
      </c>
      <c r="CD49">
        <v>0</v>
      </c>
      <c r="CE49">
        <v>0</v>
      </c>
      <c r="CF49">
        <v>0</v>
      </c>
      <c r="CG49">
        <v>11.719062475002</v>
      </c>
      <c r="CH49">
        <v>0</v>
      </c>
      <c r="CI49">
        <v>1.5361801198148629E-3</v>
      </c>
      <c r="CJ49">
        <v>0</v>
      </c>
      <c r="CK49">
        <v>1.5418806355838039E-3</v>
      </c>
      <c r="CL49">
        <v>1.5352178993229581E-3</v>
      </c>
      <c r="CM49">
        <v>1.5352178993229589E-3</v>
      </c>
      <c r="CN49">
        <v>2.771212510707191</v>
      </c>
      <c r="CO49">
        <v>1.535217899322957E-3</v>
      </c>
      <c r="CP49">
        <v>6.0551856495944058E-2</v>
      </c>
      <c r="CQ49">
        <v>0</v>
      </c>
      <c r="CR49">
        <v>0</v>
      </c>
      <c r="CS49">
        <v>4.2995406945950538</v>
      </c>
      <c r="CT49">
        <v>3.8276619498660058</v>
      </c>
      <c r="CU49">
        <v>4.0151885022582876</v>
      </c>
      <c r="CV49">
        <v>4.0151885022582876</v>
      </c>
      <c r="CW49">
        <v>0</v>
      </c>
      <c r="CX49">
        <v>0</v>
      </c>
      <c r="CY49">
        <v>4.0267522248453629</v>
      </c>
      <c r="CZ49">
        <v>4.0267522248453629</v>
      </c>
      <c r="DA49">
        <v>4.0267522248453629</v>
      </c>
      <c r="DB49">
        <v>2.771212623404506</v>
      </c>
      <c r="DC49">
        <v>0</v>
      </c>
      <c r="DD49">
        <v>2.909565308553157</v>
      </c>
      <c r="DE49">
        <v>0</v>
      </c>
      <c r="DF49">
        <v>2.9983371045604921</v>
      </c>
      <c r="DG49">
        <v>2.7634230988105921</v>
      </c>
      <c r="DH49">
        <v>2.7634230988105921</v>
      </c>
      <c r="DI49">
        <v>2.8792194865904799</v>
      </c>
      <c r="DJ49">
        <v>0</v>
      </c>
      <c r="DK49">
        <v>2.757894238141124</v>
      </c>
      <c r="DL49">
        <v>2.6576018627424158</v>
      </c>
      <c r="DM49">
        <v>2.6576018627424158</v>
      </c>
      <c r="DN49">
        <v>2.72902466449702</v>
      </c>
      <c r="DO49">
        <v>0</v>
      </c>
      <c r="DP49">
        <v>13.56838510732663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2.6589539942132561</v>
      </c>
      <c r="DY49">
        <v>2.6589539942132561</v>
      </c>
      <c r="DZ49">
        <v>4.3787542575960898E-3</v>
      </c>
      <c r="EA49">
        <v>3.8373230658119928E-2</v>
      </c>
      <c r="EB49">
        <v>5.8946176431314487E-2</v>
      </c>
      <c r="EC49">
        <v>0</v>
      </c>
    </row>
    <row r="50" spans="1:133" x14ac:dyDescent="0.3">
      <c r="A50" s="1" t="s">
        <v>303</v>
      </c>
      <c r="B50">
        <v>2.0814155036758581</v>
      </c>
      <c r="C50">
        <v>0</v>
      </c>
      <c r="D50">
        <v>1.360406234819843E-17</v>
      </c>
      <c r="E50">
        <v>3.1537130684399911E-19</v>
      </c>
      <c r="F50">
        <v>0</v>
      </c>
      <c r="G50">
        <v>4.0519291420045924</v>
      </c>
      <c r="H50">
        <v>0</v>
      </c>
      <c r="I50">
        <v>1.5764833842618201E-9</v>
      </c>
      <c r="J50">
        <v>1.5509676058632162E-11</v>
      </c>
      <c r="K50">
        <v>0</v>
      </c>
      <c r="L50">
        <v>0</v>
      </c>
      <c r="M50">
        <v>1.373631963078646</v>
      </c>
      <c r="N50">
        <v>0</v>
      </c>
      <c r="O50">
        <v>0</v>
      </c>
      <c r="P50">
        <v>0</v>
      </c>
      <c r="Q50">
        <v>2.106894621495848E-9</v>
      </c>
      <c r="R50">
        <v>0</v>
      </c>
      <c r="S50">
        <v>0</v>
      </c>
      <c r="T50">
        <v>0</v>
      </c>
      <c r="U50">
        <v>0</v>
      </c>
      <c r="V50">
        <v>0</v>
      </c>
      <c r="W50">
        <v>3.7344682053022868</v>
      </c>
      <c r="X50">
        <v>0</v>
      </c>
      <c r="Y50">
        <v>3.734468205302286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3.3225374940489191E-10</v>
      </c>
      <c r="AG50">
        <v>0</v>
      </c>
      <c r="AH50">
        <v>0</v>
      </c>
      <c r="AI50">
        <v>0</v>
      </c>
      <c r="AJ50">
        <v>0</v>
      </c>
      <c r="AK50">
        <v>5.4037577019760287E-2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2.281626324334191E-10</v>
      </c>
      <c r="AU50">
        <v>0</v>
      </c>
      <c r="AV50">
        <v>0</v>
      </c>
      <c r="AW50">
        <v>0</v>
      </c>
      <c r="AX50">
        <v>0</v>
      </c>
      <c r="AY50">
        <v>2.8292793913526902E-19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7.889117909432103E-10</v>
      </c>
      <c r="BG50">
        <v>0</v>
      </c>
      <c r="BH50">
        <v>0</v>
      </c>
      <c r="BI50">
        <v>3.1152543102647279E-10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5.4743135883723104</v>
      </c>
      <c r="BU50">
        <v>0</v>
      </c>
      <c r="BV50">
        <v>0</v>
      </c>
      <c r="BW50">
        <v>5.7654192688228223</v>
      </c>
      <c r="BX50">
        <v>0</v>
      </c>
      <c r="BY50">
        <v>0</v>
      </c>
      <c r="BZ50">
        <v>0</v>
      </c>
      <c r="CA50">
        <v>2.9014298512868408E-11</v>
      </c>
      <c r="CB50">
        <v>2.875661728078047E-11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1.7855108744560601E-13</v>
      </c>
      <c r="CJ50">
        <v>0</v>
      </c>
      <c r="CK50">
        <v>3.0908700489233432E-13</v>
      </c>
      <c r="CL50">
        <v>1.5651723300364639E-13</v>
      </c>
      <c r="CM50">
        <v>1.5651723300364639E-13</v>
      </c>
      <c r="CN50">
        <v>3.7782749913482991</v>
      </c>
      <c r="CO50">
        <v>1.5651723300364639E-13</v>
      </c>
      <c r="CP50">
        <v>8.052422269749693E-12</v>
      </c>
      <c r="CQ50">
        <v>0</v>
      </c>
      <c r="CR50">
        <v>0</v>
      </c>
      <c r="CS50">
        <v>0</v>
      </c>
      <c r="CT50">
        <v>0</v>
      </c>
      <c r="CU50">
        <v>5.4743135883723104</v>
      </c>
      <c r="CV50">
        <v>5.4743135883723104</v>
      </c>
      <c r="CW50">
        <v>0</v>
      </c>
      <c r="CX50">
        <v>0</v>
      </c>
      <c r="CY50">
        <v>5.4900795838305516</v>
      </c>
      <c r="CZ50">
        <v>5.4900795838305516</v>
      </c>
      <c r="DA50">
        <v>5.4900795838305516</v>
      </c>
      <c r="DB50">
        <v>3.778275144999975</v>
      </c>
      <c r="DC50">
        <v>0</v>
      </c>
      <c r="DD50">
        <v>3.9319636362303729</v>
      </c>
      <c r="DE50">
        <v>0</v>
      </c>
      <c r="DF50">
        <v>4.0519291420045924</v>
      </c>
      <c r="DG50">
        <v>3.734468205302286</v>
      </c>
      <c r="DH50">
        <v>3.734468205302286</v>
      </c>
      <c r="DI50">
        <v>5.4037577019760287E-2</v>
      </c>
      <c r="DJ50">
        <v>0</v>
      </c>
      <c r="DK50">
        <v>3.2328175386503019E-10</v>
      </c>
      <c r="DL50">
        <v>3.1152543102647279E-10</v>
      </c>
      <c r="DM50">
        <v>3.1152543102647279E-10</v>
      </c>
      <c r="DN50">
        <v>3.170798886373822E-10</v>
      </c>
      <c r="DO50">
        <v>0</v>
      </c>
      <c r="DP50">
        <v>1.5764833842618201E-9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3.0893851834514329E-10</v>
      </c>
      <c r="DY50">
        <v>3.0893851834514329E-10</v>
      </c>
      <c r="DZ50">
        <v>5.3695723301548664E-13</v>
      </c>
      <c r="EA50">
        <v>4.4601423846274733E-12</v>
      </c>
      <c r="EB50">
        <v>7.3293658303778488E-12</v>
      </c>
      <c r="EC50">
        <v>0</v>
      </c>
    </row>
    <row r="51" spans="1:133" x14ac:dyDescent="0.3">
      <c r="A51" s="1" t="s">
        <v>304</v>
      </c>
      <c r="B51">
        <v>3.9736582659655587E-2</v>
      </c>
      <c r="C51">
        <v>0</v>
      </c>
      <c r="D51">
        <v>2.117624968032028E-3</v>
      </c>
      <c r="E51">
        <v>4.948980425003996E-11</v>
      </c>
      <c r="F51">
        <v>0</v>
      </c>
      <c r="G51">
        <v>9.5935473692608797E-2</v>
      </c>
      <c r="H51">
        <v>0</v>
      </c>
      <c r="I51">
        <v>0.43418292105655248</v>
      </c>
      <c r="J51">
        <v>2.43386387875458E-3</v>
      </c>
      <c r="K51">
        <v>0</v>
      </c>
      <c r="L51">
        <v>0</v>
      </c>
      <c r="M51">
        <v>5.18844890379433E-2</v>
      </c>
      <c r="N51">
        <v>0</v>
      </c>
      <c r="O51">
        <v>0</v>
      </c>
      <c r="P51">
        <v>0</v>
      </c>
      <c r="Q51">
        <v>0.58026470196369817</v>
      </c>
      <c r="R51">
        <v>0</v>
      </c>
      <c r="S51">
        <v>0</v>
      </c>
      <c r="T51">
        <v>0</v>
      </c>
      <c r="U51">
        <v>0</v>
      </c>
      <c r="V51">
        <v>0</v>
      </c>
      <c r="W51">
        <v>8.8419111911818185E-2</v>
      </c>
      <c r="X51">
        <v>0</v>
      </c>
      <c r="Y51">
        <v>8.8419111911818171E-2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8.9892347025176525E-2</v>
      </c>
      <c r="AG51">
        <v>0</v>
      </c>
      <c r="AH51">
        <v>0</v>
      </c>
      <c r="AI51">
        <v>0</v>
      </c>
      <c r="AJ51">
        <v>0</v>
      </c>
      <c r="AK51">
        <v>9.2124159385185936E-2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5.0668985047532512E-2</v>
      </c>
      <c r="AU51">
        <v>0</v>
      </c>
      <c r="AV51">
        <v>0</v>
      </c>
      <c r="AW51">
        <v>0</v>
      </c>
      <c r="AX51">
        <v>0</v>
      </c>
      <c r="AY51">
        <v>4.4398612114696628E-11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0.17364443860512249</v>
      </c>
      <c r="BG51">
        <v>0</v>
      </c>
      <c r="BH51">
        <v>0</v>
      </c>
      <c r="BI51">
        <v>8.5037716438188957E-2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0.12846410612822559</v>
      </c>
      <c r="BU51">
        <v>0</v>
      </c>
      <c r="BV51">
        <v>0</v>
      </c>
      <c r="BW51">
        <v>0.13529539747173869</v>
      </c>
      <c r="BX51">
        <v>0</v>
      </c>
      <c r="BY51">
        <v>0</v>
      </c>
      <c r="BZ51">
        <v>0</v>
      </c>
      <c r="CA51">
        <v>8.0311850550376391E-3</v>
      </c>
      <c r="CB51">
        <v>7.4350325148892114E-3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4.9033626369281512E-5</v>
      </c>
      <c r="CJ51">
        <v>0</v>
      </c>
      <c r="CK51">
        <v>4.8503636939676877E-5</v>
      </c>
      <c r="CL51">
        <v>4.9123086114737781E-5</v>
      </c>
      <c r="CM51">
        <v>4.9123086114737801E-5</v>
      </c>
      <c r="CN51">
        <v>8.8663667441547786E-2</v>
      </c>
      <c r="CO51">
        <v>4.9123086114737801E-5</v>
      </c>
      <c r="CP51">
        <v>1.880172851432494E-3</v>
      </c>
      <c r="CQ51">
        <v>0</v>
      </c>
      <c r="CR51">
        <v>0</v>
      </c>
      <c r="CS51">
        <v>0</v>
      </c>
      <c r="CT51">
        <v>0</v>
      </c>
      <c r="CU51">
        <v>0.12846410612822559</v>
      </c>
      <c r="CV51">
        <v>0.12846410612822559</v>
      </c>
      <c r="CW51">
        <v>0</v>
      </c>
      <c r="CX51">
        <v>0</v>
      </c>
      <c r="CY51">
        <v>0.128834082104404</v>
      </c>
      <c r="CZ51">
        <v>0.128834082104404</v>
      </c>
      <c r="DA51">
        <v>0.128834082104404</v>
      </c>
      <c r="DB51">
        <v>8.8663671047246456E-2</v>
      </c>
      <c r="DC51">
        <v>0</v>
      </c>
      <c r="DD51">
        <v>9.3095111183818899E-2</v>
      </c>
      <c r="DE51">
        <v>0</v>
      </c>
      <c r="DF51">
        <v>9.5935473692608797E-2</v>
      </c>
      <c r="DG51">
        <v>8.8419111911818171E-2</v>
      </c>
      <c r="DH51">
        <v>8.8419111911818171E-2</v>
      </c>
      <c r="DI51">
        <v>9.2124159385185936E-2</v>
      </c>
      <c r="DJ51">
        <v>0</v>
      </c>
      <c r="DK51">
        <v>8.8246863263239286E-2</v>
      </c>
      <c r="DL51">
        <v>8.5037716438188957E-2</v>
      </c>
      <c r="DM51">
        <v>8.5037716438188957E-2</v>
      </c>
      <c r="DN51">
        <v>8.7327702677518881E-2</v>
      </c>
      <c r="DO51">
        <v>0</v>
      </c>
      <c r="DP51">
        <v>0.43418292105655248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8.5085469127723218E-2</v>
      </c>
      <c r="DY51">
        <v>8.5085469127723218E-2</v>
      </c>
      <c r="DZ51">
        <v>1.3734662440526409E-4</v>
      </c>
      <c r="EA51">
        <v>1.2248424715320979E-3</v>
      </c>
      <c r="EB51">
        <v>1.9014945812499801E-3</v>
      </c>
      <c r="EC51">
        <v>0</v>
      </c>
    </row>
    <row r="52" spans="1:133" x14ac:dyDescent="0.3">
      <c r="A52" s="1" t="s">
        <v>305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0.61595072394208472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0.61595072394208472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0.22598268497189031</v>
      </c>
      <c r="CT52">
        <v>0.2011808669895444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</row>
    <row r="53" spans="1:133" x14ac:dyDescent="0.3">
      <c r="A53" s="1" t="s">
        <v>306</v>
      </c>
      <c r="B53">
        <v>3.3704679218153767E-2</v>
      </c>
      <c r="C53">
        <v>0</v>
      </c>
      <c r="D53">
        <v>1.2426569151043161E-3</v>
      </c>
      <c r="E53">
        <v>3.6817730578104798E-11</v>
      </c>
      <c r="F53">
        <v>0</v>
      </c>
      <c r="G53">
        <v>8.1326128996242961E-2</v>
      </c>
      <c r="H53">
        <v>0</v>
      </c>
      <c r="I53">
        <v>0.36804852890955281</v>
      </c>
      <c r="J53">
        <v>1.8106627397237059E-3</v>
      </c>
      <c r="K53">
        <v>0</v>
      </c>
      <c r="L53">
        <v>0</v>
      </c>
      <c r="M53">
        <v>4.3900368963995268E-2</v>
      </c>
      <c r="N53">
        <v>0</v>
      </c>
      <c r="O53">
        <v>0</v>
      </c>
      <c r="P53">
        <v>0</v>
      </c>
      <c r="Q53">
        <v>0.49187925083783329</v>
      </c>
      <c r="R53">
        <v>0</v>
      </c>
      <c r="S53">
        <v>0</v>
      </c>
      <c r="T53">
        <v>0</v>
      </c>
      <c r="U53">
        <v>0</v>
      </c>
      <c r="V53">
        <v>0</v>
      </c>
      <c r="W53">
        <v>7.4954381568116152E-2</v>
      </c>
      <c r="X53">
        <v>0</v>
      </c>
      <c r="Y53">
        <v>7.4954381568116124E-2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7.6203267973312533E-2</v>
      </c>
      <c r="AG53">
        <v>0</v>
      </c>
      <c r="AH53">
        <v>0</v>
      </c>
      <c r="AI53">
        <v>0</v>
      </c>
      <c r="AJ53">
        <v>0</v>
      </c>
      <c r="AK53">
        <v>7.8095213182934387E-2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4.2975739782615513E-2</v>
      </c>
      <c r="AU53">
        <v>0</v>
      </c>
      <c r="AV53">
        <v>0</v>
      </c>
      <c r="AW53">
        <v>0</v>
      </c>
      <c r="AX53">
        <v>0</v>
      </c>
      <c r="AY53">
        <v>3.3030159719804513E-11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0.1472825511523278</v>
      </c>
      <c r="BG53">
        <v>0</v>
      </c>
      <c r="BH53">
        <v>0</v>
      </c>
      <c r="BI53">
        <v>7.2086377654542538E-2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6.8245947332602449E-3</v>
      </c>
      <c r="CB53">
        <v>6.1013895301003972E-3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4.1689551622977033E-5</v>
      </c>
      <c r="CJ53">
        <v>0</v>
      </c>
      <c r="CK53">
        <v>3.6084075578088257E-5</v>
      </c>
      <c r="CL53">
        <v>4.2635729852439242E-5</v>
      </c>
      <c r="CM53">
        <v>4.2635729852439262E-5</v>
      </c>
      <c r="CN53">
        <v>7.5163298627664035E-2</v>
      </c>
      <c r="CO53">
        <v>4.2635729852439181E-5</v>
      </c>
      <c r="CP53">
        <v>1.593678807397056E-3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7.8918305498898444E-2</v>
      </c>
      <c r="DE53">
        <v>0</v>
      </c>
      <c r="DF53">
        <v>8.1326128996242961E-2</v>
      </c>
      <c r="DG53">
        <v>7.4954381568116124E-2</v>
      </c>
      <c r="DH53">
        <v>7.4954381568116124E-2</v>
      </c>
      <c r="DI53">
        <v>7.8095213182934387E-2</v>
      </c>
      <c r="DJ53">
        <v>0</v>
      </c>
      <c r="DK53">
        <v>7.4806767849258132E-2</v>
      </c>
      <c r="DL53">
        <v>7.2086377654542538E-2</v>
      </c>
      <c r="DM53">
        <v>7.2086377654542538E-2</v>
      </c>
      <c r="DN53">
        <v>7.4026017479681752E-2</v>
      </c>
      <c r="DO53">
        <v>0</v>
      </c>
      <c r="DP53">
        <v>0.36804852890955281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7.2125319134694457E-2</v>
      </c>
      <c r="DY53">
        <v>7.2125319134694457E-2</v>
      </c>
      <c r="DZ53">
        <v>1.173680025231443E-4</v>
      </c>
      <c r="EA53">
        <v>1.0413901077270141E-3</v>
      </c>
      <c r="EB53">
        <v>1.5621592149222879E-3</v>
      </c>
      <c r="EC53">
        <v>0</v>
      </c>
    </row>
    <row r="54" spans="1:133" x14ac:dyDescent="0.3">
      <c r="A54" s="1" t="s">
        <v>307</v>
      </c>
      <c r="B54">
        <v>5.0894082297015607E-2</v>
      </c>
      <c r="C54">
        <v>0</v>
      </c>
      <c r="D54">
        <v>1.8764125566936339E-3</v>
      </c>
      <c r="E54">
        <v>5.5594791390928367E-11</v>
      </c>
      <c r="F54">
        <v>0</v>
      </c>
      <c r="G54">
        <v>0.1228024950257698</v>
      </c>
      <c r="H54">
        <v>0</v>
      </c>
      <c r="I54">
        <v>0.55575346076960408</v>
      </c>
      <c r="J54">
        <v>2.7341016329270971E-3</v>
      </c>
      <c r="K54">
        <v>0</v>
      </c>
      <c r="L54">
        <v>0</v>
      </c>
      <c r="M54">
        <v>6.6289578858223328E-2</v>
      </c>
      <c r="N54">
        <v>0</v>
      </c>
      <c r="O54">
        <v>0</v>
      </c>
      <c r="P54">
        <v>0</v>
      </c>
      <c r="Q54">
        <v>0.74273791215468932</v>
      </c>
      <c r="R54">
        <v>0</v>
      </c>
      <c r="S54">
        <v>0</v>
      </c>
      <c r="T54">
        <v>0</v>
      </c>
      <c r="U54">
        <v>0</v>
      </c>
      <c r="V54">
        <v>0</v>
      </c>
      <c r="W54">
        <v>0.1131811532564579</v>
      </c>
      <c r="X54">
        <v>0</v>
      </c>
      <c r="Y54">
        <v>0.1131811532564579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0.115066972346273</v>
      </c>
      <c r="AG54">
        <v>0</v>
      </c>
      <c r="AH54">
        <v>0</v>
      </c>
      <c r="AI54">
        <v>0</v>
      </c>
      <c r="AJ54">
        <v>0</v>
      </c>
      <c r="AK54">
        <v>0.1179238105489661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6.4893388336818889E-2</v>
      </c>
      <c r="AU54">
        <v>0</v>
      </c>
      <c r="AV54">
        <v>0</v>
      </c>
      <c r="AW54">
        <v>0</v>
      </c>
      <c r="AX54">
        <v>0</v>
      </c>
      <c r="AY54">
        <v>4.9875557520745513E-11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0.22239672511772909</v>
      </c>
      <c r="BG54">
        <v>0</v>
      </c>
      <c r="BH54">
        <v>0</v>
      </c>
      <c r="BI54">
        <v>0.1088504659278285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0.16444437745531429</v>
      </c>
      <c r="BU54">
        <v>0</v>
      </c>
      <c r="BV54">
        <v>0</v>
      </c>
      <c r="BW54">
        <v>0.17318897924375939</v>
      </c>
      <c r="BX54">
        <v>0</v>
      </c>
      <c r="BY54">
        <v>0</v>
      </c>
      <c r="BZ54">
        <v>0</v>
      </c>
      <c r="CA54">
        <v>1.0305141424139391E-2</v>
      </c>
      <c r="CB54">
        <v>9.2131012095147593E-3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6.2951243579338842E-5</v>
      </c>
      <c r="CJ54">
        <v>0</v>
      </c>
      <c r="CK54">
        <v>5.4486971977879381E-5</v>
      </c>
      <c r="CL54">
        <v>6.4379973174010603E-5</v>
      </c>
      <c r="CM54">
        <v>6.437997317401063E-5</v>
      </c>
      <c r="CN54">
        <v>0.11349661811975061</v>
      </c>
      <c r="CO54">
        <v>6.4379973174010549E-5</v>
      </c>
      <c r="CP54">
        <v>2.406455787746804E-3</v>
      </c>
      <c r="CQ54">
        <v>0</v>
      </c>
      <c r="CR54">
        <v>0</v>
      </c>
      <c r="CS54">
        <v>0</v>
      </c>
      <c r="CT54">
        <v>0</v>
      </c>
      <c r="CU54">
        <v>0.16444437745531429</v>
      </c>
      <c r="CV54">
        <v>0.16444437745531429</v>
      </c>
      <c r="CW54">
        <v>0</v>
      </c>
      <c r="CX54">
        <v>0</v>
      </c>
      <c r="CY54">
        <v>0.16491797643101061</v>
      </c>
      <c r="CZ54">
        <v>0.16491797643101061</v>
      </c>
      <c r="DA54">
        <v>0.16491797643101061</v>
      </c>
      <c r="DB54">
        <v>0.1134966227353346</v>
      </c>
      <c r="DC54">
        <v>0</v>
      </c>
      <c r="DD54">
        <v>0.1191666803533508</v>
      </c>
      <c r="DE54">
        <v>0</v>
      </c>
      <c r="DF54">
        <v>0.1228024950257698</v>
      </c>
      <c r="DG54">
        <v>0.1131811532564579</v>
      </c>
      <c r="DH54">
        <v>0.1131811532564579</v>
      </c>
      <c r="DI54">
        <v>0.1179238105489661</v>
      </c>
      <c r="DJ54">
        <v>0</v>
      </c>
      <c r="DK54">
        <v>0.11295825646794069</v>
      </c>
      <c r="DL54">
        <v>0.1088504659278285</v>
      </c>
      <c r="DM54">
        <v>0.1088504659278285</v>
      </c>
      <c r="DN54">
        <v>0.1117793230235529</v>
      </c>
      <c r="DO54">
        <v>0</v>
      </c>
      <c r="DP54">
        <v>0.55575346076960408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0.1089092675821267</v>
      </c>
      <c r="DY54">
        <v>0.1089092675821267</v>
      </c>
      <c r="DZ54">
        <v>1.7722574188547491E-4</v>
      </c>
      <c r="EA54">
        <v>1.5724995779639349E-3</v>
      </c>
      <c r="EB54">
        <v>2.3588611875135159E-3</v>
      </c>
      <c r="EC54">
        <v>0</v>
      </c>
    </row>
    <row r="55" spans="1:133" x14ac:dyDescent="0.3">
      <c r="A55" s="1" t="s">
        <v>308</v>
      </c>
      <c r="B55">
        <v>1.220785949605395E-3</v>
      </c>
      <c r="C55">
        <v>0</v>
      </c>
      <c r="D55">
        <v>6.5057602704517015E-5</v>
      </c>
      <c r="E55">
        <v>1.5204240937032209E-12</v>
      </c>
      <c r="F55">
        <v>0</v>
      </c>
      <c r="G55">
        <v>2.947326380725309E-3</v>
      </c>
      <c r="H55">
        <v>0</v>
      </c>
      <c r="I55">
        <v>1.3338953027851069E-2</v>
      </c>
      <c r="J55">
        <v>7.4773083832705816E-5</v>
      </c>
      <c r="K55">
        <v>0</v>
      </c>
      <c r="L55">
        <v>0</v>
      </c>
      <c r="M55">
        <v>1.5939935188308231E-3</v>
      </c>
      <c r="N55">
        <v>0</v>
      </c>
      <c r="O55">
        <v>0</v>
      </c>
      <c r="P55">
        <v>0</v>
      </c>
      <c r="Q55">
        <v>1.782687256416891E-2</v>
      </c>
      <c r="R55">
        <v>0</v>
      </c>
      <c r="S55">
        <v>0</v>
      </c>
      <c r="T55">
        <v>0</v>
      </c>
      <c r="U55">
        <v>0</v>
      </c>
      <c r="V55">
        <v>0</v>
      </c>
      <c r="W55">
        <v>2.7164089681050128E-3</v>
      </c>
      <c r="X55">
        <v>0</v>
      </c>
      <c r="Y55">
        <v>2.716408968105012E-3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2.7616696474708608E-3</v>
      </c>
      <c r="AG55">
        <v>0</v>
      </c>
      <c r="AH55">
        <v>0</v>
      </c>
      <c r="AI55">
        <v>0</v>
      </c>
      <c r="AJ55">
        <v>0</v>
      </c>
      <c r="AK55">
        <v>2.8302353113728389E-3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1.556650846314362E-3</v>
      </c>
      <c r="AU55">
        <v>0</v>
      </c>
      <c r="AV55">
        <v>0</v>
      </c>
      <c r="AW55">
        <v>0</v>
      </c>
      <c r="AX55">
        <v>0</v>
      </c>
      <c r="AY55">
        <v>1.364012660973779E-12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5.3346985746581376E-3</v>
      </c>
      <c r="BG55">
        <v>0</v>
      </c>
      <c r="BH55">
        <v>0</v>
      </c>
      <c r="BI55">
        <v>2.612525850635605E-3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3.9466699271344281E-3</v>
      </c>
      <c r="BU55">
        <v>0</v>
      </c>
      <c r="BV55">
        <v>0</v>
      </c>
      <c r="BW55">
        <v>4.1565406289320646E-3</v>
      </c>
      <c r="BX55">
        <v>0</v>
      </c>
      <c r="BY55">
        <v>0</v>
      </c>
      <c r="BZ55">
        <v>0</v>
      </c>
      <c r="CA55">
        <v>2.4673379585369058E-4</v>
      </c>
      <c r="CB55">
        <v>2.284188176617268E-4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1.506409412266709E-6</v>
      </c>
      <c r="CJ55">
        <v>0</v>
      </c>
      <c r="CK55">
        <v>1.490127094920945E-6</v>
      </c>
      <c r="CL55">
        <v>1.5091577915434E-6</v>
      </c>
      <c r="CM55">
        <v>1.5091577915434E-6</v>
      </c>
      <c r="CN55">
        <v>2.723922194824817E-3</v>
      </c>
      <c r="CO55">
        <v>1.5091577915434E-6</v>
      </c>
      <c r="CP55">
        <v>5.7762606802841569E-5</v>
      </c>
      <c r="CQ55">
        <v>0</v>
      </c>
      <c r="CR55">
        <v>0</v>
      </c>
      <c r="CS55">
        <v>0</v>
      </c>
      <c r="CT55">
        <v>0</v>
      </c>
      <c r="CU55">
        <v>3.9466699271344281E-3</v>
      </c>
      <c r="CV55">
        <v>3.9466699271344281E-3</v>
      </c>
      <c r="CW55">
        <v>0</v>
      </c>
      <c r="CX55">
        <v>0</v>
      </c>
      <c r="CY55">
        <v>3.9580363165715518E-3</v>
      </c>
      <c r="CZ55">
        <v>3.9580363165715518E-3</v>
      </c>
      <c r="DA55">
        <v>3.9580363165715518E-3</v>
      </c>
      <c r="DB55">
        <v>2.723922305598969E-3</v>
      </c>
      <c r="DC55">
        <v>0</v>
      </c>
      <c r="DD55">
        <v>2.8600648597179382E-3</v>
      </c>
      <c r="DE55">
        <v>0</v>
      </c>
      <c r="DF55">
        <v>2.947326380725309E-3</v>
      </c>
      <c r="DG55">
        <v>2.7164089681050128E-3</v>
      </c>
      <c r="DH55">
        <v>2.7164089681050128E-3</v>
      </c>
      <c r="DI55">
        <v>2.8302353113728389E-3</v>
      </c>
      <c r="DJ55">
        <v>0</v>
      </c>
      <c r="DK55">
        <v>2.711117150944371E-3</v>
      </c>
      <c r="DL55">
        <v>2.612525850635605E-3</v>
      </c>
      <c r="DM55">
        <v>2.612525850635605E-3</v>
      </c>
      <c r="DN55">
        <v>2.6828787304921308E-3</v>
      </c>
      <c r="DO55">
        <v>0</v>
      </c>
      <c r="DP55">
        <v>1.3338953027851069E-2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2.6139929071497142E-3</v>
      </c>
      <c r="DY55">
        <v>2.6139929071497142E-3</v>
      </c>
      <c r="DZ55">
        <v>4.2195583534643301E-6</v>
      </c>
      <c r="EA55">
        <v>3.7629569017883147E-5</v>
      </c>
      <c r="EB55">
        <v>5.8417652265744373E-5</v>
      </c>
      <c r="EC55">
        <v>0</v>
      </c>
    </row>
    <row r="56" spans="1:133" x14ac:dyDescent="0.3">
      <c r="A56" s="1" t="s">
        <v>309</v>
      </c>
      <c r="B56">
        <v>0.1212975628078872</v>
      </c>
      <c r="C56">
        <v>0</v>
      </c>
      <c r="D56">
        <v>4.4721165934531511E-3</v>
      </c>
      <c r="E56">
        <v>1.325009194817122E-10</v>
      </c>
      <c r="F56">
        <v>0</v>
      </c>
      <c r="G56">
        <v>0.29267927981141811</v>
      </c>
      <c r="H56">
        <v>0</v>
      </c>
      <c r="I56">
        <v>1.324545748167556</v>
      </c>
      <c r="J56">
        <v>6.5162755584762307E-3</v>
      </c>
      <c r="K56">
        <v>0</v>
      </c>
      <c r="L56">
        <v>0</v>
      </c>
      <c r="M56">
        <v>0.15799016294543219</v>
      </c>
      <c r="N56">
        <v>0</v>
      </c>
      <c r="O56">
        <v>0</v>
      </c>
      <c r="P56">
        <v>0</v>
      </c>
      <c r="Q56">
        <v>1.7701920239686759</v>
      </c>
      <c r="R56">
        <v>0</v>
      </c>
      <c r="S56">
        <v>0</v>
      </c>
      <c r="T56">
        <v>0</v>
      </c>
      <c r="U56">
        <v>0</v>
      </c>
      <c r="V56">
        <v>0</v>
      </c>
      <c r="W56">
        <v>0.26974841526122462</v>
      </c>
      <c r="X56">
        <v>0</v>
      </c>
      <c r="Y56">
        <v>0.26974841526122462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0.27424295075861732</v>
      </c>
      <c r="AG56">
        <v>0</v>
      </c>
      <c r="AH56">
        <v>0</v>
      </c>
      <c r="AI56">
        <v>0</v>
      </c>
      <c r="AJ56">
        <v>0</v>
      </c>
      <c r="AK56">
        <v>0.28105174847503589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0.15466257553608501</v>
      </c>
      <c r="AU56">
        <v>0</v>
      </c>
      <c r="AV56">
        <v>0</v>
      </c>
      <c r="AW56">
        <v>0</v>
      </c>
      <c r="AX56">
        <v>0</v>
      </c>
      <c r="AY56">
        <v>1.1887007875777649E-10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0.53004552819725437</v>
      </c>
      <c r="BG56">
        <v>0</v>
      </c>
      <c r="BH56">
        <v>0</v>
      </c>
      <c r="BI56">
        <v>0.25942694379465792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0.3919257662684989</v>
      </c>
      <c r="BU56">
        <v>0</v>
      </c>
      <c r="BV56">
        <v>0</v>
      </c>
      <c r="BW56">
        <v>0.41276706719762651</v>
      </c>
      <c r="BX56">
        <v>0</v>
      </c>
      <c r="BY56">
        <v>0</v>
      </c>
      <c r="BZ56">
        <v>0</v>
      </c>
      <c r="CA56">
        <v>2.4560587060865519E-2</v>
      </c>
      <c r="CB56">
        <v>2.1957891216010141E-2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1.5003379719742379E-4</v>
      </c>
      <c r="CJ56">
        <v>0</v>
      </c>
      <c r="CK56">
        <v>1.2986061654727879E-4</v>
      </c>
      <c r="CL56">
        <v>1.534389360647248E-4</v>
      </c>
      <c r="CM56">
        <v>1.5343893606472491E-4</v>
      </c>
      <c r="CN56">
        <v>0.27050027318540559</v>
      </c>
      <c r="CO56">
        <v>1.534389360647245E-4</v>
      </c>
      <c r="CP56">
        <v>5.7353862941298761E-3</v>
      </c>
      <c r="CQ56">
        <v>0</v>
      </c>
      <c r="CR56">
        <v>0</v>
      </c>
      <c r="CS56">
        <v>0</v>
      </c>
      <c r="CT56">
        <v>0</v>
      </c>
      <c r="CU56">
        <v>0.3919257662684989</v>
      </c>
      <c r="CV56">
        <v>0.3919257662684989</v>
      </c>
      <c r="CW56">
        <v>0</v>
      </c>
      <c r="CX56">
        <v>0</v>
      </c>
      <c r="CY56">
        <v>0.39305451049390849</v>
      </c>
      <c r="CZ56">
        <v>0.39305451049390849</v>
      </c>
      <c r="DA56">
        <v>0.39305451049390849</v>
      </c>
      <c r="DB56">
        <v>0.27050028418588079</v>
      </c>
      <c r="DC56">
        <v>0</v>
      </c>
      <c r="DD56">
        <v>0.28401392150881938</v>
      </c>
      <c r="DE56">
        <v>0</v>
      </c>
      <c r="DF56">
        <v>0.29267927981141811</v>
      </c>
      <c r="DG56">
        <v>0.26974841526122451</v>
      </c>
      <c r="DH56">
        <v>0.26974841526122451</v>
      </c>
      <c r="DI56">
        <v>0.28105174847503589</v>
      </c>
      <c r="DJ56">
        <v>0</v>
      </c>
      <c r="DK56">
        <v>0.26921717791525868</v>
      </c>
      <c r="DL56">
        <v>0.25942694379465792</v>
      </c>
      <c r="DM56">
        <v>0.25942694379465792</v>
      </c>
      <c r="DN56">
        <v>0.26640738653946772</v>
      </c>
      <c r="DO56">
        <v>0</v>
      </c>
      <c r="DP56">
        <v>1.324545748167556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0.259567087737402</v>
      </c>
      <c r="DY56">
        <v>0.259567087737402</v>
      </c>
      <c r="DZ56">
        <v>4.2238801816038129E-4</v>
      </c>
      <c r="EA56">
        <v>3.7477906608140419E-3</v>
      </c>
      <c r="EB56">
        <v>5.621952496907205E-3</v>
      </c>
      <c r="EC56">
        <v>0</v>
      </c>
    </row>
    <row r="57" spans="1:133" x14ac:dyDescent="0.3">
      <c r="A57" s="1" t="s">
        <v>310</v>
      </c>
      <c r="B57">
        <v>2.9095398465595231E-3</v>
      </c>
      <c r="C57">
        <v>0</v>
      </c>
      <c r="D57">
        <v>1.5505395311243199E-4</v>
      </c>
      <c r="E57">
        <v>3.6236774233260121E-12</v>
      </c>
      <c r="F57">
        <v>0</v>
      </c>
      <c r="G57">
        <v>7.024461207395318E-3</v>
      </c>
      <c r="H57">
        <v>0</v>
      </c>
      <c r="I57">
        <v>3.1791171383045047E-2</v>
      </c>
      <c r="J57">
        <v>1.7820918313461571E-4</v>
      </c>
      <c r="K57">
        <v>0</v>
      </c>
      <c r="L57">
        <v>0</v>
      </c>
      <c r="M57">
        <v>3.7990178865467952E-3</v>
      </c>
      <c r="N57">
        <v>0</v>
      </c>
      <c r="O57">
        <v>0</v>
      </c>
      <c r="P57">
        <v>0</v>
      </c>
      <c r="Q57">
        <v>4.2487379611269242E-2</v>
      </c>
      <c r="R57">
        <v>0</v>
      </c>
      <c r="S57">
        <v>0</v>
      </c>
      <c r="T57">
        <v>0</v>
      </c>
      <c r="U57">
        <v>0</v>
      </c>
      <c r="V57">
        <v>0</v>
      </c>
      <c r="W57">
        <v>6.474108040650281E-3</v>
      </c>
      <c r="X57">
        <v>0</v>
      </c>
      <c r="Y57">
        <v>6.474108040650281E-3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6.5819793264722181E-3</v>
      </c>
      <c r="AG57">
        <v>0</v>
      </c>
      <c r="AH57">
        <v>0</v>
      </c>
      <c r="AI57">
        <v>0</v>
      </c>
      <c r="AJ57">
        <v>0</v>
      </c>
      <c r="AK57">
        <v>6.7453941587719331E-3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3.7100178503825629E-3</v>
      </c>
      <c r="AU57">
        <v>0</v>
      </c>
      <c r="AV57">
        <v>0</v>
      </c>
      <c r="AW57">
        <v>0</v>
      </c>
      <c r="AX57">
        <v>0</v>
      </c>
      <c r="AY57">
        <v>3.2508968419875089E-12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1.271436493626856E-2</v>
      </c>
      <c r="BG57">
        <v>0</v>
      </c>
      <c r="BH57">
        <v>0</v>
      </c>
      <c r="BI57">
        <v>6.2265199440148574E-3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9.4062299930037195E-3</v>
      </c>
      <c r="BU57">
        <v>0</v>
      </c>
      <c r="BV57">
        <v>0</v>
      </c>
      <c r="BW57">
        <v>9.9064218322880877E-3</v>
      </c>
      <c r="BX57">
        <v>0</v>
      </c>
      <c r="BY57">
        <v>0</v>
      </c>
      <c r="BZ57">
        <v>0</v>
      </c>
      <c r="CA57">
        <v>5.8804888011796265E-4</v>
      </c>
      <c r="CB57">
        <v>5.4439818209378165E-4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3.5902757659023258E-6</v>
      </c>
      <c r="CJ57">
        <v>0</v>
      </c>
      <c r="CK57">
        <v>3.551469576228255E-6</v>
      </c>
      <c r="CL57">
        <v>3.5968260698451051E-6</v>
      </c>
      <c r="CM57">
        <v>3.5968260698451068E-6</v>
      </c>
      <c r="CN57">
        <v>6.4920145643324791E-3</v>
      </c>
      <c r="CO57">
        <v>3.5968260698451022E-6</v>
      </c>
      <c r="CP57">
        <v>1.3766754621343891E-4</v>
      </c>
      <c r="CQ57">
        <v>0</v>
      </c>
      <c r="CR57">
        <v>0</v>
      </c>
      <c r="CS57">
        <v>0</v>
      </c>
      <c r="CT57">
        <v>0</v>
      </c>
      <c r="CU57">
        <v>9.4062299930037195E-3</v>
      </c>
      <c r="CV57">
        <v>9.4062299930037195E-3</v>
      </c>
      <c r="CW57">
        <v>0</v>
      </c>
      <c r="CX57">
        <v>0</v>
      </c>
      <c r="CY57">
        <v>9.4333198878288633E-3</v>
      </c>
      <c r="CZ57">
        <v>9.4333198878288633E-3</v>
      </c>
      <c r="DA57">
        <v>9.4333198878288633E-3</v>
      </c>
      <c r="DB57">
        <v>6.49201482834421E-3</v>
      </c>
      <c r="DC57">
        <v>0</v>
      </c>
      <c r="DD57">
        <v>6.8164879156610864E-3</v>
      </c>
      <c r="DE57">
        <v>0</v>
      </c>
      <c r="DF57">
        <v>7.024461207395318E-3</v>
      </c>
      <c r="DG57">
        <v>6.4741080406502801E-3</v>
      </c>
      <c r="DH57">
        <v>6.4741080406502801E-3</v>
      </c>
      <c r="DI57">
        <v>6.7453941587719331E-3</v>
      </c>
      <c r="DJ57">
        <v>0</v>
      </c>
      <c r="DK57">
        <v>6.4614958764174146E-3</v>
      </c>
      <c r="DL57">
        <v>6.2265199440148574E-3</v>
      </c>
      <c r="DM57">
        <v>6.2265199440148574E-3</v>
      </c>
      <c r="DN57">
        <v>6.3941943076729121E-3</v>
      </c>
      <c r="DO57">
        <v>0</v>
      </c>
      <c r="DP57">
        <v>3.1791171383045047E-2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6.2300164287068189E-3</v>
      </c>
      <c r="DY57">
        <v>6.2300164287068189E-3</v>
      </c>
      <c r="DZ57">
        <v>1.0056614075756649E-5</v>
      </c>
      <c r="EA57">
        <v>8.9683806159288184E-5</v>
      </c>
      <c r="EB57">
        <v>1.3922873790002391E-4</v>
      </c>
      <c r="EC57">
        <v>0</v>
      </c>
    </row>
    <row r="58" spans="1:133" x14ac:dyDescent="0.3">
      <c r="A58" s="1" t="s">
        <v>311</v>
      </c>
      <c r="B58">
        <v>0.2064679492723</v>
      </c>
      <c r="C58">
        <v>0</v>
      </c>
      <c r="D58">
        <v>7.6122612901902203E-3</v>
      </c>
      <c r="E58">
        <v>2.255378631589816E-10</v>
      </c>
      <c r="F58">
        <v>0</v>
      </c>
      <c r="G58">
        <v>0.49818717951378227</v>
      </c>
      <c r="H58">
        <v>0</v>
      </c>
      <c r="I58">
        <v>2.254589770897832</v>
      </c>
      <c r="J58">
        <v>1.109174842682259E-2</v>
      </c>
      <c r="K58">
        <v>0</v>
      </c>
      <c r="L58">
        <v>0</v>
      </c>
      <c r="M58">
        <v>0.26892465267586452</v>
      </c>
      <c r="N58">
        <v>0</v>
      </c>
      <c r="O58">
        <v>0</v>
      </c>
      <c r="P58">
        <v>0</v>
      </c>
      <c r="Q58">
        <v>3.013151365504843</v>
      </c>
      <c r="R58">
        <v>0</v>
      </c>
      <c r="S58">
        <v>0</v>
      </c>
      <c r="T58">
        <v>0</v>
      </c>
      <c r="U58">
        <v>0</v>
      </c>
      <c r="V58">
        <v>0</v>
      </c>
      <c r="W58">
        <v>0.45915516214161228</v>
      </c>
      <c r="X58">
        <v>0</v>
      </c>
      <c r="Y58">
        <v>0.45915516214161223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0.46680558400992272</v>
      </c>
      <c r="AG58">
        <v>0</v>
      </c>
      <c r="AH58">
        <v>0</v>
      </c>
      <c r="AI58">
        <v>0</v>
      </c>
      <c r="AJ58">
        <v>0</v>
      </c>
      <c r="AK58">
        <v>0.47839525216958229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0.26326056402867221</v>
      </c>
      <c r="AU58">
        <v>0</v>
      </c>
      <c r="AV58">
        <v>0</v>
      </c>
      <c r="AW58">
        <v>0</v>
      </c>
      <c r="AX58">
        <v>0</v>
      </c>
      <c r="AY58">
        <v>2.023359812251645E-10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0.90222268852317111</v>
      </c>
      <c r="BG58">
        <v>0</v>
      </c>
      <c r="BH58">
        <v>0</v>
      </c>
      <c r="BI58">
        <v>0.44158635863193418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0.66712065234644646</v>
      </c>
      <c r="BU58">
        <v>0</v>
      </c>
      <c r="BV58">
        <v>0</v>
      </c>
      <c r="BW58">
        <v>0.70259589655905352</v>
      </c>
      <c r="BX58">
        <v>0</v>
      </c>
      <c r="BY58">
        <v>0</v>
      </c>
      <c r="BZ58">
        <v>0</v>
      </c>
      <c r="CA58">
        <v>4.180606704697086E-2</v>
      </c>
      <c r="CB58">
        <v>3.7375860361631902E-2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2.5538163926632472E-4</v>
      </c>
      <c r="CJ58">
        <v>0</v>
      </c>
      <c r="CK58">
        <v>2.2104364316221631E-4</v>
      </c>
      <c r="CL58">
        <v>2.6117773296057762E-4</v>
      </c>
      <c r="CM58">
        <v>2.6117773296057773E-4</v>
      </c>
      <c r="CN58">
        <v>0.46043494518222999</v>
      </c>
      <c r="CO58">
        <v>2.6117773296057773E-4</v>
      </c>
      <c r="CP58">
        <v>9.7625493787452545E-3</v>
      </c>
      <c r="CQ58">
        <v>0</v>
      </c>
      <c r="CR58">
        <v>0</v>
      </c>
      <c r="CS58">
        <v>0</v>
      </c>
      <c r="CT58">
        <v>0</v>
      </c>
      <c r="CU58">
        <v>0.66712065234644646</v>
      </c>
      <c r="CV58">
        <v>0.66712065234644646</v>
      </c>
      <c r="CW58">
        <v>0</v>
      </c>
      <c r="CX58">
        <v>0</v>
      </c>
      <c r="CY58">
        <v>0.66904195645246867</v>
      </c>
      <c r="CZ58">
        <v>0.66904195645246867</v>
      </c>
      <c r="DA58">
        <v>0.66904195645246867</v>
      </c>
      <c r="DB58">
        <v>0.46043496390680699</v>
      </c>
      <c r="DC58">
        <v>0</v>
      </c>
      <c r="DD58">
        <v>0.48343734681284939</v>
      </c>
      <c r="DE58">
        <v>0</v>
      </c>
      <c r="DF58">
        <v>0.49818717951378227</v>
      </c>
      <c r="DG58">
        <v>0.45915516214161223</v>
      </c>
      <c r="DH58">
        <v>0.45915516214161223</v>
      </c>
      <c r="DI58">
        <v>0.47839525216958229</v>
      </c>
      <c r="DJ58">
        <v>0</v>
      </c>
      <c r="DK58">
        <v>0.45825091078767399</v>
      </c>
      <c r="DL58">
        <v>0.44158635863193418</v>
      </c>
      <c r="DM58">
        <v>0.44158635863193418</v>
      </c>
      <c r="DN58">
        <v>0.45346819422014178</v>
      </c>
      <c r="DO58">
        <v>0</v>
      </c>
      <c r="DP58">
        <v>2.254589770897832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0.4418249061492257</v>
      </c>
      <c r="DY58">
        <v>0.4418249061492257</v>
      </c>
      <c r="DZ58">
        <v>7.1897230156956003E-4</v>
      </c>
      <c r="EA58">
        <v>6.3793421246699468E-3</v>
      </c>
      <c r="EB58">
        <v>9.5694668225208696E-3</v>
      </c>
      <c r="EC58">
        <v>0</v>
      </c>
    </row>
    <row r="59" spans="1:133" x14ac:dyDescent="0.3">
      <c r="A59" s="1" t="s">
        <v>312</v>
      </c>
      <c r="B59">
        <v>4.8424509334347313E-3</v>
      </c>
      <c r="C59">
        <v>0</v>
      </c>
      <c r="D59">
        <v>2.5806182406125068E-4</v>
      </c>
      <c r="E59">
        <v>6.0310155716894549E-12</v>
      </c>
      <c r="F59">
        <v>0</v>
      </c>
      <c r="G59">
        <v>1.1691061310210389E-2</v>
      </c>
      <c r="H59">
        <v>0</v>
      </c>
      <c r="I59">
        <v>5.2911180343809261E-2</v>
      </c>
      <c r="J59">
        <v>2.9659989920306702E-4</v>
      </c>
      <c r="K59">
        <v>0</v>
      </c>
      <c r="L59">
        <v>0</v>
      </c>
      <c r="M59">
        <v>6.3228409580289319E-3</v>
      </c>
      <c r="N59">
        <v>0</v>
      </c>
      <c r="O59">
        <v>0</v>
      </c>
      <c r="P59">
        <v>0</v>
      </c>
      <c r="Q59">
        <v>7.0713261171203343E-2</v>
      </c>
      <c r="R59">
        <v>0</v>
      </c>
      <c r="S59">
        <v>0</v>
      </c>
      <c r="T59">
        <v>0</v>
      </c>
      <c r="U59">
        <v>0</v>
      </c>
      <c r="V59">
        <v>0</v>
      </c>
      <c r="W59">
        <v>1.0775088906816549E-2</v>
      </c>
      <c r="X59">
        <v>0</v>
      </c>
      <c r="Y59">
        <v>1.0775088906816549E-2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1.095462293496775E-2</v>
      </c>
      <c r="AG59">
        <v>0</v>
      </c>
      <c r="AH59">
        <v>0</v>
      </c>
      <c r="AI59">
        <v>0</v>
      </c>
      <c r="AJ59">
        <v>0</v>
      </c>
      <c r="AK59">
        <v>1.12266000684456E-2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6.1747150237136377E-3</v>
      </c>
      <c r="AU59">
        <v>0</v>
      </c>
      <c r="AV59">
        <v>0</v>
      </c>
      <c r="AW59">
        <v>0</v>
      </c>
      <c r="AX59">
        <v>0</v>
      </c>
      <c r="AY59">
        <v>5.4105835551960018E-12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2.1160971012810621E-2</v>
      </c>
      <c r="BG59">
        <v>0</v>
      </c>
      <c r="BH59">
        <v>0</v>
      </c>
      <c r="BI59">
        <v>1.036301920752123E-2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1.56551240442999E-2</v>
      </c>
      <c r="BU59">
        <v>0</v>
      </c>
      <c r="BV59">
        <v>0</v>
      </c>
      <c r="BW59">
        <v>1.6487611161430521E-2</v>
      </c>
      <c r="BX59">
        <v>0</v>
      </c>
      <c r="BY59">
        <v>0</v>
      </c>
      <c r="BZ59">
        <v>0</v>
      </c>
      <c r="CA59">
        <v>9.7871072355297344E-4</v>
      </c>
      <c r="CB59">
        <v>9.0606131005818312E-4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5.9754240019912934E-6</v>
      </c>
      <c r="CJ59">
        <v>0</v>
      </c>
      <c r="CK59">
        <v>5.9108374765197617E-6</v>
      </c>
      <c r="CL59">
        <v>5.9863259064554982E-6</v>
      </c>
      <c r="CM59">
        <v>5.9863259064554991E-6</v>
      </c>
      <c r="CN59">
        <v>1.080489137280511E-2</v>
      </c>
      <c r="CO59">
        <v>5.9863259064555118E-6</v>
      </c>
      <c r="CP59">
        <v>2.2912500698460501E-4</v>
      </c>
      <c r="CQ59">
        <v>0</v>
      </c>
      <c r="CR59">
        <v>0</v>
      </c>
      <c r="CS59">
        <v>0</v>
      </c>
      <c r="CT59">
        <v>0</v>
      </c>
      <c r="CU59">
        <v>1.56551240442999E-2</v>
      </c>
      <c r="CV59">
        <v>1.56551240442999E-2</v>
      </c>
      <c r="CW59">
        <v>0</v>
      </c>
      <c r="CX59">
        <v>0</v>
      </c>
      <c r="CY59">
        <v>1.5700210722400489E-2</v>
      </c>
      <c r="CZ59">
        <v>1.5700210722400489E-2</v>
      </c>
      <c r="DA59">
        <v>1.5700210722400489E-2</v>
      </c>
      <c r="DB59">
        <v>1.080489181220924E-2</v>
      </c>
      <c r="DC59">
        <v>0</v>
      </c>
      <c r="DD59">
        <v>1.134492394354782E-2</v>
      </c>
      <c r="DE59">
        <v>0</v>
      </c>
      <c r="DF59">
        <v>1.1691061310210389E-2</v>
      </c>
      <c r="DG59">
        <v>1.0775088906816549E-2</v>
      </c>
      <c r="DH59">
        <v>1.0775088906816549E-2</v>
      </c>
      <c r="DI59">
        <v>1.12266000684456E-2</v>
      </c>
      <c r="DJ59">
        <v>0</v>
      </c>
      <c r="DK59">
        <v>1.0754098032079339E-2</v>
      </c>
      <c r="DL59">
        <v>1.036301920752123E-2</v>
      </c>
      <c r="DM59">
        <v>1.036301920752123E-2</v>
      </c>
      <c r="DN59">
        <v>1.0642085630952119E-2</v>
      </c>
      <c r="DO59">
        <v>0</v>
      </c>
      <c r="DP59">
        <v>5.2911180343809261E-2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1.036883853169387E-2</v>
      </c>
      <c r="DY59">
        <v>1.036883853169387E-2</v>
      </c>
      <c r="DZ59">
        <v>1.6737581468741858E-5</v>
      </c>
      <c r="EA59">
        <v>1.4926395710427001E-4</v>
      </c>
      <c r="EB59">
        <v>2.3172335398745269E-4</v>
      </c>
      <c r="EC59">
        <v>0</v>
      </c>
    </row>
    <row r="60" spans="1:133" x14ac:dyDescent="0.3">
      <c r="A60" s="1" t="s">
        <v>313</v>
      </c>
      <c r="B60">
        <v>6.8083757741562126E-2</v>
      </c>
      <c r="C60">
        <v>0</v>
      </c>
      <c r="D60">
        <v>2.335927971841097E-3</v>
      </c>
      <c r="E60">
        <v>1.090191432147156E-12</v>
      </c>
      <c r="F60">
        <v>0</v>
      </c>
      <c r="G60">
        <v>0.1641410743634428</v>
      </c>
      <c r="H60">
        <v>0</v>
      </c>
      <c r="I60">
        <v>0.74278816264723857</v>
      </c>
      <c r="J60">
        <v>4.2355515944360071E-3</v>
      </c>
      <c r="K60">
        <v>0</v>
      </c>
      <c r="L60">
        <v>0</v>
      </c>
      <c r="M60">
        <v>8.8643867294899995E-2</v>
      </c>
      <c r="N60">
        <v>0</v>
      </c>
      <c r="O60">
        <v>0</v>
      </c>
      <c r="P60">
        <v>0</v>
      </c>
      <c r="Q60">
        <v>0.99270084316495499</v>
      </c>
      <c r="R60">
        <v>0</v>
      </c>
      <c r="S60">
        <v>0</v>
      </c>
      <c r="T60">
        <v>0</v>
      </c>
      <c r="U60">
        <v>0</v>
      </c>
      <c r="V60">
        <v>0</v>
      </c>
      <c r="W60">
        <v>0.15128093357801881</v>
      </c>
      <c r="X60">
        <v>0</v>
      </c>
      <c r="Y60">
        <v>0.15128093357801881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0.15380156942823001</v>
      </c>
      <c r="AG60">
        <v>0</v>
      </c>
      <c r="AH60">
        <v>0</v>
      </c>
      <c r="AI60">
        <v>0</v>
      </c>
      <c r="AJ60">
        <v>0</v>
      </c>
      <c r="AK60">
        <v>0.1576200951982005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8.6805930761505404E-2</v>
      </c>
      <c r="AU60">
        <v>0</v>
      </c>
      <c r="AV60">
        <v>0</v>
      </c>
      <c r="AW60">
        <v>0</v>
      </c>
      <c r="AX60">
        <v>0</v>
      </c>
      <c r="AY60">
        <v>9.7803956310108292E-13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0.29750274439592178</v>
      </c>
      <c r="BG60">
        <v>0</v>
      </c>
      <c r="BH60">
        <v>0</v>
      </c>
      <c r="BI60">
        <v>0.14548785202215281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0.21980762387591021</v>
      </c>
      <c r="BU60">
        <v>0</v>
      </c>
      <c r="BV60">
        <v>0</v>
      </c>
      <c r="BW60">
        <v>0.23149625787242051</v>
      </c>
      <c r="BX60">
        <v>0</v>
      </c>
      <c r="BY60">
        <v>0</v>
      </c>
      <c r="BZ60">
        <v>0</v>
      </c>
      <c r="CA60">
        <v>1.374816930758657E-2</v>
      </c>
      <c r="CB60">
        <v>1.261567215076094E-2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8.4096699766897831E-5</v>
      </c>
      <c r="CJ60">
        <v>0</v>
      </c>
      <c r="CK60">
        <v>8.4408769007316643E-5</v>
      </c>
      <c r="CL60">
        <v>8.4044023933658248E-5</v>
      </c>
      <c r="CM60">
        <v>8.4044023933658288E-5</v>
      </c>
      <c r="CN60">
        <v>0.15170735742323041</v>
      </c>
      <c r="CO60">
        <v>8.4044023933658126E-5</v>
      </c>
      <c r="CP60">
        <v>3.3148530113001249E-3</v>
      </c>
      <c r="CQ60">
        <v>0</v>
      </c>
      <c r="CR60">
        <v>0</v>
      </c>
      <c r="CS60">
        <v>0</v>
      </c>
      <c r="CT60">
        <v>0</v>
      </c>
      <c r="CU60">
        <v>0.21980762387591021</v>
      </c>
      <c r="CV60">
        <v>0.21980762387591021</v>
      </c>
      <c r="CW60">
        <v>0</v>
      </c>
      <c r="CX60">
        <v>0</v>
      </c>
      <c r="CY60">
        <v>0.22044066872140011</v>
      </c>
      <c r="CZ60">
        <v>0.22044066872140011</v>
      </c>
      <c r="DA60">
        <v>0.22044066872140011</v>
      </c>
      <c r="DB60">
        <v>0.15170736359273621</v>
      </c>
      <c r="DC60">
        <v>0</v>
      </c>
      <c r="DD60">
        <v>0.1592813479678839</v>
      </c>
      <c r="DE60">
        <v>0</v>
      </c>
      <c r="DF60">
        <v>0.1641410743634428</v>
      </c>
      <c r="DG60">
        <v>0.15128093357801869</v>
      </c>
      <c r="DH60">
        <v>0.15128093357801869</v>
      </c>
      <c r="DI60">
        <v>0.1576200951982005</v>
      </c>
      <c r="DJ60">
        <v>0</v>
      </c>
      <c r="DK60">
        <v>0.15097826143054341</v>
      </c>
      <c r="DL60">
        <v>0.14548785202215281</v>
      </c>
      <c r="DM60">
        <v>0.14548785202215281</v>
      </c>
      <c r="DN60">
        <v>0.1493978244519428</v>
      </c>
      <c r="DO60">
        <v>0</v>
      </c>
      <c r="DP60">
        <v>0.74278816264723857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0.1455618731560562</v>
      </c>
      <c r="DY60">
        <v>0.1455618731560562</v>
      </c>
      <c r="DZ60">
        <v>2.3971068067100301E-4</v>
      </c>
      <c r="EA60">
        <v>2.1007055202164398E-3</v>
      </c>
      <c r="EB60">
        <v>3.2269516040529592E-3</v>
      </c>
      <c r="EC60">
        <v>0</v>
      </c>
    </row>
    <row r="61" spans="1:133" x14ac:dyDescent="0.3">
      <c r="A61" s="1" t="s">
        <v>314</v>
      </c>
      <c r="B61">
        <v>6.9193566428652513</v>
      </c>
      <c r="C61">
        <v>0</v>
      </c>
      <c r="D61">
        <v>1.210577191768976E-5</v>
      </c>
      <c r="E61">
        <v>3.4921477376724929E-17</v>
      </c>
      <c r="F61">
        <v>0</v>
      </c>
      <c r="G61">
        <v>1.3199595559053151E-2</v>
      </c>
      <c r="H61">
        <v>0</v>
      </c>
      <c r="I61">
        <v>2.5853569862674879E-5</v>
      </c>
      <c r="J61">
        <v>1.7174050023818801E-15</v>
      </c>
      <c r="K61">
        <v>0</v>
      </c>
      <c r="L61">
        <v>0</v>
      </c>
      <c r="M61">
        <v>4.6578990229375972</v>
      </c>
      <c r="N61">
        <v>0</v>
      </c>
      <c r="O61">
        <v>0</v>
      </c>
      <c r="P61">
        <v>0</v>
      </c>
      <c r="Q61">
        <v>3.4552059243962482E-5</v>
      </c>
      <c r="R61">
        <v>0</v>
      </c>
      <c r="S61">
        <v>0</v>
      </c>
      <c r="T61">
        <v>0</v>
      </c>
      <c r="U61">
        <v>0</v>
      </c>
      <c r="V61">
        <v>0</v>
      </c>
      <c r="W61">
        <v>1.2165432368283361E-2</v>
      </c>
      <c r="X61">
        <v>0</v>
      </c>
      <c r="Y61">
        <v>1.216543236828335E-2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1.236813223425821E-2</v>
      </c>
      <c r="AG61">
        <v>0</v>
      </c>
      <c r="AH61">
        <v>0</v>
      </c>
      <c r="AI61">
        <v>0</v>
      </c>
      <c r="AJ61">
        <v>0</v>
      </c>
      <c r="AK61">
        <v>1.267520342890526E-2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2.479801615870731</v>
      </c>
      <c r="AT61">
        <v>3.8184208124015838E-3</v>
      </c>
      <c r="AU61">
        <v>0</v>
      </c>
      <c r="AV61">
        <v>0</v>
      </c>
      <c r="AW61">
        <v>0</v>
      </c>
      <c r="AX61">
        <v>0</v>
      </c>
      <c r="AY61">
        <v>3.1328980827805792E-17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0.62902697595839341</v>
      </c>
      <c r="BG61">
        <v>0</v>
      </c>
      <c r="BH61">
        <v>0</v>
      </c>
      <c r="BI61">
        <v>2.434031424372158E-4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0.84963033153588374</v>
      </c>
      <c r="BU61">
        <v>0</v>
      </c>
      <c r="BV61">
        <v>0</v>
      </c>
      <c r="BW61">
        <v>0.89481082983954174</v>
      </c>
      <c r="BX61">
        <v>0</v>
      </c>
      <c r="BY61">
        <v>0</v>
      </c>
      <c r="BZ61">
        <v>0</v>
      </c>
      <c r="CA61">
        <v>1.343493371497039E-7</v>
      </c>
      <c r="CB61">
        <v>4.5812050915236978E-6</v>
      </c>
      <c r="CC61">
        <v>0</v>
      </c>
      <c r="CD61">
        <v>0</v>
      </c>
      <c r="CE61">
        <v>0</v>
      </c>
      <c r="CF61">
        <v>0</v>
      </c>
      <c r="CG61">
        <v>2.479801615870731</v>
      </c>
      <c r="CH61">
        <v>0</v>
      </c>
      <c r="CI61">
        <v>8.897024824494001E-10</v>
      </c>
      <c r="CJ61">
        <v>0</v>
      </c>
      <c r="CK61">
        <v>6.8451079898781108E-17</v>
      </c>
      <c r="CL61">
        <v>1.0398801030625111E-9</v>
      </c>
      <c r="CM61">
        <v>1.0398801030625111E-9</v>
      </c>
      <c r="CN61">
        <v>0.58639991694145355</v>
      </c>
      <c r="CO61">
        <v>1.0398801030625129E-9</v>
      </c>
      <c r="CP61">
        <v>6.8899669683476912E-8</v>
      </c>
      <c r="CQ61">
        <v>0</v>
      </c>
      <c r="CR61">
        <v>0</v>
      </c>
      <c r="CS61">
        <v>0.90980042001670092</v>
      </c>
      <c r="CT61">
        <v>0.80994894502284098</v>
      </c>
      <c r="CU61">
        <v>0.84963033153588374</v>
      </c>
      <c r="CV61">
        <v>0.84963033153588374</v>
      </c>
      <c r="CW61">
        <v>0</v>
      </c>
      <c r="CX61">
        <v>0</v>
      </c>
      <c r="CY61">
        <v>0.85207726259526451</v>
      </c>
      <c r="CZ61">
        <v>0.85207726259526451</v>
      </c>
      <c r="DA61">
        <v>0.85207726259526451</v>
      </c>
      <c r="DB61">
        <v>0.58639994078866697</v>
      </c>
      <c r="DC61">
        <v>0</v>
      </c>
      <c r="DD61">
        <v>1.2808795004117111E-2</v>
      </c>
      <c r="DE61">
        <v>0</v>
      </c>
      <c r="DF61">
        <v>1.3199595559053151E-2</v>
      </c>
      <c r="DG61">
        <v>1.216543236828335E-2</v>
      </c>
      <c r="DH61">
        <v>1.216543236828335E-2</v>
      </c>
      <c r="DI61">
        <v>1.267520342890526E-2</v>
      </c>
      <c r="DJ61">
        <v>0</v>
      </c>
      <c r="DK61">
        <v>2.5258867157036728E-4</v>
      </c>
      <c r="DL61">
        <v>2.434031424372158E-4</v>
      </c>
      <c r="DM61">
        <v>2.434031424372158E-4</v>
      </c>
      <c r="DN61">
        <v>5.199957788818836E-6</v>
      </c>
      <c r="DO61">
        <v>0</v>
      </c>
      <c r="DP61">
        <v>2.5853569862674879E-5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5.0664432286721342E-6</v>
      </c>
      <c r="DY61">
        <v>5.0664432286721342E-6</v>
      </c>
      <c r="DZ61">
        <v>4.3094958934742323E-9</v>
      </c>
      <c r="EA61">
        <v>2.2224450203305121E-8</v>
      </c>
      <c r="EB61">
        <v>1.1497362677939991E-6</v>
      </c>
      <c r="EC61">
        <v>0</v>
      </c>
    </row>
    <row r="62" spans="1:133" x14ac:dyDescent="0.3">
      <c r="A62" s="1" t="s">
        <v>315</v>
      </c>
      <c r="B62">
        <v>0</v>
      </c>
      <c r="C62">
        <v>0</v>
      </c>
      <c r="D62">
        <v>0.47965481377522629</v>
      </c>
      <c r="E62">
        <v>0</v>
      </c>
      <c r="F62">
        <v>0</v>
      </c>
      <c r="G62">
        <v>0.1467144191334869</v>
      </c>
      <c r="H62">
        <v>0</v>
      </c>
      <c r="I62">
        <v>0.71632969012337011</v>
      </c>
      <c r="J62">
        <v>0</v>
      </c>
      <c r="K62">
        <v>0</v>
      </c>
      <c r="L62">
        <v>0</v>
      </c>
      <c r="M62">
        <v>9.3363830414769616E-2</v>
      </c>
      <c r="N62">
        <v>0</v>
      </c>
      <c r="O62">
        <v>0</v>
      </c>
      <c r="P62">
        <v>0</v>
      </c>
      <c r="Q62">
        <v>0.95734036045385029</v>
      </c>
      <c r="R62">
        <v>0</v>
      </c>
      <c r="S62">
        <v>0</v>
      </c>
      <c r="T62">
        <v>0</v>
      </c>
      <c r="U62">
        <v>0</v>
      </c>
      <c r="V62">
        <v>0</v>
      </c>
      <c r="W62">
        <v>0.13521962361916831</v>
      </c>
      <c r="X62">
        <v>0</v>
      </c>
      <c r="Y62">
        <v>0.1352196236191682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0.13747264667293441</v>
      </c>
      <c r="AG62">
        <v>0</v>
      </c>
      <c r="AH62">
        <v>0</v>
      </c>
      <c r="AI62">
        <v>0</v>
      </c>
      <c r="AJ62">
        <v>0</v>
      </c>
      <c r="AK62">
        <v>0.14088576427594829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0.1350760911242111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0.17173194411172171</v>
      </c>
      <c r="CC62">
        <v>100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0.13054671402530049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0.13054671933426329</v>
      </c>
      <c r="DC62">
        <v>0</v>
      </c>
      <c r="DD62">
        <v>0.14237064388992179</v>
      </c>
      <c r="DE62">
        <v>0</v>
      </c>
      <c r="DF62">
        <v>0.1467144191334869</v>
      </c>
      <c r="DG62">
        <v>0.1352196236191682</v>
      </c>
      <c r="DH62">
        <v>0.1352196236191682</v>
      </c>
      <c r="DI62">
        <v>0.14088576427594829</v>
      </c>
      <c r="DJ62">
        <v>0</v>
      </c>
      <c r="DK62">
        <v>0.14017358229786639</v>
      </c>
      <c r="DL62">
        <v>0.1350760911242111</v>
      </c>
      <c r="DM62">
        <v>0.1350760911242111</v>
      </c>
      <c r="DN62">
        <v>0.14407620190575171</v>
      </c>
      <c r="DO62">
        <v>0</v>
      </c>
      <c r="DP62">
        <v>0.71632969012337011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0.14037688904470949</v>
      </c>
      <c r="DY62">
        <v>0.14037688904470949</v>
      </c>
      <c r="DZ62">
        <v>0</v>
      </c>
      <c r="EA62">
        <v>0</v>
      </c>
      <c r="EB62">
        <v>4.3070032356123188E-2</v>
      </c>
      <c r="EC62">
        <v>0</v>
      </c>
    </row>
    <row r="63" spans="1:133" x14ac:dyDescent="0.3">
      <c r="A63" s="1" t="s">
        <v>316</v>
      </c>
      <c r="B63">
        <v>0</v>
      </c>
      <c r="C63">
        <v>0</v>
      </c>
      <c r="D63">
        <v>8.5573554827785253E-4</v>
      </c>
      <c r="E63">
        <v>1.081694264290926E-17</v>
      </c>
      <c r="F63">
        <v>0</v>
      </c>
      <c r="G63">
        <v>0</v>
      </c>
      <c r="H63">
        <v>0</v>
      </c>
      <c r="I63">
        <v>1.8071828131173281E-3</v>
      </c>
      <c r="J63">
        <v>5.3196693842603051E-16</v>
      </c>
      <c r="K63">
        <v>0</v>
      </c>
      <c r="L63">
        <v>0</v>
      </c>
      <c r="M63">
        <v>6.3305755376333446</v>
      </c>
      <c r="N63">
        <v>0</v>
      </c>
      <c r="O63">
        <v>0</v>
      </c>
      <c r="P63">
        <v>0</v>
      </c>
      <c r="Q63">
        <v>2.415213371119353E-3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0.8561348431784841</v>
      </c>
      <c r="AG63">
        <v>0</v>
      </c>
      <c r="AH63">
        <v>0</v>
      </c>
      <c r="AI63">
        <v>0</v>
      </c>
      <c r="AJ63">
        <v>0</v>
      </c>
      <c r="AK63">
        <v>1.3586881099725669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0.26558291021155223</v>
      </c>
      <c r="AU63">
        <v>0</v>
      </c>
      <c r="AV63">
        <v>0</v>
      </c>
      <c r="AW63">
        <v>0</v>
      </c>
      <c r="AX63">
        <v>0</v>
      </c>
      <c r="AY63">
        <v>9.7041652911581675E-18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43.537536305476458</v>
      </c>
      <c r="BG63">
        <v>0</v>
      </c>
      <c r="BH63">
        <v>0</v>
      </c>
      <c r="BI63">
        <v>1.6931131838543331E-2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9.2221363917700831E-6</v>
      </c>
      <c r="CB63">
        <v>3.2226311856957521E-4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6.0561493144564513E-8</v>
      </c>
      <c r="CJ63">
        <v>0</v>
      </c>
      <c r="CK63">
        <v>2.1202751450710671E-17</v>
      </c>
      <c r="CL63">
        <v>7.0783990908924729E-8</v>
      </c>
      <c r="CM63">
        <v>7.0783990908924755E-8</v>
      </c>
      <c r="CN63">
        <v>0</v>
      </c>
      <c r="CO63">
        <v>7.0783990908924689E-8</v>
      </c>
      <c r="CP63">
        <v>4.4344143134561416E-6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1.3586881099725669</v>
      </c>
      <c r="DJ63">
        <v>0</v>
      </c>
      <c r="DK63">
        <v>1.7570077594144189E-2</v>
      </c>
      <c r="DL63">
        <v>1.6931131838543331E-2</v>
      </c>
      <c r="DM63">
        <v>1.6931131838543331E-2</v>
      </c>
      <c r="DN63">
        <v>3.6348072605849112E-4</v>
      </c>
      <c r="DO63">
        <v>0</v>
      </c>
      <c r="DP63">
        <v>1.8071828131173281E-3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3.5414796390302621E-4</v>
      </c>
      <c r="DY63">
        <v>3.5414796390302621E-4</v>
      </c>
      <c r="DZ63">
        <v>2.810321360428075E-7</v>
      </c>
      <c r="EA63">
        <v>1.512804465739735E-6</v>
      </c>
      <c r="EB63">
        <v>8.0875985067362858E-5</v>
      </c>
      <c r="EC63">
        <v>0</v>
      </c>
    </row>
    <row r="64" spans="1:133" x14ac:dyDescent="0.3">
      <c r="A64" s="1" t="s">
        <v>317</v>
      </c>
      <c r="B64">
        <v>0</v>
      </c>
      <c r="C64">
        <v>0</v>
      </c>
      <c r="D64">
        <v>12.14976395471848</v>
      </c>
      <c r="E64">
        <v>1.155780127341324E-10</v>
      </c>
      <c r="F64">
        <v>0</v>
      </c>
      <c r="G64">
        <v>0</v>
      </c>
      <c r="H64">
        <v>0</v>
      </c>
      <c r="I64">
        <v>0</v>
      </c>
      <c r="J64">
        <v>5.684016603697629E-9</v>
      </c>
      <c r="K64">
        <v>0</v>
      </c>
      <c r="L64">
        <v>0</v>
      </c>
      <c r="M64">
        <v>2.3649267533034508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1.036880916005253E-10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6.6367230591947365E-2</v>
      </c>
      <c r="CB64">
        <v>2.3191709374927112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0.64709384684117921</v>
      </c>
      <c r="CJ64">
        <v>0</v>
      </c>
      <c r="CK64">
        <v>2.2654940107085471E-10</v>
      </c>
      <c r="CL64">
        <v>0.75632027206941688</v>
      </c>
      <c r="CM64">
        <v>0.7563202720694171</v>
      </c>
      <c r="CN64">
        <v>0</v>
      </c>
      <c r="CO64">
        <v>0.75632027206941821</v>
      </c>
      <c r="CP64">
        <v>6.2959973200065716E-2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0.72291364792580703</v>
      </c>
      <c r="EA64">
        <v>0.63246295362731264</v>
      </c>
      <c r="EB64">
        <v>1.148280131813272</v>
      </c>
      <c r="EC64">
        <v>0</v>
      </c>
    </row>
    <row r="65" spans="1:133" x14ac:dyDescent="0.3">
      <c r="A65" s="1" t="s">
        <v>318</v>
      </c>
      <c r="B65">
        <v>3.208172706743715E-2</v>
      </c>
      <c r="C65">
        <v>0</v>
      </c>
      <c r="D65">
        <v>3.3684576892853069E-9</v>
      </c>
      <c r="E65">
        <v>4.9589799182091069E-11</v>
      </c>
      <c r="F65">
        <v>0</v>
      </c>
      <c r="G65">
        <v>6.4757067732689869E-2</v>
      </c>
      <c r="H65">
        <v>0.5273956873860276</v>
      </c>
      <c r="I65">
        <v>2.420969799117029E-2</v>
      </c>
      <c r="J65">
        <v>2.43877910042829E-9</v>
      </c>
      <c r="K65">
        <v>0</v>
      </c>
      <c r="L65">
        <v>6.7923621474189289E-2</v>
      </c>
      <c r="M65">
        <v>3.7525178996835343E-2</v>
      </c>
      <c r="N65">
        <v>0</v>
      </c>
      <c r="O65">
        <v>0</v>
      </c>
      <c r="P65">
        <v>0</v>
      </c>
      <c r="Q65">
        <v>3.2355103133243253E-2</v>
      </c>
      <c r="R65">
        <v>0</v>
      </c>
      <c r="S65">
        <v>0</v>
      </c>
      <c r="T65">
        <v>0</v>
      </c>
      <c r="U65">
        <v>0</v>
      </c>
      <c r="V65">
        <v>0</v>
      </c>
      <c r="W65">
        <v>5.9683474720561361E-2</v>
      </c>
      <c r="X65">
        <v>0</v>
      </c>
      <c r="Y65">
        <v>5.9683474720561347E-2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6.0677917989039987E-2</v>
      </c>
      <c r="AG65">
        <v>0</v>
      </c>
      <c r="AH65">
        <v>0</v>
      </c>
      <c r="AI65">
        <v>0</v>
      </c>
      <c r="AJ65">
        <v>0</v>
      </c>
      <c r="AK65">
        <v>6.2184405825091792E-2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3.2868885541265318E-2</v>
      </c>
      <c r="AU65">
        <v>0</v>
      </c>
      <c r="AV65">
        <v>0</v>
      </c>
      <c r="AW65">
        <v>0</v>
      </c>
      <c r="AX65">
        <v>0</v>
      </c>
      <c r="AY65">
        <v>4.4488320212533143E-11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0.1124668676723206</v>
      </c>
      <c r="BG65">
        <v>0</v>
      </c>
      <c r="BH65">
        <v>0</v>
      </c>
      <c r="BI65">
        <v>5.7490831917180518E-2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1.213386586715071</v>
      </c>
      <c r="BT65">
        <v>0.1591659649378287</v>
      </c>
      <c r="BU65">
        <v>1.011533852312944</v>
      </c>
      <c r="BV65">
        <v>0</v>
      </c>
      <c r="BW65">
        <v>0.1138398925740649</v>
      </c>
      <c r="BX65">
        <v>0</v>
      </c>
      <c r="BY65">
        <v>3.7489635205084238E-3</v>
      </c>
      <c r="BZ65">
        <v>1.110727766982269</v>
      </c>
      <c r="CA65">
        <v>6.8418066779265428E-3</v>
      </c>
      <c r="CB65">
        <v>5.8830462552196964E-3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4.2113716432546868E-5</v>
      </c>
      <c r="CJ65">
        <v>0</v>
      </c>
      <c r="CK65">
        <v>9.7203084203998605E-11</v>
      </c>
      <c r="CL65">
        <v>4.9222299068469883E-5</v>
      </c>
      <c r="CM65">
        <v>4.922229906846989E-5</v>
      </c>
      <c r="CN65">
        <v>7.4603146636062004E-2</v>
      </c>
      <c r="CO65">
        <v>4.9222299068469883E-5</v>
      </c>
      <c r="CP65">
        <v>1.661528491815631E-3</v>
      </c>
      <c r="CQ65">
        <v>0</v>
      </c>
      <c r="CR65">
        <v>0</v>
      </c>
      <c r="CS65">
        <v>0</v>
      </c>
      <c r="CT65">
        <v>0</v>
      </c>
      <c r="CU65">
        <v>0.1591659649378287</v>
      </c>
      <c r="CV65">
        <v>0.1591659649378287</v>
      </c>
      <c r="CW65">
        <v>1.110727766982269</v>
      </c>
      <c r="CX65">
        <v>0</v>
      </c>
      <c r="CY65">
        <v>0.1084032298268478</v>
      </c>
      <c r="CZ65">
        <v>0.1084032298268478</v>
      </c>
      <c r="DA65">
        <v>0.1084032298268478</v>
      </c>
      <c r="DB65">
        <v>7.4603149669959359E-2</v>
      </c>
      <c r="DC65">
        <v>0</v>
      </c>
      <c r="DD65">
        <v>7.8454413873827317E-2</v>
      </c>
      <c r="DE65">
        <v>0.5273956873860276</v>
      </c>
      <c r="DF65">
        <v>6.4757067732689869E-2</v>
      </c>
      <c r="DG65">
        <v>5.9683474720561347E-2</v>
      </c>
      <c r="DH65">
        <v>5.9683474720561347E-2</v>
      </c>
      <c r="DI65">
        <v>6.2184405825091792E-2</v>
      </c>
      <c r="DJ65">
        <v>0</v>
      </c>
      <c r="DK65">
        <v>5.9660416525565738E-2</v>
      </c>
      <c r="DL65">
        <v>5.7490831917180518E-2</v>
      </c>
      <c r="DM65">
        <v>5.7490831917180518E-2</v>
      </c>
      <c r="DN65">
        <v>5.9131390532669428E-2</v>
      </c>
      <c r="DO65">
        <v>0</v>
      </c>
      <c r="DP65">
        <v>2.420969799117029E-2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7.3009070592458147E-2</v>
      </c>
      <c r="DY65">
        <v>7.3009070592458147E-2</v>
      </c>
      <c r="DZ65">
        <v>1.269063530116789E-4</v>
      </c>
      <c r="EA65">
        <v>1.051985593155273E-3</v>
      </c>
      <c r="EB65">
        <v>1.5123338235493119E-3</v>
      </c>
      <c r="EC65">
        <v>0</v>
      </c>
    </row>
    <row r="66" spans="1:133" x14ac:dyDescent="0.3">
      <c r="A66" s="1" t="s">
        <v>319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</row>
    <row r="67" spans="1:133" x14ac:dyDescent="0.3">
      <c r="A67" s="1" t="s">
        <v>320</v>
      </c>
      <c r="B67">
        <v>1.7895065490834479E-2</v>
      </c>
      <c r="C67">
        <v>0</v>
      </c>
      <c r="D67">
        <v>1.8789129050863259E-9</v>
      </c>
      <c r="E67">
        <v>2.7661001609279669E-11</v>
      </c>
      <c r="F67">
        <v>0</v>
      </c>
      <c r="G67">
        <v>3.6121246391597792E-2</v>
      </c>
      <c r="H67">
        <v>0.29417931103017042</v>
      </c>
      <c r="I67">
        <v>1.3504077575207831E-2</v>
      </c>
      <c r="J67">
        <v>1.360341718140831E-9</v>
      </c>
      <c r="K67">
        <v>0</v>
      </c>
      <c r="L67">
        <v>3.7887538039964017E-2</v>
      </c>
      <c r="M67">
        <v>2.0931402299262152E-2</v>
      </c>
      <c r="N67">
        <v>0</v>
      </c>
      <c r="O67">
        <v>0</v>
      </c>
      <c r="P67">
        <v>0</v>
      </c>
      <c r="Q67">
        <v>1.8047553621880021E-2</v>
      </c>
      <c r="R67">
        <v>0</v>
      </c>
      <c r="S67">
        <v>0</v>
      </c>
      <c r="T67">
        <v>0</v>
      </c>
      <c r="U67">
        <v>0</v>
      </c>
      <c r="V67">
        <v>0</v>
      </c>
      <c r="W67">
        <v>3.3291215482257067E-2</v>
      </c>
      <c r="X67">
        <v>0</v>
      </c>
      <c r="Y67">
        <v>3.3291215482257067E-2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3.3845912159868513E-2</v>
      </c>
      <c r="AG67">
        <v>0</v>
      </c>
      <c r="AH67">
        <v>0</v>
      </c>
      <c r="AI67">
        <v>0</v>
      </c>
      <c r="AJ67">
        <v>0</v>
      </c>
      <c r="AK67">
        <v>3.4686225352192117E-2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1.8334139497393109E-2</v>
      </c>
      <c r="AU67">
        <v>0</v>
      </c>
      <c r="AV67">
        <v>0</v>
      </c>
      <c r="AW67">
        <v>0</v>
      </c>
      <c r="AX67">
        <v>0</v>
      </c>
      <c r="AY67">
        <v>2.4815416018813921E-11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6.2733591564899743E-2</v>
      </c>
      <c r="BG67">
        <v>0</v>
      </c>
      <c r="BH67">
        <v>0</v>
      </c>
      <c r="BI67">
        <v>3.2068167655622669E-2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0.67682242883381361</v>
      </c>
      <c r="BT67">
        <v>8.8782170625885948E-2</v>
      </c>
      <c r="BU67">
        <v>0.56422974035301088</v>
      </c>
      <c r="BV67">
        <v>0</v>
      </c>
      <c r="BW67">
        <v>6.3499459639446171E-2</v>
      </c>
      <c r="BX67">
        <v>0</v>
      </c>
      <c r="BY67">
        <v>2.0911576107241988E-3</v>
      </c>
      <c r="BZ67">
        <v>0.61955972915219615</v>
      </c>
      <c r="CA67">
        <v>3.8163337752908891E-3</v>
      </c>
      <c r="CB67">
        <v>3.2815408535041548E-3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2.3490871050635809E-5</v>
      </c>
      <c r="CJ67">
        <v>0</v>
      </c>
      <c r="CK67">
        <v>5.421951112810244E-11</v>
      </c>
      <c r="CL67">
        <v>2.7456011441907551E-5</v>
      </c>
      <c r="CM67">
        <v>2.7456011441907561E-5</v>
      </c>
      <c r="CN67">
        <v>4.1613351802051418E-2</v>
      </c>
      <c r="CO67">
        <v>2.745601144190751E-5</v>
      </c>
      <c r="CP67">
        <v>9.2679428116285015E-4</v>
      </c>
      <c r="CQ67">
        <v>0</v>
      </c>
      <c r="CR67">
        <v>0</v>
      </c>
      <c r="CS67">
        <v>0</v>
      </c>
      <c r="CT67">
        <v>0</v>
      </c>
      <c r="CU67">
        <v>8.8782170625885948E-2</v>
      </c>
      <c r="CV67">
        <v>8.8782170625885948E-2</v>
      </c>
      <c r="CW67">
        <v>0.61955972915219615</v>
      </c>
      <c r="CX67">
        <v>0</v>
      </c>
      <c r="CY67">
        <v>6.0466909811049317E-2</v>
      </c>
      <c r="CZ67">
        <v>6.0466909811049317E-2</v>
      </c>
      <c r="DA67">
        <v>6.0466909811049317E-2</v>
      </c>
      <c r="DB67">
        <v>4.1613353494347839E-2</v>
      </c>
      <c r="DC67">
        <v>0</v>
      </c>
      <c r="DD67">
        <v>4.3761574037645072E-2</v>
      </c>
      <c r="DE67">
        <v>0.29417931103017042</v>
      </c>
      <c r="DF67">
        <v>3.6121246391597792E-2</v>
      </c>
      <c r="DG67">
        <v>3.3291215482257067E-2</v>
      </c>
      <c r="DH67">
        <v>3.3291215482257067E-2</v>
      </c>
      <c r="DI67">
        <v>3.4686225352192117E-2</v>
      </c>
      <c r="DJ67">
        <v>0</v>
      </c>
      <c r="DK67">
        <v>3.3278353708678633E-2</v>
      </c>
      <c r="DL67">
        <v>3.2068167655622669E-2</v>
      </c>
      <c r="DM67">
        <v>3.2068167655622669E-2</v>
      </c>
      <c r="DN67">
        <v>3.2983265019427777E-2</v>
      </c>
      <c r="DO67">
        <v>0</v>
      </c>
      <c r="DP67">
        <v>1.3504077575207831E-2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4.072418224027257E-2</v>
      </c>
      <c r="DY67">
        <v>4.072418224027257E-2</v>
      </c>
      <c r="DZ67">
        <v>7.0787881636584632E-5</v>
      </c>
      <c r="EA67">
        <v>5.8679356773269425E-4</v>
      </c>
      <c r="EB67">
        <v>8.435740619428258E-4</v>
      </c>
      <c r="EC67">
        <v>0</v>
      </c>
    </row>
    <row r="68" spans="1:133" x14ac:dyDescent="0.3">
      <c r="A68" s="1" t="s">
        <v>321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</row>
    <row r="69" spans="1:133" x14ac:dyDescent="0.3">
      <c r="A69" s="1" t="s">
        <v>322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</row>
    <row r="70" spans="1:133" x14ac:dyDescent="0.3">
      <c r="A70" s="1" t="s">
        <v>323</v>
      </c>
      <c r="B70">
        <v>0</v>
      </c>
      <c r="C70">
        <v>0</v>
      </c>
      <c r="D70">
        <v>4.5390145756731579</v>
      </c>
      <c r="E70">
        <v>0</v>
      </c>
      <c r="F70">
        <v>0</v>
      </c>
      <c r="G70">
        <v>0</v>
      </c>
      <c r="H70">
        <v>0</v>
      </c>
      <c r="I70">
        <v>26.402031311076861</v>
      </c>
      <c r="J70">
        <v>0</v>
      </c>
      <c r="K70">
        <v>0</v>
      </c>
      <c r="L70">
        <v>0.1482683445669985</v>
      </c>
      <c r="M70">
        <v>0.8835099219746515</v>
      </c>
      <c r="N70">
        <v>0</v>
      </c>
      <c r="O70">
        <v>0</v>
      </c>
      <c r="P70">
        <v>0</v>
      </c>
      <c r="Q70">
        <v>2.8304755297637759E-2</v>
      </c>
      <c r="R70">
        <v>0</v>
      </c>
      <c r="S70">
        <v>0</v>
      </c>
      <c r="T70">
        <v>12.930038409716159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1.4861812693646731E-2</v>
      </c>
      <c r="AB70">
        <v>0</v>
      </c>
      <c r="AC70">
        <v>0</v>
      </c>
      <c r="AD70">
        <v>99.375815671016383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4.8066266103182178</v>
      </c>
      <c r="AL70">
        <v>0</v>
      </c>
      <c r="AM70">
        <v>0</v>
      </c>
      <c r="AN70">
        <v>0</v>
      </c>
      <c r="AO70">
        <v>0.1249555956581546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5.0895978653809806</v>
      </c>
      <c r="BJ70">
        <v>5.9292317274108219E-2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0.1249555956581546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5.4347413181878821E-6</v>
      </c>
      <c r="BZ70">
        <v>0</v>
      </c>
      <c r="CA70">
        <v>0</v>
      </c>
      <c r="CB70">
        <v>1.6251140925629819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4.8066266103182178</v>
      </c>
      <c r="DJ70">
        <v>0</v>
      </c>
      <c r="DK70">
        <v>0</v>
      </c>
      <c r="DL70">
        <v>5.0895978653809806</v>
      </c>
      <c r="DM70">
        <v>5.0895978653809806</v>
      </c>
      <c r="DN70">
        <v>5.4287174256279442</v>
      </c>
      <c r="DO70">
        <v>1.4748102573139681E-2</v>
      </c>
      <c r="DP70">
        <v>26.402031311076861</v>
      </c>
      <c r="DQ70">
        <v>1.4861812693646731E-2</v>
      </c>
      <c r="DR70">
        <v>1.4861812693646731E-2</v>
      </c>
      <c r="DS70">
        <v>59.292317274111277</v>
      </c>
      <c r="DT70">
        <v>59.292317274111277</v>
      </c>
      <c r="DU70">
        <v>5.9292317274108219E-2</v>
      </c>
      <c r="DV70">
        <v>0.1249555956581546</v>
      </c>
      <c r="DW70">
        <v>0</v>
      </c>
      <c r="DX70">
        <v>0.11955609764896349</v>
      </c>
      <c r="DY70">
        <v>0.11955609764896349</v>
      </c>
      <c r="DZ70">
        <v>0</v>
      </c>
      <c r="EA70">
        <v>0</v>
      </c>
      <c r="EB70">
        <v>0.40757540427973249</v>
      </c>
      <c r="EC70">
        <v>0.1249555956581546</v>
      </c>
    </row>
    <row r="71" spans="1:133" x14ac:dyDescent="0.3">
      <c r="A71" s="1" t="s">
        <v>324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</row>
    <row r="72" spans="1:133" x14ac:dyDescent="0.3">
      <c r="A72" s="1" t="s">
        <v>325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</row>
    <row r="73" spans="1:133" x14ac:dyDescent="0.3">
      <c r="A73" s="1" t="s">
        <v>326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</row>
    <row r="74" spans="1:133" x14ac:dyDescent="0.3">
      <c r="A74" s="1" t="s">
        <v>327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</row>
    <row r="75" spans="1:133" x14ac:dyDescent="0.3">
      <c r="A75" s="1" t="s">
        <v>328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</row>
    <row r="76" spans="1:133" x14ac:dyDescent="0.3">
      <c r="A76" s="1" t="s">
        <v>329</v>
      </c>
      <c r="B76">
        <v>3.3581471433938801</v>
      </c>
      <c r="C76">
        <v>0</v>
      </c>
      <c r="D76">
        <v>1.0514333948820931E-4</v>
      </c>
      <c r="E76">
        <v>3.8087252429408928E-18</v>
      </c>
      <c r="F76">
        <v>0</v>
      </c>
      <c r="G76">
        <v>6.668840428824728E-3</v>
      </c>
      <c r="H76">
        <v>0</v>
      </c>
      <c r="I76">
        <v>1.4132155931340059E-5</v>
      </c>
      <c r="J76">
        <v>1.8730948047703371E-16</v>
      </c>
      <c r="K76">
        <v>0</v>
      </c>
      <c r="L76">
        <v>0</v>
      </c>
      <c r="M76">
        <v>2.2624036872720641</v>
      </c>
      <c r="N76">
        <v>0</v>
      </c>
      <c r="O76">
        <v>0</v>
      </c>
      <c r="P76">
        <v>0</v>
      </c>
      <c r="Q76">
        <v>1.8886950296544352E-5</v>
      </c>
      <c r="R76">
        <v>0</v>
      </c>
      <c r="S76">
        <v>0</v>
      </c>
      <c r="T76">
        <v>0</v>
      </c>
      <c r="U76">
        <v>0</v>
      </c>
      <c r="V76">
        <v>0</v>
      </c>
      <c r="W76">
        <v>6.1463494732683036E-3</v>
      </c>
      <c r="X76">
        <v>0</v>
      </c>
      <c r="Y76">
        <v>6.1463494732683028E-3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6.2487596611473786E-3</v>
      </c>
      <c r="AG76">
        <v>0</v>
      </c>
      <c r="AH76">
        <v>0</v>
      </c>
      <c r="AI76">
        <v>0</v>
      </c>
      <c r="AJ76">
        <v>0</v>
      </c>
      <c r="AK76">
        <v>6.4039014447140157E-3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28.037756979441649</v>
      </c>
      <c r="AT76">
        <v>2.005007468071562E-3</v>
      </c>
      <c r="AU76">
        <v>0</v>
      </c>
      <c r="AV76">
        <v>0</v>
      </c>
      <c r="AW76">
        <v>0</v>
      </c>
      <c r="AX76">
        <v>0</v>
      </c>
      <c r="AY76">
        <v>3.416908134419421E-18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0.31754287794665742</v>
      </c>
      <c r="BG76">
        <v>0</v>
      </c>
      <c r="BH76">
        <v>0</v>
      </c>
      <c r="BI76">
        <v>1.2791308766302981E-4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8.5976422879670267</v>
      </c>
      <c r="BU76">
        <v>0</v>
      </c>
      <c r="BV76">
        <v>0</v>
      </c>
      <c r="BW76">
        <v>9.054836138502889</v>
      </c>
      <c r="BX76">
        <v>0</v>
      </c>
      <c r="BY76">
        <v>0</v>
      </c>
      <c r="BZ76">
        <v>0</v>
      </c>
      <c r="CA76">
        <v>3.12792712223553E-12</v>
      </c>
      <c r="CB76">
        <v>3.7644680144468883E-5</v>
      </c>
      <c r="CC76">
        <v>0</v>
      </c>
      <c r="CD76">
        <v>0</v>
      </c>
      <c r="CE76">
        <v>0</v>
      </c>
      <c r="CF76">
        <v>0</v>
      </c>
      <c r="CG76">
        <v>28.037756979441649</v>
      </c>
      <c r="CH76">
        <v>0</v>
      </c>
      <c r="CI76">
        <v>1.6172629446968999E-11</v>
      </c>
      <c r="CJ76">
        <v>0</v>
      </c>
      <c r="CK76">
        <v>7.4656450843862346E-18</v>
      </c>
      <c r="CL76">
        <v>1.890249265742793E-11</v>
      </c>
      <c r="CM76">
        <v>1.890249265742794E-11</v>
      </c>
      <c r="CN76">
        <v>0.28482919423701902</v>
      </c>
      <c r="CO76">
        <v>1.890249265742795E-11</v>
      </c>
      <c r="CP76">
        <v>5.1863062596980907E-12</v>
      </c>
      <c r="CQ76">
        <v>0</v>
      </c>
      <c r="CR76">
        <v>0</v>
      </c>
      <c r="CS76">
        <v>10.286614426317859</v>
      </c>
      <c r="CT76">
        <v>9.1576485558227656</v>
      </c>
      <c r="CU76">
        <v>8.5976422879670267</v>
      </c>
      <c r="CV76">
        <v>8.5976422879670267</v>
      </c>
      <c r="CW76">
        <v>0</v>
      </c>
      <c r="CX76">
        <v>0</v>
      </c>
      <c r="CY76">
        <v>8.6224034542896106</v>
      </c>
      <c r="CZ76">
        <v>8.6224034542896106</v>
      </c>
      <c r="DA76">
        <v>8.6224034542896106</v>
      </c>
      <c r="DB76">
        <v>5.933941787921059</v>
      </c>
      <c r="DC76">
        <v>0</v>
      </c>
      <c r="DD76">
        <v>6.4713960049630316E-3</v>
      </c>
      <c r="DE76">
        <v>0</v>
      </c>
      <c r="DF76">
        <v>6.668840428824728E-3</v>
      </c>
      <c r="DG76">
        <v>6.1463494732683019E-3</v>
      </c>
      <c r="DH76">
        <v>6.1463494732683019E-3</v>
      </c>
      <c r="DI76">
        <v>6.4039014447140157E-3</v>
      </c>
      <c r="DJ76">
        <v>0</v>
      </c>
      <c r="DK76">
        <v>1.3274026196109049E-4</v>
      </c>
      <c r="DL76">
        <v>1.2791308766302981E-4</v>
      </c>
      <c r="DM76">
        <v>1.2791308766302981E-4</v>
      </c>
      <c r="DN76">
        <v>2.842416528870452E-6</v>
      </c>
      <c r="DO76">
        <v>0</v>
      </c>
      <c r="DP76">
        <v>1.4132155931340059E-5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2.7694343993958859E-6</v>
      </c>
      <c r="DY76">
        <v>2.7694343993958859E-6</v>
      </c>
      <c r="DZ76">
        <v>1.8241640599273629E-11</v>
      </c>
      <c r="EA76">
        <v>1.615946026411637E-11</v>
      </c>
      <c r="EB76">
        <v>9.4412255813876674E-6</v>
      </c>
      <c r="EC76">
        <v>0</v>
      </c>
    </row>
    <row r="77" spans="1:133" x14ac:dyDescent="0.3">
      <c r="A77" s="1" t="s">
        <v>330</v>
      </c>
      <c r="B77">
        <v>3.4791409609672003E-2</v>
      </c>
      <c r="C77">
        <v>0</v>
      </c>
      <c r="D77">
        <v>1.0893164699644749E-6</v>
      </c>
      <c r="E77">
        <v>3.9459533593853622E-20</v>
      </c>
      <c r="F77">
        <v>0</v>
      </c>
      <c r="G77">
        <v>6.90911830463437E-5</v>
      </c>
      <c r="H77">
        <v>0</v>
      </c>
      <c r="I77">
        <v>1.464133656686944E-7</v>
      </c>
      <c r="J77">
        <v>1.940582285642567E-18</v>
      </c>
      <c r="K77">
        <v>0</v>
      </c>
      <c r="L77">
        <v>0</v>
      </c>
      <c r="M77">
        <v>2.343917941212215E-2</v>
      </c>
      <c r="N77">
        <v>0</v>
      </c>
      <c r="O77">
        <v>0</v>
      </c>
      <c r="P77">
        <v>0</v>
      </c>
      <c r="Q77">
        <v>1.95674458558864E-7</v>
      </c>
      <c r="R77">
        <v>0</v>
      </c>
      <c r="S77">
        <v>0</v>
      </c>
      <c r="T77">
        <v>0</v>
      </c>
      <c r="U77">
        <v>0</v>
      </c>
      <c r="V77">
        <v>0</v>
      </c>
      <c r="W77">
        <v>6.3678020348016846E-5</v>
      </c>
      <c r="X77">
        <v>0</v>
      </c>
      <c r="Y77">
        <v>6.3678020348016846E-5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6.4739020549188359E-5</v>
      </c>
      <c r="AG77">
        <v>0</v>
      </c>
      <c r="AH77">
        <v>0</v>
      </c>
      <c r="AI77">
        <v>0</v>
      </c>
      <c r="AJ77">
        <v>0</v>
      </c>
      <c r="AK77">
        <v>6.6346335865987398E-5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0.47996160307175428</v>
      </c>
      <c r="AT77">
        <v>2.0772477534033851E-5</v>
      </c>
      <c r="AU77">
        <v>0</v>
      </c>
      <c r="AV77">
        <v>0</v>
      </c>
      <c r="AW77">
        <v>0</v>
      </c>
      <c r="AX77">
        <v>0</v>
      </c>
      <c r="AY77">
        <v>3.5400191065797831E-20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3.289839266575723E-3</v>
      </c>
      <c r="BG77">
        <v>0</v>
      </c>
      <c r="BH77">
        <v>0</v>
      </c>
      <c r="BI77">
        <v>1.325217876791646E-6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4.2755590877289473E-3</v>
      </c>
      <c r="BU77">
        <v>0</v>
      </c>
      <c r="BV77">
        <v>0</v>
      </c>
      <c r="BW77">
        <v>4.5029190146763862E-3</v>
      </c>
      <c r="BX77">
        <v>0</v>
      </c>
      <c r="BY77">
        <v>0</v>
      </c>
      <c r="BZ77">
        <v>0</v>
      </c>
      <c r="CA77">
        <v>3.2406261278032147E-14</v>
      </c>
      <c r="CB77">
        <v>3.9001015459008769E-7</v>
      </c>
      <c r="CC77">
        <v>0</v>
      </c>
      <c r="CD77">
        <v>0</v>
      </c>
      <c r="CE77">
        <v>0</v>
      </c>
      <c r="CF77">
        <v>0</v>
      </c>
      <c r="CG77">
        <v>0.47996160307175428</v>
      </c>
      <c r="CH77">
        <v>0</v>
      </c>
      <c r="CI77">
        <v>1.675532820715792E-13</v>
      </c>
      <c r="CJ77">
        <v>0</v>
      </c>
      <c r="CK77">
        <v>7.7346317787853741E-20</v>
      </c>
      <c r="CL77">
        <v>1.958354820699583E-13</v>
      </c>
      <c r="CM77">
        <v>1.958354820699584E-13</v>
      </c>
      <c r="CN77">
        <v>2.9509157110602069E-3</v>
      </c>
      <c r="CO77">
        <v>1.958354820699585E-13</v>
      </c>
      <c r="CP77">
        <v>5.3731685282856328E-14</v>
      </c>
      <c r="CQ77">
        <v>0</v>
      </c>
      <c r="CR77">
        <v>0</v>
      </c>
      <c r="CS77">
        <v>0.17609040387420019</v>
      </c>
      <c r="CT77">
        <v>0.1567643119399047</v>
      </c>
      <c r="CU77">
        <v>4.2755590877289473E-3</v>
      </c>
      <c r="CV77">
        <v>4.2755590877289473E-3</v>
      </c>
      <c r="CW77">
        <v>0</v>
      </c>
      <c r="CX77">
        <v>0</v>
      </c>
      <c r="CY77">
        <v>4.287872676285831E-3</v>
      </c>
      <c r="CZ77">
        <v>4.287872676285831E-3</v>
      </c>
      <c r="DA77">
        <v>4.287872676285831E-3</v>
      </c>
      <c r="DB77">
        <v>2.950915831065539E-3</v>
      </c>
      <c r="DC77">
        <v>0</v>
      </c>
      <c r="DD77">
        <v>6.7045599713513448E-5</v>
      </c>
      <c r="DE77">
        <v>0</v>
      </c>
      <c r="DF77">
        <v>6.90911830463437E-5</v>
      </c>
      <c r="DG77">
        <v>6.3678020348016846E-5</v>
      </c>
      <c r="DH77">
        <v>6.3678020348016846E-5</v>
      </c>
      <c r="DI77">
        <v>6.6346335865987398E-5</v>
      </c>
      <c r="DJ77">
        <v>0</v>
      </c>
      <c r="DK77">
        <v>1.375228847451907E-6</v>
      </c>
      <c r="DL77">
        <v>1.325217876791646E-6</v>
      </c>
      <c r="DM77">
        <v>1.325217876791646E-6</v>
      </c>
      <c r="DN77">
        <v>2.9448286068040011E-8</v>
      </c>
      <c r="DO77">
        <v>0</v>
      </c>
      <c r="DP77">
        <v>1.464133656686944E-7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2.8692169360726951E-8</v>
      </c>
      <c r="DY77">
        <v>2.8692169360726951E-8</v>
      </c>
      <c r="DZ77">
        <v>1.889888569326796E-13</v>
      </c>
      <c r="EA77">
        <v>1.674168453952555E-13</v>
      </c>
      <c r="EB77">
        <v>9.7813923093139018E-8</v>
      </c>
      <c r="EC77">
        <v>0</v>
      </c>
    </row>
    <row r="78" spans="1:133" x14ac:dyDescent="0.3">
      <c r="A78" s="1" t="s">
        <v>331</v>
      </c>
      <c r="B78">
        <v>8.2919526236385085E-2</v>
      </c>
      <c r="C78">
        <v>0</v>
      </c>
      <c r="D78">
        <v>2.5962042534153311E-6</v>
      </c>
      <c r="E78">
        <v>9.404522173201787E-20</v>
      </c>
      <c r="F78">
        <v>0</v>
      </c>
      <c r="G78">
        <v>1.6466731959378529E-4</v>
      </c>
      <c r="H78">
        <v>0</v>
      </c>
      <c r="I78">
        <v>3.4895185484372138E-7</v>
      </c>
      <c r="J78">
        <v>4.6250544474481234E-18</v>
      </c>
      <c r="K78">
        <v>0</v>
      </c>
      <c r="L78">
        <v>0</v>
      </c>
      <c r="M78">
        <v>5.5863377598891227E-2</v>
      </c>
      <c r="N78">
        <v>0</v>
      </c>
      <c r="O78">
        <v>0</v>
      </c>
      <c r="P78">
        <v>0</v>
      </c>
      <c r="Q78">
        <v>4.6635745956529231E-7</v>
      </c>
      <c r="R78">
        <v>0</v>
      </c>
      <c r="S78">
        <v>0</v>
      </c>
      <c r="T78">
        <v>0</v>
      </c>
      <c r="U78">
        <v>0</v>
      </c>
      <c r="V78">
        <v>0</v>
      </c>
      <c r="W78">
        <v>1.5176594849610641E-4</v>
      </c>
      <c r="X78">
        <v>0</v>
      </c>
      <c r="Y78">
        <v>1.5176594849610641E-4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1.5429466564223179E-4</v>
      </c>
      <c r="AG78">
        <v>0</v>
      </c>
      <c r="AH78">
        <v>0</v>
      </c>
      <c r="AI78">
        <v>0</v>
      </c>
      <c r="AJ78">
        <v>0</v>
      </c>
      <c r="AK78">
        <v>1.581254338139362E-4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1.1439084873210139</v>
      </c>
      <c r="AT78">
        <v>4.9507738122780432E-5</v>
      </c>
      <c r="AU78">
        <v>0</v>
      </c>
      <c r="AV78">
        <v>0</v>
      </c>
      <c r="AW78">
        <v>0</v>
      </c>
      <c r="AX78">
        <v>0</v>
      </c>
      <c r="AY78">
        <v>8.4370455373484885E-20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7.8407835853387849E-3</v>
      </c>
      <c r="BG78">
        <v>0</v>
      </c>
      <c r="BH78">
        <v>0</v>
      </c>
      <c r="BI78">
        <v>3.1584359396867389E-6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1.019008249242068E-2</v>
      </c>
      <c r="BU78">
        <v>0</v>
      </c>
      <c r="BV78">
        <v>0</v>
      </c>
      <c r="BW78">
        <v>1.073195698497874E-2</v>
      </c>
      <c r="BX78">
        <v>0</v>
      </c>
      <c r="BY78">
        <v>0</v>
      </c>
      <c r="BZ78">
        <v>0</v>
      </c>
      <c r="CA78">
        <v>7.723492271264326E-14</v>
      </c>
      <c r="CB78">
        <v>9.2952420177304205E-7</v>
      </c>
      <c r="CC78">
        <v>0</v>
      </c>
      <c r="CD78">
        <v>0</v>
      </c>
      <c r="CE78">
        <v>0</v>
      </c>
      <c r="CF78">
        <v>0</v>
      </c>
      <c r="CG78">
        <v>1.1439084873210139</v>
      </c>
      <c r="CH78">
        <v>0</v>
      </c>
      <c r="CI78">
        <v>3.9933532227059738E-13</v>
      </c>
      <c r="CJ78">
        <v>0</v>
      </c>
      <c r="CK78">
        <v>1.843420573943849E-19</v>
      </c>
      <c r="CL78">
        <v>4.6674123226673421E-13</v>
      </c>
      <c r="CM78">
        <v>4.6674123226673431E-13</v>
      </c>
      <c r="CN78">
        <v>7.0330157780268392E-3</v>
      </c>
      <c r="CO78">
        <v>4.6674123226673421E-13</v>
      </c>
      <c r="CP78">
        <v>1.2806051659080759E-13</v>
      </c>
      <c r="CQ78">
        <v>0</v>
      </c>
      <c r="CR78">
        <v>0</v>
      </c>
      <c r="CS78">
        <v>0.41968212923351039</v>
      </c>
      <c r="CT78">
        <v>0.37362161012343947</v>
      </c>
      <c r="CU78">
        <v>1.019008249242068E-2</v>
      </c>
      <c r="CV78">
        <v>1.019008249242068E-2</v>
      </c>
      <c r="CW78">
        <v>0</v>
      </c>
      <c r="CX78">
        <v>0</v>
      </c>
      <c r="CY78">
        <v>1.021942987848125E-2</v>
      </c>
      <c r="CZ78">
        <v>1.021942987848125E-2</v>
      </c>
      <c r="DA78">
        <v>1.021942987848125E-2</v>
      </c>
      <c r="DB78">
        <v>7.0330160640395484E-3</v>
      </c>
      <c r="DC78">
        <v>0</v>
      </c>
      <c r="DD78">
        <v>1.5979201265053989E-4</v>
      </c>
      <c r="DE78">
        <v>0</v>
      </c>
      <c r="DF78">
        <v>1.6466731959378529E-4</v>
      </c>
      <c r="DG78">
        <v>1.5176594849610641E-4</v>
      </c>
      <c r="DH78">
        <v>1.5176594849610641E-4</v>
      </c>
      <c r="DI78">
        <v>1.581254338139362E-4</v>
      </c>
      <c r="DJ78">
        <v>0</v>
      </c>
      <c r="DK78">
        <v>3.2776287530936939E-6</v>
      </c>
      <c r="DL78">
        <v>3.1584359396867389E-6</v>
      </c>
      <c r="DM78">
        <v>3.1584359396867389E-6</v>
      </c>
      <c r="DN78">
        <v>7.0185081795495339E-8</v>
      </c>
      <c r="DO78">
        <v>0</v>
      </c>
      <c r="DP78">
        <v>3.4895185484372138E-7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6.8383003643065874E-8</v>
      </c>
      <c r="DY78">
        <v>6.8383003643065874E-8</v>
      </c>
      <c r="DZ78">
        <v>4.5042344235621989E-13</v>
      </c>
      <c r="EA78">
        <v>3.9901014819202589E-13</v>
      </c>
      <c r="EB78">
        <v>2.3312318337198121E-7</v>
      </c>
      <c r="EC78">
        <v>0</v>
      </c>
    </row>
    <row r="79" spans="1:133" x14ac:dyDescent="0.3">
      <c r="A79" s="1" t="s">
        <v>332</v>
      </c>
      <c r="B79">
        <v>1.132460382794827</v>
      </c>
      <c r="C79">
        <v>0</v>
      </c>
      <c r="D79">
        <v>3.5457251097343733E-5</v>
      </c>
      <c r="E79">
        <v>1.284407818479938E-18</v>
      </c>
      <c r="F79">
        <v>0</v>
      </c>
      <c r="G79">
        <v>2.2489180081584829E-3</v>
      </c>
      <c r="H79">
        <v>0</v>
      </c>
      <c r="I79">
        <v>4.7657550525160118E-6</v>
      </c>
      <c r="J79">
        <v>6.3165953397665705E-17</v>
      </c>
      <c r="K79">
        <v>0</v>
      </c>
      <c r="L79">
        <v>0</v>
      </c>
      <c r="M79">
        <v>0.76294528986457821</v>
      </c>
      <c r="N79">
        <v>0</v>
      </c>
      <c r="O79">
        <v>0</v>
      </c>
      <c r="P79">
        <v>0</v>
      </c>
      <c r="Q79">
        <v>6.3692036260910359E-6</v>
      </c>
      <c r="R79">
        <v>0</v>
      </c>
      <c r="S79">
        <v>0</v>
      </c>
      <c r="T79">
        <v>0</v>
      </c>
      <c r="U79">
        <v>0</v>
      </c>
      <c r="V79">
        <v>0</v>
      </c>
      <c r="W79">
        <v>2.0727195623279448E-3</v>
      </c>
      <c r="X79">
        <v>0</v>
      </c>
      <c r="Y79">
        <v>2.072719562327944E-3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2.1072551188760771E-3</v>
      </c>
      <c r="AG79">
        <v>0</v>
      </c>
      <c r="AH79">
        <v>0</v>
      </c>
      <c r="AI79">
        <v>0</v>
      </c>
      <c r="AJ79">
        <v>0</v>
      </c>
      <c r="AK79">
        <v>2.1595732324378859E-3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15.6227501799856</v>
      </c>
      <c r="AT79">
        <v>6.761441437327998E-4</v>
      </c>
      <c r="AU79">
        <v>0</v>
      </c>
      <c r="AV79">
        <v>0</v>
      </c>
      <c r="AW79">
        <v>0</v>
      </c>
      <c r="AX79">
        <v>0</v>
      </c>
      <c r="AY79">
        <v>1.1522762191917221E-18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0.1070842681270396</v>
      </c>
      <c r="BG79">
        <v>0</v>
      </c>
      <c r="BH79">
        <v>0</v>
      </c>
      <c r="BI79">
        <v>4.3135841889567933E-5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0.13916944830557759</v>
      </c>
      <c r="BU79">
        <v>0</v>
      </c>
      <c r="BV79">
        <v>0</v>
      </c>
      <c r="BW79">
        <v>0.14657001392771679</v>
      </c>
      <c r="BX79">
        <v>0</v>
      </c>
      <c r="BY79">
        <v>0</v>
      </c>
      <c r="BZ79">
        <v>0</v>
      </c>
      <c r="CA79">
        <v>1.0548238045999491E-12</v>
      </c>
      <c r="CB79">
        <v>1.269483053190738E-5</v>
      </c>
      <c r="CC79">
        <v>0</v>
      </c>
      <c r="CD79">
        <v>0</v>
      </c>
      <c r="CE79">
        <v>0</v>
      </c>
      <c r="CF79">
        <v>0</v>
      </c>
      <c r="CG79">
        <v>15.6227501799856</v>
      </c>
      <c r="CH79">
        <v>0</v>
      </c>
      <c r="CI79">
        <v>5.4538593314299152E-12</v>
      </c>
      <c r="CJ79">
        <v>0</v>
      </c>
      <c r="CK79">
        <v>2.517622643994645E-18</v>
      </c>
      <c r="CL79">
        <v>6.3744449413771559E-12</v>
      </c>
      <c r="CM79">
        <v>6.3744449413771584E-12</v>
      </c>
      <c r="CN79">
        <v>9.6052306395010015E-2</v>
      </c>
      <c r="CO79">
        <v>6.3744449413771616E-12</v>
      </c>
      <c r="CP79">
        <v>1.748966355956978E-12</v>
      </c>
      <c r="CQ79">
        <v>0</v>
      </c>
      <c r="CR79">
        <v>0</v>
      </c>
      <c r="CS79">
        <v>5.7317426461052161</v>
      </c>
      <c r="CT79">
        <v>5.1026783536438982</v>
      </c>
      <c r="CU79">
        <v>0.13916944830557759</v>
      </c>
      <c r="CV79">
        <v>0.13916944830557759</v>
      </c>
      <c r="CW79">
        <v>0</v>
      </c>
      <c r="CX79">
        <v>0</v>
      </c>
      <c r="CY79">
        <v>0.13957025561310421</v>
      </c>
      <c r="CZ79">
        <v>0.13957025561310421</v>
      </c>
      <c r="DA79">
        <v>0.13957025561310421</v>
      </c>
      <c r="DB79">
        <v>9.6052310301183566E-2</v>
      </c>
      <c r="DC79">
        <v>0</v>
      </c>
      <c r="DD79">
        <v>2.182334270674859E-3</v>
      </c>
      <c r="DE79">
        <v>0</v>
      </c>
      <c r="DF79">
        <v>2.2489180081584829E-3</v>
      </c>
      <c r="DG79">
        <v>2.072719562327944E-3</v>
      </c>
      <c r="DH79">
        <v>2.072719562327944E-3</v>
      </c>
      <c r="DI79">
        <v>2.1595732324378859E-3</v>
      </c>
      <c r="DJ79">
        <v>0</v>
      </c>
      <c r="DK79">
        <v>4.476369898455942E-5</v>
      </c>
      <c r="DL79">
        <v>4.3135841889567933E-5</v>
      </c>
      <c r="DM79">
        <v>4.3135841889567933E-5</v>
      </c>
      <c r="DN79">
        <v>9.5854171151470446E-7</v>
      </c>
      <c r="DO79">
        <v>0</v>
      </c>
      <c r="DP79">
        <v>4.7657550525160118E-6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9.3393011269166427E-7</v>
      </c>
      <c r="DY79">
        <v>9.3393011269166427E-7</v>
      </c>
      <c r="DZ79">
        <v>6.1515872931587354E-12</v>
      </c>
      <c r="EA79">
        <v>5.4494183176155784E-12</v>
      </c>
      <c r="EB79">
        <v>3.1838431966816819E-6</v>
      </c>
      <c r="EC79">
        <v>0</v>
      </c>
    </row>
    <row r="80" spans="1:133" x14ac:dyDescent="0.3">
      <c r="A80" s="1" t="s">
        <v>333</v>
      </c>
      <c r="B80">
        <v>0.1380059247850329</v>
      </c>
      <c r="C80">
        <v>0</v>
      </c>
      <c r="D80">
        <v>4.3209553308591093E-6</v>
      </c>
      <c r="E80">
        <v>1.5652281658895381E-19</v>
      </c>
      <c r="F80">
        <v>0</v>
      </c>
      <c r="G80">
        <v>2.7406169275049789E-4</v>
      </c>
      <c r="H80">
        <v>0</v>
      </c>
      <c r="I80">
        <v>5.8077301715249109E-7</v>
      </c>
      <c r="J80">
        <v>7.6976430663822403E-18</v>
      </c>
      <c r="K80">
        <v>0</v>
      </c>
      <c r="L80">
        <v>0</v>
      </c>
      <c r="M80">
        <v>9.2975411668084998E-2</v>
      </c>
      <c r="N80">
        <v>0</v>
      </c>
      <c r="O80">
        <v>0</v>
      </c>
      <c r="P80">
        <v>0</v>
      </c>
      <c r="Q80">
        <v>7.7617535228349825E-7</v>
      </c>
      <c r="R80">
        <v>0</v>
      </c>
      <c r="S80">
        <v>0</v>
      </c>
      <c r="T80">
        <v>0</v>
      </c>
      <c r="U80">
        <v>0</v>
      </c>
      <c r="V80">
        <v>0</v>
      </c>
      <c r="W80">
        <v>2.5258948071380129E-4</v>
      </c>
      <c r="X80">
        <v>0</v>
      </c>
      <c r="Y80">
        <v>2.5258948071380129E-4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2.5679811484511489E-4</v>
      </c>
      <c r="AG80">
        <v>0</v>
      </c>
      <c r="AH80">
        <v>0</v>
      </c>
      <c r="AI80">
        <v>0</v>
      </c>
      <c r="AJ80">
        <v>0</v>
      </c>
      <c r="AK80">
        <v>2.6317379893508449E-4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1.903847692184625</v>
      </c>
      <c r="AT80">
        <v>8.2397494218334487E-5</v>
      </c>
      <c r="AU80">
        <v>0</v>
      </c>
      <c r="AV80">
        <v>0</v>
      </c>
      <c r="AW80">
        <v>0</v>
      </c>
      <c r="AX80">
        <v>0</v>
      </c>
      <c r="AY80">
        <v>1.4042075789433241E-19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1.30496957574171E-2</v>
      </c>
      <c r="BG80">
        <v>0</v>
      </c>
      <c r="BH80">
        <v>0</v>
      </c>
      <c r="BI80">
        <v>5.2566975779402074E-6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1.6959717714658241E-2</v>
      </c>
      <c r="BU80">
        <v>0</v>
      </c>
      <c r="BV80">
        <v>0</v>
      </c>
      <c r="BW80">
        <v>1.786157875821642E-2</v>
      </c>
      <c r="BX80">
        <v>0</v>
      </c>
      <c r="BY80">
        <v>0</v>
      </c>
      <c r="BZ80">
        <v>0</v>
      </c>
      <c r="CA80">
        <v>1.2854483640286161E-13</v>
      </c>
      <c r="CB80">
        <v>1.5470402798740239E-6</v>
      </c>
      <c r="CC80">
        <v>0</v>
      </c>
      <c r="CD80">
        <v>0</v>
      </c>
      <c r="CE80">
        <v>0</v>
      </c>
      <c r="CF80">
        <v>0</v>
      </c>
      <c r="CG80">
        <v>1.903847692184625</v>
      </c>
      <c r="CH80">
        <v>0</v>
      </c>
      <c r="CI80">
        <v>6.6462801888393574E-13</v>
      </c>
      <c r="CJ80">
        <v>0</v>
      </c>
      <c r="CK80">
        <v>3.068070605584887E-19</v>
      </c>
      <c r="CL80">
        <v>7.7681407887750689E-13</v>
      </c>
      <c r="CM80">
        <v>7.768140788775072E-13</v>
      </c>
      <c r="CN80">
        <v>1.1705298987205541E-2</v>
      </c>
      <c r="CO80">
        <v>7.7681407887750497E-13</v>
      </c>
      <c r="CP80">
        <v>2.1313568495533139E-13</v>
      </c>
      <c r="CQ80">
        <v>0</v>
      </c>
      <c r="CR80">
        <v>0</v>
      </c>
      <c r="CS80">
        <v>0.69849193536766074</v>
      </c>
      <c r="CT80">
        <v>0.62183177069495532</v>
      </c>
      <c r="CU80">
        <v>1.6959717714658241E-2</v>
      </c>
      <c r="CV80">
        <v>1.6959717714658241E-2</v>
      </c>
      <c r="CW80">
        <v>0</v>
      </c>
      <c r="CX80">
        <v>0</v>
      </c>
      <c r="CY80">
        <v>1.7008561615933879E-2</v>
      </c>
      <c r="CZ80">
        <v>1.7008561615933879E-2</v>
      </c>
      <c r="DA80">
        <v>1.7008561615933879E-2</v>
      </c>
      <c r="DB80">
        <v>1.170529946322669E-2</v>
      </c>
      <c r="DC80">
        <v>0</v>
      </c>
      <c r="DD80">
        <v>2.6594754553027118E-4</v>
      </c>
      <c r="DE80">
        <v>0</v>
      </c>
      <c r="DF80">
        <v>2.7406169275049789E-4</v>
      </c>
      <c r="DG80">
        <v>2.5258948071380129E-4</v>
      </c>
      <c r="DH80">
        <v>2.5258948071380129E-4</v>
      </c>
      <c r="DI80">
        <v>2.6317379893508449E-4</v>
      </c>
      <c r="DJ80">
        <v>0</v>
      </c>
      <c r="DK80">
        <v>5.4550744282259093E-6</v>
      </c>
      <c r="DL80">
        <v>5.2566975779402074E-6</v>
      </c>
      <c r="DM80">
        <v>5.2566975779402074E-6</v>
      </c>
      <c r="DN80">
        <v>1.1681153473655939E-7</v>
      </c>
      <c r="DO80">
        <v>0</v>
      </c>
      <c r="DP80">
        <v>5.8077301715249109E-7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1.138122717975509E-7</v>
      </c>
      <c r="DY80">
        <v>1.138122717975509E-7</v>
      </c>
      <c r="DZ80">
        <v>7.4965579916630136E-13</v>
      </c>
      <c r="EA80">
        <v>6.6408682006785172E-13</v>
      </c>
      <c r="EB80">
        <v>3.8799522826945371E-7</v>
      </c>
      <c r="EC80">
        <v>0</v>
      </c>
    </row>
    <row r="81" spans="1:133" x14ac:dyDescent="0.3">
      <c r="A81" s="1" t="s">
        <v>334</v>
      </c>
      <c r="B81">
        <v>33.417938410721867</v>
      </c>
      <c r="C81">
        <v>0</v>
      </c>
      <c r="D81">
        <v>5.9252994811816462E-5</v>
      </c>
      <c r="E81">
        <v>7.6759767129600731E-18</v>
      </c>
      <c r="F81">
        <v>0</v>
      </c>
      <c r="G81">
        <v>6.3779854297241992E-2</v>
      </c>
      <c r="H81">
        <v>0</v>
      </c>
      <c r="I81">
        <v>1.250411515901273E-4</v>
      </c>
      <c r="J81">
        <v>3.7749722506845388E-16</v>
      </c>
      <c r="K81">
        <v>0</v>
      </c>
      <c r="L81">
        <v>0</v>
      </c>
      <c r="M81">
        <v>22.496141367929351</v>
      </c>
      <c r="N81">
        <v>0</v>
      </c>
      <c r="O81">
        <v>0</v>
      </c>
      <c r="P81">
        <v>0</v>
      </c>
      <c r="Q81">
        <v>1.6711151692489591E-4</v>
      </c>
      <c r="R81">
        <v>0</v>
      </c>
      <c r="S81">
        <v>0</v>
      </c>
      <c r="T81">
        <v>0</v>
      </c>
      <c r="U81">
        <v>0</v>
      </c>
      <c r="V81">
        <v>0</v>
      </c>
      <c r="W81">
        <v>5.878282409796215E-2</v>
      </c>
      <c r="X81">
        <v>0</v>
      </c>
      <c r="Y81">
        <v>5.8782824097962143E-2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5.9762260767828868E-2</v>
      </c>
      <c r="AG81">
        <v>0</v>
      </c>
      <c r="AH81">
        <v>0</v>
      </c>
      <c r="AI81">
        <v>0</v>
      </c>
      <c r="AJ81">
        <v>0</v>
      </c>
      <c r="AK81">
        <v>6.1246015021195838E-2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12.60699144068475</v>
      </c>
      <c r="AT81">
        <v>1.8458961937557979E-2</v>
      </c>
      <c r="AU81">
        <v>0</v>
      </c>
      <c r="AV81">
        <v>0</v>
      </c>
      <c r="AW81">
        <v>0</v>
      </c>
      <c r="AX81">
        <v>0</v>
      </c>
      <c r="AY81">
        <v>6.8863216948344083E-18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3.0394008650131301</v>
      </c>
      <c r="BG81">
        <v>0</v>
      </c>
      <c r="BH81">
        <v>0</v>
      </c>
      <c r="BI81">
        <v>1.1766677564669151E-3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4.1034404270178229</v>
      </c>
      <c r="BU81">
        <v>0</v>
      </c>
      <c r="BV81">
        <v>0</v>
      </c>
      <c r="BW81">
        <v>4.3216476594701989</v>
      </c>
      <c r="BX81">
        <v>0</v>
      </c>
      <c r="BY81">
        <v>0</v>
      </c>
      <c r="BZ81">
        <v>0</v>
      </c>
      <c r="CA81">
        <v>6.376531604316055E-7</v>
      </c>
      <c r="CB81">
        <v>2.2303038475759169E-5</v>
      </c>
      <c r="CC81">
        <v>0</v>
      </c>
      <c r="CD81">
        <v>0</v>
      </c>
      <c r="CE81">
        <v>0</v>
      </c>
      <c r="CF81">
        <v>0</v>
      </c>
      <c r="CG81">
        <v>12.60699144068475</v>
      </c>
      <c r="CH81">
        <v>0</v>
      </c>
      <c r="CI81">
        <v>4.1828670164866219E-9</v>
      </c>
      <c r="CJ81">
        <v>0</v>
      </c>
      <c r="CK81">
        <v>1.5046009927123251E-17</v>
      </c>
      <c r="CL81">
        <v>4.8889154701425356E-9</v>
      </c>
      <c r="CM81">
        <v>4.8889154701425373E-9</v>
      </c>
      <c r="CN81">
        <v>2.8321224375636911</v>
      </c>
      <c r="CO81">
        <v>4.8889154701425414E-9</v>
      </c>
      <c r="CP81">
        <v>3.03962694807016E-7</v>
      </c>
      <c r="CQ81">
        <v>0</v>
      </c>
      <c r="CR81">
        <v>0</v>
      </c>
      <c r="CS81">
        <v>4.6253079417623244</v>
      </c>
      <c r="CT81">
        <v>4.1176759269548304</v>
      </c>
      <c r="CU81">
        <v>4.1034404270178229</v>
      </c>
      <c r="CV81">
        <v>4.1034404270178229</v>
      </c>
      <c r="CW81">
        <v>0</v>
      </c>
      <c r="CX81">
        <v>0</v>
      </c>
      <c r="CY81">
        <v>4.1152583147020323</v>
      </c>
      <c r="CZ81">
        <v>4.1152583147020323</v>
      </c>
      <c r="DA81">
        <v>4.1152583147020323</v>
      </c>
      <c r="DB81">
        <v>2.8321225527380389</v>
      </c>
      <c r="DC81">
        <v>0</v>
      </c>
      <c r="DD81">
        <v>6.1891523526682347E-2</v>
      </c>
      <c r="DE81">
        <v>0</v>
      </c>
      <c r="DF81">
        <v>6.3779854297241992E-2</v>
      </c>
      <c r="DG81">
        <v>5.8782824097962143E-2</v>
      </c>
      <c r="DH81">
        <v>5.8782824097962143E-2</v>
      </c>
      <c r="DI81">
        <v>6.1246015021195838E-2</v>
      </c>
      <c r="DJ81">
        <v>0</v>
      </c>
      <c r="DK81">
        <v>1.2210727540722969E-3</v>
      </c>
      <c r="DL81">
        <v>1.1766677564669151E-3</v>
      </c>
      <c r="DM81">
        <v>1.1766677564669151E-3</v>
      </c>
      <c r="DN81">
        <v>2.5149668443763881E-5</v>
      </c>
      <c r="DO81">
        <v>0</v>
      </c>
      <c r="DP81">
        <v>1.250411515901273E-4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2.4503923409578269E-5</v>
      </c>
      <c r="DY81">
        <v>2.4503923409578269E-5</v>
      </c>
      <c r="DZ81">
        <v>1.9298868396922581E-8</v>
      </c>
      <c r="EA81">
        <v>1.0448652392092361E-7</v>
      </c>
      <c r="EB81">
        <v>5.5972207790082226E-6</v>
      </c>
      <c r="EC81">
        <v>0</v>
      </c>
    </row>
    <row r="82" spans="1:133" x14ac:dyDescent="0.3">
      <c r="A82" s="1" t="s">
        <v>335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</row>
    <row r="83" spans="1:133" x14ac:dyDescent="0.3">
      <c r="A83" s="1" t="s">
        <v>336</v>
      </c>
      <c r="B83">
        <v>11.003403608408711</v>
      </c>
      <c r="C83">
        <v>0</v>
      </c>
      <c r="D83">
        <v>3.0837708179923452E-4</v>
      </c>
      <c r="E83">
        <v>4.8521573803631239E-14</v>
      </c>
      <c r="F83">
        <v>0</v>
      </c>
      <c r="G83">
        <v>2.1048130098434051E-2</v>
      </c>
      <c r="H83">
        <v>0</v>
      </c>
      <c r="I83">
        <v>4.1448493781575612E-5</v>
      </c>
      <c r="J83">
        <v>2.3862447935647171E-12</v>
      </c>
      <c r="K83">
        <v>0</v>
      </c>
      <c r="L83">
        <v>0</v>
      </c>
      <c r="M83">
        <v>7.4076022432634758</v>
      </c>
      <c r="N83">
        <v>0</v>
      </c>
      <c r="O83">
        <v>0</v>
      </c>
      <c r="P83">
        <v>0</v>
      </c>
      <c r="Q83">
        <v>5.5393928974644073E-5</v>
      </c>
      <c r="R83">
        <v>0</v>
      </c>
      <c r="S83">
        <v>0</v>
      </c>
      <c r="T83">
        <v>0</v>
      </c>
      <c r="U83">
        <v>0</v>
      </c>
      <c r="V83">
        <v>0</v>
      </c>
      <c r="W83">
        <v>1.9399049163722759E-2</v>
      </c>
      <c r="X83">
        <v>0</v>
      </c>
      <c r="Y83">
        <v>1.9399049163722749E-2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100</v>
      </c>
      <c r="AF83">
        <v>1.972227521492154E-2</v>
      </c>
      <c r="AG83">
        <v>0</v>
      </c>
      <c r="AH83">
        <v>3.9954861362861638</v>
      </c>
      <c r="AI83">
        <v>0</v>
      </c>
      <c r="AJ83">
        <v>0</v>
      </c>
      <c r="AK83">
        <v>2.0211932221872779E-2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3.943684505239581</v>
      </c>
      <c r="AT83">
        <v>6.1049267161171067E-3</v>
      </c>
      <c r="AU83">
        <v>0</v>
      </c>
      <c r="AV83">
        <v>0</v>
      </c>
      <c r="AW83">
        <v>0</v>
      </c>
      <c r="AX83">
        <v>0</v>
      </c>
      <c r="AY83">
        <v>4.3529986977071317E-14</v>
      </c>
      <c r="AZ83">
        <v>0</v>
      </c>
      <c r="BA83">
        <v>0</v>
      </c>
      <c r="BB83">
        <v>3.9798899620554198</v>
      </c>
      <c r="BC83">
        <v>0</v>
      </c>
      <c r="BD83">
        <v>0</v>
      </c>
      <c r="BE83">
        <v>0</v>
      </c>
      <c r="BF83">
        <v>1.002993844276753</v>
      </c>
      <c r="BG83">
        <v>0</v>
      </c>
      <c r="BH83">
        <v>0</v>
      </c>
      <c r="BI83">
        <v>3.8917662316172039E-4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1.35118630144255</v>
      </c>
      <c r="BU83">
        <v>0</v>
      </c>
      <c r="BV83">
        <v>0</v>
      </c>
      <c r="BW83">
        <v>1.423037868099658</v>
      </c>
      <c r="BX83">
        <v>0</v>
      </c>
      <c r="BY83">
        <v>0</v>
      </c>
      <c r="BZ83">
        <v>0</v>
      </c>
      <c r="CA83">
        <v>2.3186984937051878E-6</v>
      </c>
      <c r="CB83">
        <v>8.2503409304501377E-5</v>
      </c>
      <c r="CC83">
        <v>0</v>
      </c>
      <c r="CD83">
        <v>0</v>
      </c>
      <c r="CE83">
        <v>0</v>
      </c>
      <c r="CF83">
        <v>0</v>
      </c>
      <c r="CG83">
        <v>3.943684505239581</v>
      </c>
      <c r="CH83">
        <v>0</v>
      </c>
      <c r="CI83">
        <v>9.7110003226535884E-6</v>
      </c>
      <c r="CJ83">
        <v>0</v>
      </c>
      <c r="CK83">
        <v>9.5109209997531195E-14</v>
      </c>
      <c r="CL83">
        <v>1.13501718984528E-5</v>
      </c>
      <c r="CM83">
        <v>1.13501718984528E-5</v>
      </c>
      <c r="CN83">
        <v>0.9325650292004406</v>
      </c>
      <c r="CO83">
        <v>1.135017189845281E-5</v>
      </c>
      <c r="CP83">
        <v>1.653373446957908E-6</v>
      </c>
      <c r="CQ83">
        <v>0</v>
      </c>
      <c r="CR83">
        <v>0</v>
      </c>
      <c r="CS83">
        <v>1.4468761518330111</v>
      </c>
      <c r="CT83">
        <v>1.28808009643955</v>
      </c>
      <c r="CU83">
        <v>1.35118630144255</v>
      </c>
      <c r="CV83">
        <v>1.35118630144255</v>
      </c>
      <c r="CW83">
        <v>0</v>
      </c>
      <c r="CX83">
        <v>0</v>
      </c>
      <c r="CY83">
        <v>1.355077711159566</v>
      </c>
      <c r="CZ83">
        <v>1.355077711159566</v>
      </c>
      <c r="DA83">
        <v>1.355077711159566</v>
      </c>
      <c r="DB83">
        <v>0.9325650671252026</v>
      </c>
      <c r="DC83">
        <v>0</v>
      </c>
      <c r="DD83">
        <v>2.0424957904556298E-2</v>
      </c>
      <c r="DE83">
        <v>0</v>
      </c>
      <c r="DF83">
        <v>2.1048130098434051E-2</v>
      </c>
      <c r="DG83">
        <v>1.9399049163722749E-2</v>
      </c>
      <c r="DH83">
        <v>1.9399049163722749E-2</v>
      </c>
      <c r="DI83">
        <v>2.0211932221872779E-2</v>
      </c>
      <c r="DJ83">
        <v>0</v>
      </c>
      <c r="DK83">
        <v>4.038633407373394E-4</v>
      </c>
      <c r="DL83">
        <v>3.8917662316172039E-4</v>
      </c>
      <c r="DM83">
        <v>3.8917662316172039E-4</v>
      </c>
      <c r="DN83">
        <v>8.3365824997915346E-6</v>
      </c>
      <c r="DO83">
        <v>0</v>
      </c>
      <c r="DP83">
        <v>4.1448493781575612E-5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8.1225316957677592E-6</v>
      </c>
      <c r="DY83">
        <v>8.1225316957677592E-6</v>
      </c>
      <c r="DZ83">
        <v>1.0882973628742071E-5</v>
      </c>
      <c r="EA83">
        <v>9.7030927687613568E-6</v>
      </c>
      <c r="EB83">
        <v>2.9195263288833519E-5</v>
      </c>
      <c r="EC83">
        <v>0</v>
      </c>
    </row>
    <row r="84" spans="1:133" x14ac:dyDescent="0.3">
      <c r="A84" s="1" t="s">
        <v>337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</row>
    <row r="85" spans="1:133" x14ac:dyDescent="0.3">
      <c r="A85" s="1" t="s">
        <v>338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100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100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</row>
    <row r="86" spans="1:133" x14ac:dyDescent="0.3">
      <c r="A86" s="1" t="s">
        <v>207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100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100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</row>
    <row r="87" spans="1:133" x14ac:dyDescent="0.3">
      <c r="A87" s="1" t="s">
        <v>339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</row>
    <row r="88" spans="1:133" x14ac:dyDescent="0.3">
      <c r="A88" s="1" t="s">
        <v>340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</row>
    <row r="89" spans="1:133" x14ac:dyDescent="0.3">
      <c r="A89" s="1" t="s">
        <v>341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100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</row>
    <row r="90" spans="1:133" x14ac:dyDescent="0.3">
      <c r="A90" s="1" t="s">
        <v>342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</row>
    <row r="91" spans="1:133" x14ac:dyDescent="0.3">
      <c r="A91" s="1" t="s">
        <v>343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</row>
    <row r="92" spans="1:133" x14ac:dyDescent="0.3">
      <c r="A92" s="1" t="s">
        <v>344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</row>
    <row r="93" spans="1:133" x14ac:dyDescent="0.3">
      <c r="A93" s="1" t="s">
        <v>345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</row>
    <row r="94" spans="1:133" x14ac:dyDescent="0.3">
      <c r="A94" s="1" t="s">
        <v>346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</row>
    <row r="95" spans="1:133" x14ac:dyDescent="0.3">
      <c r="A95" s="1" t="s">
        <v>347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</row>
    <row r="96" spans="1:133" x14ac:dyDescent="0.3">
      <c r="A96" s="1" t="s">
        <v>348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</row>
    <row r="97" spans="1:133" x14ac:dyDescent="0.3">
      <c r="A97" s="1" t="s">
        <v>349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</row>
    <row r="98" spans="1:133" x14ac:dyDescent="0.3">
      <c r="A98" s="1" t="s">
        <v>350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</row>
    <row r="99" spans="1:133" x14ac:dyDescent="0.3">
      <c r="A99" s="1" t="s">
        <v>351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</row>
    <row r="100" spans="1:133" x14ac:dyDescent="0.3">
      <c r="A100" s="1" t="s">
        <v>352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84"/>
  <sheetViews>
    <sheetView topLeftCell="A76" workbookViewId="0">
      <selection activeCell="A83" sqref="A83:XFD84"/>
    </sheetView>
  </sheetViews>
  <sheetFormatPr defaultRowHeight="14.4" x14ac:dyDescent="0.3"/>
  <cols>
    <col min="1" max="1" width="8.88671875" style="2"/>
    <col min="2" max="2" width="8.88671875" style="7"/>
    <col min="3" max="3" width="12.21875" style="2" bestFit="1" customWidth="1"/>
    <col min="4" max="4" width="11.5546875" style="2" bestFit="1" customWidth="1"/>
    <col min="5" max="6" width="8.88671875" style="2"/>
    <col min="7" max="7" width="12.21875" style="10" bestFit="1" customWidth="1"/>
    <col min="8" max="16384" width="8.88671875" style="2"/>
  </cols>
  <sheetData>
    <row r="2" spans="1:7" ht="43.2" x14ac:dyDescent="0.3">
      <c r="A2" s="3" t="s">
        <v>375</v>
      </c>
      <c r="B2" s="1" t="s">
        <v>0</v>
      </c>
      <c r="C2" s="3" t="s">
        <v>372</v>
      </c>
      <c r="D2" s="3" t="s">
        <v>373</v>
      </c>
      <c r="E2" s="3" t="s">
        <v>374</v>
      </c>
      <c r="G2" s="9" t="s">
        <v>372</v>
      </c>
    </row>
    <row r="3" spans="1:7" x14ac:dyDescent="0.3">
      <c r="A3" s="3" t="s">
        <v>10</v>
      </c>
      <c r="B3" s="7" t="s">
        <v>69</v>
      </c>
      <c r="C3" s="2">
        <v>-64542346.232338309</v>
      </c>
      <c r="D3" s="2">
        <v>95290.901830176896</v>
      </c>
      <c r="E3" s="2">
        <v>0</v>
      </c>
      <c r="G3" s="10">
        <f>C3/$C$16</f>
        <v>0.10235915491182797</v>
      </c>
    </row>
    <row r="4" spans="1:7" x14ac:dyDescent="0.3">
      <c r="A4" s="3" t="s">
        <v>19</v>
      </c>
      <c r="B4" s="7" t="s">
        <v>77</v>
      </c>
      <c r="C4" s="2">
        <v>-41472807.546114773</v>
      </c>
      <c r="D4" s="2">
        <v>61230.826940693718</v>
      </c>
      <c r="E4" s="2">
        <v>0</v>
      </c>
      <c r="G4" s="10">
        <f t="shared" ref="G4:G15" si="0">C4/$C$16</f>
        <v>6.5772655939089694E-2</v>
      </c>
    </row>
    <row r="5" spans="1:7" x14ac:dyDescent="0.3">
      <c r="A5" s="3" t="s">
        <v>104</v>
      </c>
      <c r="B5" s="7" t="s">
        <v>105</v>
      </c>
      <c r="C5" s="2">
        <v>-15390636.438894421</v>
      </c>
      <c r="D5" s="2">
        <v>22722.874385806139</v>
      </c>
      <c r="E5" s="2">
        <v>0</v>
      </c>
      <c r="G5" s="10">
        <f t="shared" si="0"/>
        <v>2.4408355620810906E-2</v>
      </c>
    </row>
    <row r="6" spans="1:7" x14ac:dyDescent="0.3">
      <c r="A6" s="3" t="s">
        <v>13</v>
      </c>
      <c r="B6" s="7" t="s">
        <v>13</v>
      </c>
      <c r="C6" s="2">
        <v>400542448.54736477</v>
      </c>
      <c r="D6" s="2">
        <v>-591364.4819472318</v>
      </c>
      <c r="E6" s="2">
        <v>0</v>
      </c>
      <c r="G6" s="10">
        <f t="shared" si="0"/>
        <v>-0.63522925541061837</v>
      </c>
    </row>
    <row r="7" spans="1:7" x14ac:dyDescent="0.3">
      <c r="A7" s="3" t="s">
        <v>33</v>
      </c>
      <c r="B7" s="7" t="s">
        <v>83</v>
      </c>
      <c r="C7" s="2">
        <v>-56752520.559068747</v>
      </c>
      <c r="D7" s="2">
        <v>83789.932980460697</v>
      </c>
      <c r="E7" s="2">
        <v>0</v>
      </c>
      <c r="G7" s="10">
        <f t="shared" si="0"/>
        <v>9.0005095610109803E-2</v>
      </c>
    </row>
    <row r="8" spans="1:7" x14ac:dyDescent="0.3">
      <c r="A8" s="3" t="s">
        <v>36</v>
      </c>
      <c r="B8" s="7" t="s">
        <v>83</v>
      </c>
      <c r="C8" s="2">
        <v>-110490227.6511682</v>
      </c>
      <c r="D8" s="2">
        <v>163128.76817958101</v>
      </c>
      <c r="E8" s="2">
        <v>0</v>
      </c>
      <c r="G8" s="10">
        <f t="shared" si="0"/>
        <v>0.17522893090493907</v>
      </c>
    </row>
    <row r="9" spans="1:7" x14ac:dyDescent="0.3">
      <c r="A9" s="3" t="s">
        <v>37</v>
      </c>
      <c r="B9" s="7" t="s">
        <v>83</v>
      </c>
      <c r="C9" s="2">
        <v>-16541512.43270069</v>
      </c>
      <c r="D9" s="2">
        <v>24422.038078271231</v>
      </c>
      <c r="E9" s="2">
        <v>0</v>
      </c>
      <c r="G9" s="10">
        <f t="shared" si="0"/>
        <v>2.6233555679548406E-2</v>
      </c>
    </row>
    <row r="10" spans="1:7" x14ac:dyDescent="0.3">
      <c r="A10" s="3" t="s">
        <v>38</v>
      </c>
      <c r="B10" s="7" t="s">
        <v>83</v>
      </c>
      <c r="C10" s="2">
        <v>-47356252.24862697</v>
      </c>
      <c r="D10" s="2">
        <v>69917.19773905589</v>
      </c>
      <c r="E10" s="2">
        <v>0</v>
      </c>
      <c r="G10" s="10">
        <f t="shared" si="0"/>
        <v>7.5103342889200619E-2</v>
      </c>
    </row>
    <row r="11" spans="1:7" x14ac:dyDescent="0.3">
      <c r="A11" s="3" t="s">
        <v>39</v>
      </c>
      <c r="B11" s="7" t="s">
        <v>83</v>
      </c>
      <c r="C11" s="2">
        <v>-67768688.832817674</v>
      </c>
      <c r="D11" s="2">
        <v>100054.3031311782</v>
      </c>
      <c r="E11" s="2">
        <v>0</v>
      </c>
      <c r="G11" s="10">
        <f t="shared" si="0"/>
        <v>0.10747588402564551</v>
      </c>
    </row>
    <row r="12" spans="1:7" x14ac:dyDescent="0.3">
      <c r="A12" s="3" t="s">
        <v>40</v>
      </c>
      <c r="B12" s="7" t="s">
        <v>84</v>
      </c>
      <c r="C12" s="2">
        <v>230005412.93053609</v>
      </c>
      <c r="D12" s="2">
        <v>-339582.06516191858</v>
      </c>
      <c r="E12" s="2">
        <v>0</v>
      </c>
      <c r="G12" s="10">
        <f t="shared" si="0"/>
        <v>-0.36477074458938147</v>
      </c>
    </row>
    <row r="13" spans="1:7" x14ac:dyDescent="0.3">
      <c r="A13" s="3" t="s">
        <v>45</v>
      </c>
      <c r="B13" s="7" t="s">
        <v>89</v>
      </c>
      <c r="C13" s="2">
        <v>-20362842.52658435</v>
      </c>
      <c r="D13" s="2">
        <v>30063.884278379159</v>
      </c>
      <c r="E13" s="2">
        <v>0</v>
      </c>
      <c r="G13" s="10">
        <f t="shared" si="0"/>
        <v>3.229388880783321E-2</v>
      </c>
    </row>
    <row r="14" spans="1:7" x14ac:dyDescent="0.3">
      <c r="A14" s="3" t="s">
        <v>46</v>
      </c>
      <c r="B14" s="7" t="s">
        <v>89</v>
      </c>
      <c r="C14" s="2">
        <v>-161851001.77196601</v>
      </c>
      <c r="D14" s="2">
        <v>238958.2781116917</v>
      </c>
      <c r="E14" s="2">
        <v>0</v>
      </c>
      <c r="G14" s="10">
        <f t="shared" si="0"/>
        <v>0.25668313487355859</v>
      </c>
    </row>
    <row r="15" spans="1:7" x14ac:dyDescent="0.3">
      <c r="A15" s="3" t="s">
        <v>20</v>
      </c>
      <c r="B15" s="7" t="s">
        <v>77</v>
      </c>
      <c r="C15" s="2">
        <v>-28019025.237620819</v>
      </c>
      <c r="D15" s="2">
        <v>41367.541453855883</v>
      </c>
      <c r="E15" s="2">
        <v>0</v>
      </c>
      <c r="G15" s="10">
        <f t="shared" si="0"/>
        <v>4.4436000737436185E-2</v>
      </c>
    </row>
    <row r="16" spans="1:7" x14ac:dyDescent="0.3">
      <c r="C16" s="8">
        <f>SUM(C3:C15)-C12-C6</f>
        <v>-630547861.47790098</v>
      </c>
    </row>
    <row r="18" spans="1:7" ht="43.2" x14ac:dyDescent="0.3">
      <c r="A18" s="3" t="s">
        <v>376</v>
      </c>
      <c r="B18" s="1" t="s">
        <v>0</v>
      </c>
      <c r="C18" s="3" t="s">
        <v>372</v>
      </c>
      <c r="D18" s="3" t="s">
        <v>373</v>
      </c>
      <c r="E18" s="3" t="s">
        <v>374</v>
      </c>
      <c r="G18" s="9" t="s">
        <v>372</v>
      </c>
    </row>
    <row r="19" spans="1:7" x14ac:dyDescent="0.3">
      <c r="A19" s="3" t="s">
        <v>19</v>
      </c>
      <c r="B19" s="7" t="s">
        <v>77</v>
      </c>
      <c r="C19" s="2">
        <v>168771759.6348969</v>
      </c>
      <c r="D19" s="2">
        <v>5581.84104022061</v>
      </c>
      <c r="E19" s="2">
        <v>0</v>
      </c>
      <c r="G19" s="10">
        <f>C19/$C$30</f>
        <v>0.21052308376987763</v>
      </c>
    </row>
    <row r="20" spans="1:7" x14ac:dyDescent="0.3">
      <c r="A20" s="3" t="s">
        <v>104</v>
      </c>
      <c r="B20" s="7" t="s">
        <v>105</v>
      </c>
      <c r="C20" s="2">
        <v>-486874550.84463012</v>
      </c>
      <c r="D20" s="2">
        <v>-16102.553858670581</v>
      </c>
      <c r="E20" s="2">
        <v>0</v>
      </c>
      <c r="G20" s="10">
        <f t="shared" ref="G20:G29" si="1">C20/$C$30</f>
        <v>-0.6073192107175972</v>
      </c>
    </row>
    <row r="21" spans="1:7" x14ac:dyDescent="0.3">
      <c r="A21" s="3" t="s">
        <v>18</v>
      </c>
      <c r="B21" s="7" t="s">
        <v>76</v>
      </c>
      <c r="C21" s="2">
        <v>22858904.192402169</v>
      </c>
      <c r="D21" s="2">
        <v>756.01966722185307</v>
      </c>
      <c r="E21" s="2">
        <v>0</v>
      </c>
      <c r="G21" s="10">
        <f t="shared" si="1"/>
        <v>2.8513816604123651E-2</v>
      </c>
    </row>
    <row r="22" spans="1:7" x14ac:dyDescent="0.3">
      <c r="A22" s="3" t="s">
        <v>31</v>
      </c>
      <c r="B22" s="7" t="s">
        <v>83</v>
      </c>
      <c r="C22" s="2">
        <v>14973574.414662389</v>
      </c>
      <c r="D22" s="2">
        <v>495.22569633313202</v>
      </c>
      <c r="E22" s="2">
        <v>0</v>
      </c>
      <c r="G22" s="10">
        <f t="shared" si="1"/>
        <v>1.8677787490346636E-2</v>
      </c>
    </row>
    <row r="23" spans="1:7" x14ac:dyDescent="0.3">
      <c r="A23" s="3" t="s">
        <v>32</v>
      </c>
      <c r="B23" s="7" t="s">
        <v>83</v>
      </c>
      <c r="C23" s="2">
        <v>44717049.025577843</v>
      </c>
      <c r="D23" s="2">
        <v>1478.940908055313</v>
      </c>
      <c r="E23" s="2">
        <v>0</v>
      </c>
      <c r="G23" s="10">
        <f t="shared" si="1"/>
        <v>5.5779302641144737E-2</v>
      </c>
    </row>
    <row r="24" spans="1:7" x14ac:dyDescent="0.3">
      <c r="A24" s="3" t="s">
        <v>35</v>
      </c>
      <c r="B24" s="7" t="s">
        <v>83</v>
      </c>
      <c r="C24" s="2">
        <v>30403589.611333139</v>
      </c>
      <c r="D24" s="2">
        <v>1005.54740099702</v>
      </c>
      <c r="E24" s="2">
        <v>0</v>
      </c>
      <c r="G24" s="10">
        <f t="shared" si="1"/>
        <v>3.792493161473328E-2</v>
      </c>
    </row>
    <row r="25" spans="1:7" x14ac:dyDescent="0.3">
      <c r="A25" s="3" t="s">
        <v>40</v>
      </c>
      <c r="B25" s="7" t="s">
        <v>84</v>
      </c>
      <c r="C25" s="2">
        <v>-314803614.85895127</v>
      </c>
      <c r="D25" s="2">
        <v>-10411.59813010662</v>
      </c>
      <c r="E25" s="2">
        <v>0</v>
      </c>
      <c r="G25" s="10">
        <f t="shared" si="1"/>
        <v>-0.39268078928240285</v>
      </c>
    </row>
    <row r="26" spans="1:7" x14ac:dyDescent="0.3">
      <c r="A26" s="3" t="s">
        <v>45</v>
      </c>
      <c r="B26" s="7" t="s">
        <v>89</v>
      </c>
      <c r="C26" s="2">
        <v>95546499.511579484</v>
      </c>
      <c r="D26" s="2">
        <v>3160.039175848452</v>
      </c>
      <c r="E26" s="2">
        <v>0</v>
      </c>
      <c r="G26" s="10">
        <f t="shared" si="1"/>
        <v>0.11918311312336226</v>
      </c>
    </row>
    <row r="27" spans="1:7" x14ac:dyDescent="0.3">
      <c r="A27" s="3" t="s">
        <v>46</v>
      </c>
      <c r="B27" s="7" t="s">
        <v>89</v>
      </c>
      <c r="C27" s="2">
        <v>232257219.57910091</v>
      </c>
      <c r="D27" s="2">
        <v>7681.5154557770793</v>
      </c>
      <c r="E27" s="2">
        <v>0</v>
      </c>
      <c r="G27" s="10">
        <f t="shared" si="1"/>
        <v>0.28971378979152274</v>
      </c>
    </row>
    <row r="28" spans="1:7" x14ac:dyDescent="0.3">
      <c r="A28" s="3" t="s">
        <v>20</v>
      </c>
      <c r="B28" s="7" t="s">
        <v>77</v>
      </c>
      <c r="C28" s="2">
        <v>80114246.453222945</v>
      </c>
      <c r="D28" s="2">
        <v>2649.643457687122</v>
      </c>
      <c r="E28" s="2">
        <v>0</v>
      </c>
      <c r="G28" s="10">
        <f t="shared" si="1"/>
        <v>9.993317752755787E-2</v>
      </c>
    </row>
    <row r="29" spans="1:7" x14ac:dyDescent="0.3">
      <c r="A29" s="3" t="s">
        <v>57</v>
      </c>
      <c r="B29" s="7" t="s">
        <v>99</v>
      </c>
      <c r="C29" s="2">
        <v>112035323.28080571</v>
      </c>
      <c r="D29" s="2">
        <v>3705.379186636615</v>
      </c>
      <c r="E29" s="2">
        <v>0</v>
      </c>
      <c r="G29" s="10">
        <f t="shared" si="1"/>
        <v>0.13975099743733138</v>
      </c>
    </row>
    <row r="30" spans="1:7" x14ac:dyDescent="0.3">
      <c r="C30" s="8">
        <f>SUM(C19:C29)-C25-C20</f>
        <v>801678165.70358133</v>
      </c>
    </row>
    <row r="32" spans="1:7" ht="43.2" x14ac:dyDescent="0.3">
      <c r="A32" s="3" t="s">
        <v>377</v>
      </c>
      <c r="B32" s="1" t="s">
        <v>0</v>
      </c>
      <c r="C32" s="3" t="s">
        <v>372</v>
      </c>
      <c r="D32" s="3" t="s">
        <v>373</v>
      </c>
      <c r="E32" s="3" t="s">
        <v>374</v>
      </c>
      <c r="G32" s="9" t="s">
        <v>372</v>
      </c>
    </row>
    <row r="33" spans="1:7" x14ac:dyDescent="0.3">
      <c r="A33" s="3" t="s">
        <v>15</v>
      </c>
      <c r="B33" s="7" t="s">
        <v>73</v>
      </c>
      <c r="C33" s="2">
        <v>76534133.767894417</v>
      </c>
      <c r="D33" s="2">
        <v>-50916.780358643249</v>
      </c>
      <c r="E33" s="2">
        <v>0</v>
      </c>
      <c r="G33" s="10">
        <f>C33/$C$37</f>
        <v>-0.79952463430063181</v>
      </c>
    </row>
    <row r="34" spans="1:7" x14ac:dyDescent="0.3">
      <c r="A34" s="3" t="s">
        <v>17</v>
      </c>
      <c r="B34" s="7" t="s">
        <v>75</v>
      </c>
      <c r="C34" s="2">
        <v>-2359875.938145136</v>
      </c>
      <c r="D34" s="2">
        <v>1759.0283166231609</v>
      </c>
      <c r="E34" s="2">
        <v>0</v>
      </c>
      <c r="G34" s="10">
        <f t="shared" ref="G34:G36" si="2">C34/$C$37</f>
        <v>2.4652777179949504E-2</v>
      </c>
    </row>
    <row r="35" spans="1:7" x14ac:dyDescent="0.3">
      <c r="A35" s="3" t="s">
        <v>34</v>
      </c>
      <c r="B35" s="7" t="s">
        <v>83</v>
      </c>
      <c r="C35" s="2">
        <v>-93364671.479760408</v>
      </c>
      <c r="D35" s="2">
        <v>61875.878564516817</v>
      </c>
      <c r="E35" s="2">
        <v>0</v>
      </c>
      <c r="G35" s="10">
        <f t="shared" si="2"/>
        <v>0.9753472228200506</v>
      </c>
    </row>
    <row r="36" spans="1:7" x14ac:dyDescent="0.3">
      <c r="A36" s="3" t="s">
        <v>40</v>
      </c>
      <c r="B36" s="7" t="s">
        <v>84</v>
      </c>
      <c r="C36" s="2">
        <v>19190413.650011119</v>
      </c>
      <c r="D36" s="2">
        <v>-12718.12652249673</v>
      </c>
      <c r="E36" s="2">
        <v>0</v>
      </c>
      <c r="G36" s="10">
        <f t="shared" si="2"/>
        <v>-0.20047536569936814</v>
      </c>
    </row>
    <row r="37" spans="1:7" x14ac:dyDescent="0.3">
      <c r="C37" s="8">
        <f>SUM(C33:C36)-C33-C36</f>
        <v>-95724547.417905539</v>
      </c>
    </row>
    <row r="39" spans="1:7" ht="43.2" x14ac:dyDescent="0.3">
      <c r="B39" s="1" t="s">
        <v>0</v>
      </c>
      <c r="C39" s="3" t="s">
        <v>372</v>
      </c>
      <c r="D39" s="3" t="s">
        <v>373</v>
      </c>
      <c r="E39" s="3" t="s">
        <v>374</v>
      </c>
      <c r="G39" s="9" t="s">
        <v>372</v>
      </c>
    </row>
    <row r="40" spans="1:7" x14ac:dyDescent="0.3">
      <c r="A40" s="3" t="s">
        <v>48</v>
      </c>
      <c r="B40" s="7" t="s">
        <v>91</v>
      </c>
      <c r="C40" s="2">
        <v>0</v>
      </c>
      <c r="D40" s="2">
        <v>0</v>
      </c>
      <c r="E40" s="2">
        <v>0</v>
      </c>
    </row>
    <row r="43" spans="1:7" ht="28.8" x14ac:dyDescent="0.3">
      <c r="A43" s="3" t="s">
        <v>380</v>
      </c>
      <c r="B43" s="1" t="s">
        <v>378</v>
      </c>
      <c r="C43" s="3" t="s">
        <v>379</v>
      </c>
      <c r="D43" s="3" t="s">
        <v>374</v>
      </c>
      <c r="G43" s="9" t="s">
        <v>379</v>
      </c>
    </row>
    <row r="44" spans="1:7" x14ac:dyDescent="0.3">
      <c r="A44" s="3" t="s">
        <v>6</v>
      </c>
      <c r="B44" s="7" t="s">
        <v>65</v>
      </c>
      <c r="C44" s="2">
        <v>111.8661534390552</v>
      </c>
      <c r="D44" s="2">
        <v>7.8306307407338638</v>
      </c>
      <c r="G44" s="10">
        <f>C44/$C$83</f>
        <v>4.4394656099136821E-3</v>
      </c>
    </row>
    <row r="45" spans="1:7" x14ac:dyDescent="0.3">
      <c r="A45" s="3" t="s">
        <v>4</v>
      </c>
      <c r="B45" s="7" t="s">
        <v>63</v>
      </c>
      <c r="C45" s="2">
        <v>242.1065553508279</v>
      </c>
      <c r="D45" s="2">
        <v>16.94745887455796</v>
      </c>
      <c r="G45" s="10">
        <f t="shared" ref="G45:G82" si="3">C45/$C$83</f>
        <v>9.6081226838663856E-3</v>
      </c>
    </row>
    <row r="46" spans="1:7" x14ac:dyDescent="0.3">
      <c r="A46" s="3" t="s">
        <v>7</v>
      </c>
      <c r="B46" s="7" t="s">
        <v>66</v>
      </c>
      <c r="C46" s="2">
        <v>5.5101751370812426</v>
      </c>
      <c r="D46" s="2">
        <v>0.385712259595687</v>
      </c>
      <c r="G46" s="10">
        <f t="shared" si="3"/>
        <v>2.186741232592809E-4</v>
      </c>
    </row>
    <row r="47" spans="1:7" x14ac:dyDescent="0.3">
      <c r="A47" s="3" t="s">
        <v>19</v>
      </c>
      <c r="B47" s="7" t="s">
        <v>77</v>
      </c>
      <c r="C47" s="2">
        <v>41.805124752431681</v>
      </c>
      <c r="D47" s="2">
        <v>2.9263587326702178</v>
      </c>
      <c r="G47" s="10">
        <f t="shared" si="3"/>
        <v>1.6590577931839109E-3</v>
      </c>
    </row>
    <row r="48" spans="1:7" x14ac:dyDescent="0.3">
      <c r="A48" s="3" t="s">
        <v>11</v>
      </c>
      <c r="B48" s="7" t="s">
        <v>70</v>
      </c>
      <c r="C48" s="2">
        <v>301.36979171473507</v>
      </c>
      <c r="D48" s="2">
        <v>21.095885420031461</v>
      </c>
      <c r="G48" s="10">
        <f t="shared" si="3"/>
        <v>1.1960014580400465E-2</v>
      </c>
    </row>
    <row r="49" spans="1:7" x14ac:dyDescent="0.3">
      <c r="A49" s="3" t="s">
        <v>104</v>
      </c>
      <c r="B49" s="7" t="s">
        <v>105</v>
      </c>
      <c r="C49" s="2">
        <v>-22661.935698897021</v>
      </c>
      <c r="D49" s="2">
        <v>-1586.3354989227921</v>
      </c>
      <c r="G49" s="10">
        <f t="shared" si="3"/>
        <v>-0.89935052825553041</v>
      </c>
    </row>
    <row r="50" spans="1:7" x14ac:dyDescent="0.3">
      <c r="A50" s="3" t="s">
        <v>12</v>
      </c>
      <c r="B50" s="7" t="s">
        <v>71</v>
      </c>
      <c r="C50" s="2">
        <v>21.974596830647041</v>
      </c>
      <c r="D50" s="2">
        <v>1.5382217781452929</v>
      </c>
      <c r="G50" s="10">
        <f t="shared" si="3"/>
        <v>8.7207313313516284E-4</v>
      </c>
    </row>
    <row r="51" spans="1:7" x14ac:dyDescent="0.3">
      <c r="A51" s="3" t="s">
        <v>13</v>
      </c>
      <c r="B51" s="7" t="s">
        <v>13</v>
      </c>
      <c r="C51" s="2">
        <v>1678.630292282488</v>
      </c>
      <c r="D51" s="2">
        <v>117.5041204597741</v>
      </c>
      <c r="G51" s="10">
        <f t="shared" si="3"/>
        <v>6.6617303136354264E-2</v>
      </c>
    </row>
    <row r="52" spans="1:7" x14ac:dyDescent="0.3">
      <c r="A52" s="3" t="s">
        <v>15</v>
      </c>
      <c r="B52" s="7" t="s">
        <v>73</v>
      </c>
      <c r="C52" s="2">
        <v>3312.6726316656</v>
      </c>
      <c r="D52" s="2">
        <v>231.887084216592</v>
      </c>
      <c r="G52" s="10">
        <f t="shared" si="3"/>
        <v>0.13146511051882911</v>
      </c>
    </row>
    <row r="53" spans="1:7" x14ac:dyDescent="0.3">
      <c r="A53" s="3" t="s">
        <v>14</v>
      </c>
      <c r="B53" s="7" t="s">
        <v>72</v>
      </c>
      <c r="C53" s="2">
        <v>1748.0748658119451</v>
      </c>
      <c r="D53" s="2">
        <v>122.3652406068362</v>
      </c>
      <c r="G53" s="10">
        <f t="shared" si="3"/>
        <v>6.937324661435279E-2</v>
      </c>
    </row>
    <row r="54" spans="1:7" x14ac:dyDescent="0.3">
      <c r="A54" s="3" t="s">
        <v>17</v>
      </c>
      <c r="B54" s="7" t="s">
        <v>75</v>
      </c>
      <c r="C54" s="2">
        <v>3163.868991257274</v>
      </c>
      <c r="D54" s="2">
        <v>221.47082938800921</v>
      </c>
      <c r="G54" s="10">
        <f t="shared" si="3"/>
        <v>0.12555976181491907</v>
      </c>
    </row>
    <row r="55" spans="1:7" x14ac:dyDescent="0.3">
      <c r="A55" s="3" t="s">
        <v>18</v>
      </c>
      <c r="B55" s="7" t="s">
        <v>76</v>
      </c>
      <c r="C55" s="2">
        <v>166.27744482482299</v>
      </c>
      <c r="D55" s="2">
        <v>11.63942113773761</v>
      </c>
      <c r="G55" s="10">
        <f t="shared" si="3"/>
        <v>6.5988055842671339E-3</v>
      </c>
    </row>
    <row r="56" spans="1:7" x14ac:dyDescent="0.3">
      <c r="A56" s="3" t="s">
        <v>21</v>
      </c>
      <c r="B56" s="7" t="s">
        <v>78</v>
      </c>
      <c r="C56" s="2">
        <v>86.479321824863149</v>
      </c>
      <c r="D56" s="2">
        <v>6.053552527740421</v>
      </c>
      <c r="G56" s="10">
        <f t="shared" si="3"/>
        <v>3.4319761912551933E-3</v>
      </c>
    </row>
    <row r="57" spans="1:7" x14ac:dyDescent="0.3">
      <c r="A57" s="3" t="s">
        <v>23</v>
      </c>
      <c r="B57" s="7" t="s">
        <v>80</v>
      </c>
      <c r="C57" s="2">
        <v>89.623877975015148</v>
      </c>
      <c r="D57" s="2">
        <v>6.2736714582510613</v>
      </c>
      <c r="G57" s="10">
        <f t="shared" si="3"/>
        <v>3.5567695130765955E-3</v>
      </c>
    </row>
    <row r="58" spans="1:7" x14ac:dyDescent="0.3">
      <c r="A58" s="3" t="s">
        <v>24</v>
      </c>
      <c r="B58" s="7" t="s">
        <v>81</v>
      </c>
      <c r="C58" s="2">
        <v>70.585720945746729</v>
      </c>
      <c r="D58" s="2">
        <v>4.9410004662022713</v>
      </c>
      <c r="G58" s="10">
        <f t="shared" si="3"/>
        <v>2.8012304978406802E-3</v>
      </c>
    </row>
    <row r="59" spans="1:7" x14ac:dyDescent="0.3">
      <c r="A59" s="3" t="s">
        <v>25</v>
      </c>
      <c r="B59" s="7" t="s">
        <v>82</v>
      </c>
      <c r="C59" s="2">
        <v>3.8849945168394959</v>
      </c>
      <c r="D59" s="2">
        <v>0.27194961617876467</v>
      </c>
      <c r="G59" s="10">
        <f t="shared" si="3"/>
        <v>1.5417799774092091E-4</v>
      </c>
    </row>
    <row r="60" spans="1:7" ht="28.8" x14ac:dyDescent="0.3">
      <c r="A60" s="3" t="s">
        <v>26</v>
      </c>
      <c r="B60" s="7" t="s">
        <v>82</v>
      </c>
      <c r="C60" s="2">
        <v>7.0956304536181367</v>
      </c>
      <c r="D60" s="2">
        <v>0.4966941317532696</v>
      </c>
      <c r="G60" s="10">
        <f t="shared" si="3"/>
        <v>2.8159372974825327E-4</v>
      </c>
    </row>
    <row r="61" spans="1:7" x14ac:dyDescent="0.3">
      <c r="A61" s="3" t="s">
        <v>27</v>
      </c>
      <c r="B61" s="7" t="s">
        <v>82</v>
      </c>
      <c r="C61" s="2">
        <v>48.626833489442937</v>
      </c>
      <c r="D61" s="2">
        <v>3.403878344261007</v>
      </c>
      <c r="G61" s="10">
        <f t="shared" si="3"/>
        <v>1.9297807992744737E-3</v>
      </c>
    </row>
    <row r="62" spans="1:7" x14ac:dyDescent="0.3">
      <c r="A62" s="3" t="s">
        <v>28</v>
      </c>
      <c r="B62" s="7" t="s">
        <v>82</v>
      </c>
      <c r="C62" s="2">
        <v>3.668820645028859</v>
      </c>
      <c r="D62" s="2">
        <v>0.25681744515202021</v>
      </c>
      <c r="G62" s="10">
        <f t="shared" si="3"/>
        <v>1.4559902688904429E-4</v>
      </c>
    </row>
    <row r="63" spans="1:7" x14ac:dyDescent="0.3">
      <c r="A63" s="3" t="s">
        <v>29</v>
      </c>
      <c r="B63" s="7" t="s">
        <v>82</v>
      </c>
      <c r="C63" s="2">
        <v>4.8581963410174689</v>
      </c>
      <c r="D63" s="2">
        <v>0.34007374387122291</v>
      </c>
      <c r="G63" s="10">
        <f t="shared" si="3"/>
        <v>1.9280001071911082E-4</v>
      </c>
    </row>
    <row r="64" spans="1:7" x14ac:dyDescent="0.3">
      <c r="A64" s="3" t="s">
        <v>30</v>
      </c>
      <c r="B64" s="7" t="s">
        <v>82</v>
      </c>
      <c r="C64" s="2">
        <v>4.8581963410174689</v>
      </c>
      <c r="D64" s="2">
        <v>0.34007374387122291</v>
      </c>
      <c r="G64" s="10">
        <f t="shared" si="3"/>
        <v>1.9280001071911082E-4</v>
      </c>
    </row>
    <row r="65" spans="1:7" x14ac:dyDescent="0.3">
      <c r="A65" s="3" t="s">
        <v>42</v>
      </c>
      <c r="B65" s="7" t="s">
        <v>86</v>
      </c>
      <c r="C65" s="2">
        <v>56.221750220761429</v>
      </c>
      <c r="D65" s="2">
        <v>3.9355225154532998</v>
      </c>
      <c r="G65" s="10">
        <f t="shared" si="3"/>
        <v>2.2311889607450094E-3</v>
      </c>
    </row>
    <row r="66" spans="1:7" x14ac:dyDescent="0.3">
      <c r="A66" s="3" t="s">
        <v>43</v>
      </c>
      <c r="B66" s="7" t="s">
        <v>87</v>
      </c>
      <c r="C66" s="2">
        <v>77.958210209603024</v>
      </c>
      <c r="D66" s="2">
        <v>5.4570747146722134</v>
      </c>
      <c r="G66" s="10">
        <f t="shared" si="3"/>
        <v>3.0938115113120974E-3</v>
      </c>
    </row>
    <row r="67" spans="1:7" x14ac:dyDescent="0.3">
      <c r="A67" s="3" t="s">
        <v>45</v>
      </c>
      <c r="B67" s="7" t="s">
        <v>89</v>
      </c>
      <c r="C67" s="2">
        <v>5.7189702159348403</v>
      </c>
      <c r="D67" s="2">
        <v>0.40032791511543891</v>
      </c>
      <c r="G67" s="10">
        <f t="shared" si="3"/>
        <v>2.2696026293239266E-4</v>
      </c>
    </row>
    <row r="68" spans="1:7" x14ac:dyDescent="0.3">
      <c r="A68" s="3" t="s">
        <v>46</v>
      </c>
      <c r="B68" s="7" t="s">
        <v>89</v>
      </c>
      <c r="C68" s="2">
        <v>10.00488661790018</v>
      </c>
      <c r="D68" s="2">
        <v>0.70034206325301263</v>
      </c>
      <c r="G68" s="10">
        <f t="shared" si="3"/>
        <v>3.9704905108274363E-4</v>
      </c>
    </row>
    <row r="69" spans="1:7" x14ac:dyDescent="0.3">
      <c r="A69" s="3" t="s">
        <v>44</v>
      </c>
      <c r="B69" s="7" t="s">
        <v>88</v>
      </c>
      <c r="C69" s="2">
        <v>78.152280929930711</v>
      </c>
      <c r="D69" s="2">
        <v>5.47065966509515</v>
      </c>
      <c r="G69" s="10">
        <f t="shared" si="3"/>
        <v>3.1015133072736017E-3</v>
      </c>
    </row>
    <row r="70" spans="1:7" x14ac:dyDescent="0.3">
      <c r="A70" s="3" t="s">
        <v>47</v>
      </c>
      <c r="B70" s="7" t="s">
        <v>90</v>
      </c>
      <c r="C70" s="2">
        <v>253.9048210554873</v>
      </c>
      <c r="D70" s="2">
        <v>17.773337473884119</v>
      </c>
      <c r="G70" s="10">
        <f t="shared" si="3"/>
        <v>1.0076342902781798E-2</v>
      </c>
    </row>
    <row r="71" spans="1:7" x14ac:dyDescent="0.3">
      <c r="A71" s="3" t="s">
        <v>50</v>
      </c>
      <c r="B71" s="7" t="s">
        <v>93</v>
      </c>
      <c r="C71" s="2">
        <v>84.542348100666672</v>
      </c>
      <c r="D71" s="2">
        <v>5.9179643670466673</v>
      </c>
      <c r="G71" s="10">
        <f t="shared" si="3"/>
        <v>3.3551063966701716E-3</v>
      </c>
    </row>
    <row r="72" spans="1:7" x14ac:dyDescent="0.3">
      <c r="A72" s="3" t="s">
        <v>48</v>
      </c>
      <c r="B72" s="7" t="s">
        <v>91</v>
      </c>
      <c r="C72" s="2">
        <v>273.1173809480108</v>
      </c>
      <c r="D72" s="2">
        <v>19.118216666360759</v>
      </c>
      <c r="G72" s="10">
        <f t="shared" si="3"/>
        <v>1.0838803184995156E-2</v>
      </c>
    </row>
    <row r="73" spans="1:7" x14ac:dyDescent="0.3">
      <c r="A73" s="3" t="s">
        <v>49</v>
      </c>
      <c r="B73" s="7" t="s">
        <v>92</v>
      </c>
      <c r="C73" s="2">
        <v>5234.5921323892326</v>
      </c>
      <c r="D73" s="2">
        <v>366.42144926724637</v>
      </c>
      <c r="G73" s="10">
        <f t="shared" si="3"/>
        <v>0.20773747053282965</v>
      </c>
    </row>
    <row r="74" spans="1:7" x14ac:dyDescent="0.3">
      <c r="A74" s="3" t="s">
        <v>51</v>
      </c>
      <c r="B74" s="7" t="s">
        <v>94</v>
      </c>
      <c r="C74" s="2">
        <v>61.808475584222371</v>
      </c>
      <c r="D74" s="2">
        <v>4.3265932908955662</v>
      </c>
      <c r="G74" s="10">
        <f t="shared" si="3"/>
        <v>2.4529010189559821E-3</v>
      </c>
    </row>
    <row r="75" spans="1:7" x14ac:dyDescent="0.3">
      <c r="A75" s="3" t="s">
        <v>52</v>
      </c>
      <c r="B75" s="7" t="s">
        <v>94</v>
      </c>
      <c r="C75" s="2">
        <v>2.5199514304399409</v>
      </c>
      <c r="D75" s="2">
        <v>0.17639660013079589</v>
      </c>
      <c r="G75" s="10">
        <f t="shared" si="3"/>
        <v>1.0000556352539401E-4</v>
      </c>
    </row>
    <row r="76" spans="1:7" x14ac:dyDescent="0.3">
      <c r="A76" s="3" t="s">
        <v>53</v>
      </c>
      <c r="B76" s="7" t="s">
        <v>95</v>
      </c>
      <c r="C76" s="2">
        <v>3.2458758297744601</v>
      </c>
      <c r="D76" s="2">
        <v>0.22721130808421219</v>
      </c>
      <c r="G76" s="10">
        <f t="shared" si="3"/>
        <v>1.2881424521478976E-4</v>
      </c>
    </row>
    <row r="77" spans="1:7" x14ac:dyDescent="0.3">
      <c r="A77" s="3" t="s">
        <v>54</v>
      </c>
      <c r="B77" s="7" t="s">
        <v>96</v>
      </c>
      <c r="C77" s="2">
        <v>12.84922610197302</v>
      </c>
      <c r="D77" s="2">
        <v>0.89944582713811161</v>
      </c>
      <c r="G77" s="10">
        <f t="shared" si="3"/>
        <v>5.099281207053564E-4</v>
      </c>
    </row>
    <row r="78" spans="1:7" x14ac:dyDescent="0.3">
      <c r="A78" s="3" t="s">
        <v>55</v>
      </c>
      <c r="B78" s="7" t="s">
        <v>97</v>
      </c>
      <c r="C78" s="2">
        <v>56.246683507763912</v>
      </c>
      <c r="D78" s="2">
        <v>3.9372678455434742</v>
      </c>
      <c r="G78" s="10">
        <f t="shared" si="3"/>
        <v>2.2321784510133946E-3</v>
      </c>
    </row>
    <row r="79" spans="1:7" x14ac:dyDescent="0.3">
      <c r="A79" s="3" t="s">
        <v>56</v>
      </c>
      <c r="B79" s="7" t="s">
        <v>98</v>
      </c>
      <c r="C79" s="2">
        <v>553.70606135276898</v>
      </c>
      <c r="D79" s="2">
        <v>38.759424294693829</v>
      </c>
      <c r="G79" s="10">
        <f t="shared" si="3"/>
        <v>2.1974108716588534E-2</v>
      </c>
    </row>
    <row r="80" spans="1:7" x14ac:dyDescent="0.3">
      <c r="A80" s="3" t="s">
        <v>60</v>
      </c>
      <c r="B80" s="7" t="s">
        <v>102</v>
      </c>
      <c r="C80" s="2">
        <v>0.37281683276001071</v>
      </c>
      <c r="D80" s="2">
        <v>2.6097178293200751E-2</v>
      </c>
      <c r="G80" s="10">
        <f t="shared" si="3"/>
        <v>1.4795427007657975E-5</v>
      </c>
    </row>
    <row r="81" spans="1:7" x14ac:dyDescent="0.3">
      <c r="A81" s="3" t="s">
        <v>61</v>
      </c>
      <c r="B81" s="7" t="s">
        <v>102</v>
      </c>
      <c r="C81" s="2">
        <v>2.9146628420552019</v>
      </c>
      <c r="D81" s="2">
        <v>0.20402639894386421</v>
      </c>
      <c r="G81" s="10">
        <f t="shared" si="3"/>
        <v>1.1566988811183914E-4</v>
      </c>
    </row>
    <row r="82" spans="1:7" ht="28.8" x14ac:dyDescent="0.3">
      <c r="A82" s="3" t="s">
        <v>62</v>
      </c>
      <c r="B82" s="7" t="s">
        <v>103</v>
      </c>
      <c r="C82" s="2">
        <v>7316.3976512483823</v>
      </c>
      <c r="D82" s="2">
        <v>512.14783558738679</v>
      </c>
      <c r="G82" s="10">
        <f t="shared" si="3"/>
        <v>0.29035498908850976</v>
      </c>
    </row>
    <row r="83" spans="1:7" x14ac:dyDescent="0.3">
      <c r="C83" s="8">
        <f>SUM(C44:C82)-C49</f>
        <v>25198.112401017166</v>
      </c>
      <c r="D83" s="8">
        <f>SUM(D44:D82)</f>
        <v>177.5323691484096</v>
      </c>
    </row>
    <row r="84" spans="1:7" x14ac:dyDescent="0.3">
      <c r="D84" s="2">
        <f>D83*24*328.5/1000000</f>
        <v>1.3996651983660615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360"/>
  <sheetViews>
    <sheetView tabSelected="1" workbookViewId="0">
      <selection activeCell="I21" sqref="I21"/>
    </sheetView>
  </sheetViews>
  <sheetFormatPr defaultRowHeight="14.4" x14ac:dyDescent="0.3"/>
  <sheetData>
    <row r="2" spans="1:4" x14ac:dyDescent="0.3">
      <c r="A2" s="1" t="s">
        <v>63</v>
      </c>
      <c r="B2" s="1"/>
      <c r="C2" s="1" t="s">
        <v>381</v>
      </c>
      <c r="D2" s="1" t="s">
        <v>4</v>
      </c>
    </row>
    <row r="3" spans="1:4" x14ac:dyDescent="0.3">
      <c r="A3" s="11" t="s">
        <v>382</v>
      </c>
      <c r="B3" s="1" t="s">
        <v>384</v>
      </c>
      <c r="C3" t="s">
        <v>394</v>
      </c>
      <c r="D3">
        <v>0.5</v>
      </c>
    </row>
    <row r="4" spans="1:4" x14ac:dyDescent="0.3">
      <c r="A4" s="11"/>
      <c r="B4" s="1" t="s">
        <v>385</v>
      </c>
      <c r="C4" t="s">
        <v>395</v>
      </c>
      <c r="D4">
        <v>245.79345720896239</v>
      </c>
    </row>
    <row r="5" spans="1:4" x14ac:dyDescent="0.3">
      <c r="A5" s="11"/>
      <c r="B5" s="1" t="s">
        <v>386</v>
      </c>
      <c r="C5" t="s">
        <v>395</v>
      </c>
      <c r="D5">
        <v>245.79345720896239</v>
      </c>
    </row>
    <row r="6" spans="1:4" x14ac:dyDescent="0.3">
      <c r="A6" s="11"/>
      <c r="B6" s="1" t="s">
        <v>387</v>
      </c>
      <c r="D6">
        <v>1</v>
      </c>
    </row>
    <row r="7" spans="1:4" x14ac:dyDescent="0.3">
      <c r="A7" s="11"/>
      <c r="B7" s="1" t="s">
        <v>388</v>
      </c>
      <c r="D7" t="s">
        <v>400</v>
      </c>
    </row>
    <row r="8" spans="1:4" x14ac:dyDescent="0.3">
      <c r="A8" s="11"/>
      <c r="B8" s="1" t="s">
        <v>389</v>
      </c>
      <c r="C8" t="s">
        <v>396</v>
      </c>
      <c r="D8">
        <v>35.358882205752131</v>
      </c>
    </row>
    <row r="9" spans="1:4" x14ac:dyDescent="0.3">
      <c r="A9" s="11"/>
      <c r="B9" s="1" t="s">
        <v>390</v>
      </c>
      <c r="C9" t="s">
        <v>396</v>
      </c>
      <c r="D9">
        <v>17.679441102876069</v>
      </c>
    </row>
    <row r="10" spans="1:4" x14ac:dyDescent="0.3">
      <c r="A10" s="11"/>
      <c r="B10" s="1" t="s">
        <v>391</v>
      </c>
      <c r="C10" t="s">
        <v>397</v>
      </c>
      <c r="D10">
        <v>45972.77</v>
      </c>
    </row>
    <row r="11" spans="1:4" x14ac:dyDescent="0.3">
      <c r="A11" s="11"/>
      <c r="B11" s="1" t="s">
        <v>392</v>
      </c>
      <c r="C11" t="s">
        <v>398</v>
      </c>
      <c r="D11">
        <v>0.3749785519587816</v>
      </c>
    </row>
    <row r="12" spans="1:4" x14ac:dyDescent="0.3">
      <c r="A12" s="1" t="s">
        <v>383</v>
      </c>
      <c r="B12" s="1" t="s">
        <v>393</v>
      </c>
      <c r="C12" t="s">
        <v>399</v>
      </c>
      <c r="D12">
        <v>294112.46861345309</v>
      </c>
    </row>
    <row r="15" spans="1:4" x14ac:dyDescent="0.3">
      <c r="A15" s="1" t="s">
        <v>64</v>
      </c>
      <c r="B15" s="1"/>
      <c r="C15" s="1" t="s">
        <v>381</v>
      </c>
      <c r="D15" s="1" t="s">
        <v>5</v>
      </c>
    </row>
    <row r="16" spans="1:4" x14ac:dyDescent="0.3">
      <c r="A16" s="11" t="s">
        <v>382</v>
      </c>
      <c r="B16" s="1" t="s">
        <v>384</v>
      </c>
      <c r="C16" t="s">
        <v>394</v>
      </c>
      <c r="D16">
        <v>168</v>
      </c>
    </row>
    <row r="17" spans="1:4" x14ac:dyDescent="0.3">
      <c r="A17" s="11"/>
      <c r="B17" s="1" t="s">
        <v>385</v>
      </c>
      <c r="C17" t="s">
        <v>403</v>
      </c>
      <c r="D17">
        <v>3487.957636641946</v>
      </c>
    </row>
    <row r="18" spans="1:4" x14ac:dyDescent="0.3">
      <c r="A18" s="11"/>
      <c r="B18" s="1" t="s">
        <v>401</v>
      </c>
      <c r="D18">
        <v>1</v>
      </c>
    </row>
    <row r="19" spans="1:4" x14ac:dyDescent="0.3">
      <c r="A19" s="1" t="s">
        <v>383</v>
      </c>
      <c r="B19" s="1" t="s">
        <v>402</v>
      </c>
      <c r="C19" t="s">
        <v>399</v>
      </c>
      <c r="D19">
        <v>959134.74637248856</v>
      </c>
    </row>
    <row r="22" spans="1:4" x14ac:dyDescent="0.3">
      <c r="A22" s="1" t="s">
        <v>65</v>
      </c>
      <c r="B22" s="1"/>
      <c r="C22" s="1" t="s">
        <v>381</v>
      </c>
      <c r="D22" s="1" t="s">
        <v>6</v>
      </c>
    </row>
    <row r="23" spans="1:4" x14ac:dyDescent="0.3">
      <c r="A23" s="1" t="s">
        <v>382</v>
      </c>
      <c r="B23" s="1" t="s">
        <v>404</v>
      </c>
      <c r="C23" t="s">
        <v>408</v>
      </c>
      <c r="D23">
        <v>83341.309414302305</v>
      </c>
    </row>
    <row r="24" spans="1:4" x14ac:dyDescent="0.3">
      <c r="A24" s="11" t="s">
        <v>383</v>
      </c>
      <c r="B24" s="1" t="s">
        <v>405</v>
      </c>
      <c r="C24" t="s">
        <v>399</v>
      </c>
      <c r="D24">
        <v>15570.00598371484</v>
      </c>
    </row>
    <row r="25" spans="1:4" x14ac:dyDescent="0.3">
      <c r="A25" s="11"/>
      <c r="B25" s="1" t="s">
        <v>406</v>
      </c>
      <c r="C25" t="s">
        <v>399</v>
      </c>
      <c r="D25">
        <v>16608.006382629159</v>
      </c>
    </row>
    <row r="26" spans="1:4" x14ac:dyDescent="0.3">
      <c r="A26" s="11"/>
      <c r="B26" s="1" t="s">
        <v>407</v>
      </c>
      <c r="C26" t="s">
        <v>399</v>
      </c>
      <c r="D26">
        <v>27539.04762057876</v>
      </c>
    </row>
    <row r="29" spans="1:4" x14ac:dyDescent="0.3">
      <c r="A29" s="1" t="s">
        <v>66</v>
      </c>
      <c r="B29" s="1"/>
      <c r="C29" s="1" t="s">
        <v>381</v>
      </c>
      <c r="D29" s="1" t="s">
        <v>7</v>
      </c>
    </row>
    <row r="30" spans="1:4" x14ac:dyDescent="0.3">
      <c r="A30" s="1" t="s">
        <v>382</v>
      </c>
      <c r="B30" s="1" t="s">
        <v>404</v>
      </c>
      <c r="C30" t="s">
        <v>408</v>
      </c>
      <c r="D30">
        <v>303232.54134757852</v>
      </c>
    </row>
    <row r="31" spans="1:4" x14ac:dyDescent="0.3">
      <c r="A31" s="11" t="s">
        <v>383</v>
      </c>
      <c r="B31" s="1" t="s">
        <v>409</v>
      </c>
      <c r="C31" t="s">
        <v>399</v>
      </c>
      <c r="D31">
        <v>19539.627647909041</v>
      </c>
    </row>
    <row r="32" spans="1:4" x14ac:dyDescent="0.3">
      <c r="A32" s="11"/>
      <c r="B32" s="1" t="s">
        <v>410</v>
      </c>
      <c r="C32" t="s">
        <v>399</v>
      </c>
      <c r="D32">
        <v>198200.35294154819</v>
      </c>
    </row>
    <row r="35" spans="1:4" x14ac:dyDescent="0.3">
      <c r="A35" s="1" t="s">
        <v>67</v>
      </c>
      <c r="B35" s="1"/>
      <c r="C35" s="1" t="s">
        <v>381</v>
      </c>
      <c r="D35" s="1" t="s">
        <v>8</v>
      </c>
    </row>
    <row r="36" spans="1:4" x14ac:dyDescent="0.3">
      <c r="A36" s="1" t="s">
        <v>382</v>
      </c>
      <c r="B36" s="1" t="s">
        <v>404</v>
      </c>
      <c r="C36" t="s">
        <v>408</v>
      </c>
      <c r="D36">
        <v>14481.505771061729</v>
      </c>
    </row>
    <row r="37" spans="1:4" x14ac:dyDescent="0.3">
      <c r="A37" s="1" t="s">
        <v>383</v>
      </c>
      <c r="B37" s="1" t="s">
        <v>411</v>
      </c>
      <c r="C37" t="s">
        <v>399</v>
      </c>
      <c r="D37">
        <v>1573.759840248915</v>
      </c>
    </row>
    <row r="40" spans="1:4" x14ac:dyDescent="0.3">
      <c r="A40" s="1" t="s">
        <v>68</v>
      </c>
      <c r="B40" s="1"/>
      <c r="C40" s="1" t="s">
        <v>381</v>
      </c>
      <c r="D40" s="1" t="s">
        <v>9</v>
      </c>
    </row>
    <row r="41" spans="1:4" x14ac:dyDescent="0.3">
      <c r="A41" s="1" t="s">
        <v>382</v>
      </c>
      <c r="B41" s="1" t="s">
        <v>404</v>
      </c>
      <c r="C41" t="s">
        <v>408</v>
      </c>
      <c r="D41">
        <v>1448.1505771061729</v>
      </c>
    </row>
    <row r="42" spans="1:4" x14ac:dyDescent="0.3">
      <c r="A42" s="1" t="s">
        <v>383</v>
      </c>
      <c r="B42" s="1" t="s">
        <v>410</v>
      </c>
      <c r="C42" t="s">
        <v>399</v>
      </c>
      <c r="D42">
        <v>134965.24226677071</v>
      </c>
    </row>
    <row r="45" spans="1:4" x14ac:dyDescent="0.3">
      <c r="A45" s="1" t="s">
        <v>69</v>
      </c>
      <c r="B45" s="1"/>
      <c r="C45" s="1" t="s">
        <v>381</v>
      </c>
      <c r="D45" s="1" t="s">
        <v>10</v>
      </c>
    </row>
    <row r="46" spans="1:4" x14ac:dyDescent="0.3">
      <c r="A46" s="1" t="s">
        <v>383</v>
      </c>
      <c r="B46" s="1" t="s">
        <v>412</v>
      </c>
      <c r="C46" t="s">
        <v>399</v>
      </c>
      <c r="D46">
        <v>102764.2442590055</v>
      </c>
    </row>
    <row r="49" spans="1:4" x14ac:dyDescent="0.3">
      <c r="A49" s="1" t="s">
        <v>70</v>
      </c>
      <c r="B49" s="1"/>
      <c r="C49" s="1" t="s">
        <v>381</v>
      </c>
      <c r="D49" s="1" t="s">
        <v>11</v>
      </c>
    </row>
    <row r="50" spans="1:4" x14ac:dyDescent="0.3">
      <c r="A50" s="1" t="s">
        <v>382</v>
      </c>
      <c r="B50" s="1" t="s">
        <v>404</v>
      </c>
      <c r="C50" t="s">
        <v>408</v>
      </c>
      <c r="D50">
        <v>304105.84953361872</v>
      </c>
    </row>
    <row r="51" spans="1:4" x14ac:dyDescent="0.3">
      <c r="A51" s="11" t="s">
        <v>383</v>
      </c>
      <c r="B51" s="1" t="s">
        <v>94</v>
      </c>
      <c r="C51" t="s">
        <v>399</v>
      </c>
      <c r="D51">
        <v>25741.234900669369</v>
      </c>
    </row>
    <row r="52" spans="1:4" x14ac:dyDescent="0.3">
      <c r="A52" s="11"/>
      <c r="B52" s="1" t="s">
        <v>409</v>
      </c>
      <c r="C52" t="s">
        <v>399</v>
      </c>
      <c r="D52">
        <v>0</v>
      </c>
    </row>
    <row r="53" spans="1:4" x14ac:dyDescent="0.3">
      <c r="A53" s="11"/>
      <c r="B53" s="1" t="s">
        <v>410</v>
      </c>
      <c r="C53" t="s">
        <v>399</v>
      </c>
      <c r="D53">
        <v>0</v>
      </c>
    </row>
    <row r="56" spans="1:4" x14ac:dyDescent="0.3">
      <c r="A56" s="1" t="s">
        <v>105</v>
      </c>
      <c r="B56" s="1"/>
      <c r="C56" s="1" t="s">
        <v>381</v>
      </c>
      <c r="D56" s="1" t="s">
        <v>104</v>
      </c>
    </row>
    <row r="57" spans="1:4" x14ac:dyDescent="0.3">
      <c r="A57" s="11" t="s">
        <v>382</v>
      </c>
      <c r="B57" s="1" t="s">
        <v>404</v>
      </c>
      <c r="C57" t="s">
        <v>408</v>
      </c>
      <c r="D57">
        <v>272298.09035485872</v>
      </c>
    </row>
    <row r="58" spans="1:4" x14ac:dyDescent="0.3">
      <c r="A58" s="11"/>
      <c r="B58" s="1" t="s">
        <v>413</v>
      </c>
      <c r="C58" t="s">
        <v>421</v>
      </c>
      <c r="D58">
        <v>24226.001801963441</v>
      </c>
    </row>
    <row r="59" spans="1:4" x14ac:dyDescent="0.3">
      <c r="A59" s="11"/>
      <c r="B59" s="1" t="s">
        <v>414</v>
      </c>
      <c r="C59" t="s">
        <v>408</v>
      </c>
      <c r="D59">
        <v>742.21569643159557</v>
      </c>
    </row>
    <row r="60" spans="1:4" x14ac:dyDescent="0.3">
      <c r="A60" s="11" t="s">
        <v>383</v>
      </c>
      <c r="B60" s="1" t="s">
        <v>415</v>
      </c>
      <c r="C60" t="s">
        <v>399</v>
      </c>
      <c r="D60">
        <v>77966.599092094912</v>
      </c>
    </row>
    <row r="61" spans="1:4" x14ac:dyDescent="0.3">
      <c r="A61" s="11"/>
      <c r="B61" s="1" t="s">
        <v>416</v>
      </c>
      <c r="C61" t="s">
        <v>399</v>
      </c>
      <c r="D61">
        <v>30376934.085655771</v>
      </c>
    </row>
    <row r="62" spans="1:4" x14ac:dyDescent="0.3">
      <c r="A62" s="11"/>
      <c r="B62" s="1" t="s">
        <v>417</v>
      </c>
      <c r="C62" t="s">
        <v>399</v>
      </c>
      <c r="D62">
        <v>326891.95900240622</v>
      </c>
    </row>
    <row r="63" spans="1:4" x14ac:dyDescent="0.3">
      <c r="A63" s="11"/>
      <c r="B63" s="1" t="s">
        <v>418</v>
      </c>
      <c r="C63" t="s">
        <v>399</v>
      </c>
      <c r="D63">
        <v>42871.076590479497</v>
      </c>
    </row>
    <row r="64" spans="1:4" x14ac:dyDescent="0.3">
      <c r="A64" s="11"/>
      <c r="B64" s="1" t="s">
        <v>419</v>
      </c>
      <c r="C64" t="s">
        <v>399</v>
      </c>
      <c r="D64">
        <v>83598.599351435027</v>
      </c>
    </row>
    <row r="65" spans="1:4" x14ac:dyDescent="0.3">
      <c r="A65" s="11"/>
      <c r="B65" s="1" t="s">
        <v>420</v>
      </c>
      <c r="C65" t="s">
        <v>399</v>
      </c>
      <c r="D65">
        <v>6694411.7156754639</v>
      </c>
    </row>
    <row r="68" spans="1:4" x14ac:dyDescent="0.3">
      <c r="A68" s="1" t="s">
        <v>71</v>
      </c>
      <c r="B68" s="1"/>
      <c r="C68" s="1" t="s">
        <v>381</v>
      </c>
      <c r="D68" s="1" t="s">
        <v>12</v>
      </c>
    </row>
    <row r="69" spans="1:4" x14ac:dyDescent="0.3">
      <c r="A69" s="1" t="s">
        <v>382</v>
      </c>
      <c r="B69" s="1" t="s">
        <v>404</v>
      </c>
      <c r="C69" t="s">
        <v>408</v>
      </c>
      <c r="D69">
        <v>3909.476348217569</v>
      </c>
    </row>
    <row r="70" spans="1:4" x14ac:dyDescent="0.3">
      <c r="A70" s="11" t="s">
        <v>383</v>
      </c>
      <c r="B70" s="1" t="s">
        <v>94</v>
      </c>
      <c r="C70" t="s">
        <v>399</v>
      </c>
      <c r="D70">
        <v>7109.2988749704436</v>
      </c>
    </row>
    <row r="71" spans="1:4" x14ac:dyDescent="0.3">
      <c r="A71" s="11"/>
      <c r="B71" s="1" t="s">
        <v>409</v>
      </c>
      <c r="C71" t="s">
        <v>399</v>
      </c>
      <c r="D71">
        <v>36863.039063553078</v>
      </c>
    </row>
    <row r="72" spans="1:4" x14ac:dyDescent="0.3">
      <c r="A72" s="11"/>
      <c r="B72" s="1" t="s">
        <v>410</v>
      </c>
      <c r="C72" t="s">
        <v>399</v>
      </c>
      <c r="D72">
        <v>149619.02154527209</v>
      </c>
    </row>
    <row r="75" spans="1:4" x14ac:dyDescent="0.3">
      <c r="A75" s="1" t="s">
        <v>13</v>
      </c>
      <c r="B75" s="1"/>
      <c r="C75" s="1" t="s">
        <v>381</v>
      </c>
      <c r="D75" s="1" t="s">
        <v>13</v>
      </c>
    </row>
    <row r="76" spans="1:4" x14ac:dyDescent="0.3">
      <c r="A76" s="1" t="s">
        <v>382</v>
      </c>
      <c r="B76" s="1" t="s">
        <v>404</v>
      </c>
      <c r="C76" t="s">
        <v>408</v>
      </c>
      <c r="D76">
        <v>10653596.724334329</v>
      </c>
    </row>
    <row r="77" spans="1:4" x14ac:dyDescent="0.3">
      <c r="A77" s="11" t="s">
        <v>383</v>
      </c>
      <c r="B77" s="1" t="s">
        <v>422</v>
      </c>
      <c r="C77" t="s">
        <v>399</v>
      </c>
      <c r="D77">
        <v>272278.97379263071</v>
      </c>
    </row>
    <row r="78" spans="1:4" x14ac:dyDescent="0.3">
      <c r="A78" s="11"/>
      <c r="B78" s="1" t="s">
        <v>423</v>
      </c>
      <c r="C78" t="s">
        <v>399</v>
      </c>
      <c r="D78">
        <v>1401463.2436479139</v>
      </c>
    </row>
    <row r="81" spans="1:4" x14ac:dyDescent="0.3">
      <c r="A81" s="1" t="s">
        <v>72</v>
      </c>
      <c r="B81" s="1"/>
      <c r="C81" s="1" t="s">
        <v>381</v>
      </c>
      <c r="D81" s="1" t="s">
        <v>14</v>
      </c>
    </row>
    <row r="82" spans="1:4" x14ac:dyDescent="0.3">
      <c r="A82" s="11" t="s">
        <v>382</v>
      </c>
      <c r="B82" s="1" t="s">
        <v>424</v>
      </c>
      <c r="C82" t="s">
        <v>408</v>
      </c>
      <c r="D82">
        <v>910.49282539961791</v>
      </c>
    </row>
    <row r="83" spans="1:4" x14ac:dyDescent="0.3">
      <c r="A83" s="11"/>
      <c r="B83" s="1" t="s">
        <v>425</v>
      </c>
      <c r="C83" t="s">
        <v>408</v>
      </c>
      <c r="D83">
        <v>13623.62874099181</v>
      </c>
    </row>
    <row r="84" spans="1:4" x14ac:dyDescent="0.3">
      <c r="A84" s="11"/>
      <c r="B84" s="1" t="s">
        <v>426</v>
      </c>
      <c r="C84" t="s">
        <v>408</v>
      </c>
      <c r="D84">
        <v>36593.359124071692</v>
      </c>
    </row>
    <row r="85" spans="1:4" x14ac:dyDescent="0.3">
      <c r="A85" s="11"/>
      <c r="B85" s="1" t="s">
        <v>427</v>
      </c>
      <c r="C85" t="s">
        <v>408</v>
      </c>
      <c r="D85">
        <v>404023.26836267218</v>
      </c>
    </row>
    <row r="86" spans="1:4" x14ac:dyDescent="0.3">
      <c r="A86" s="11" t="s">
        <v>383</v>
      </c>
      <c r="B86" s="1" t="s">
        <v>428</v>
      </c>
      <c r="C86" t="s">
        <v>399</v>
      </c>
      <c r="D86">
        <v>32068.55075114578</v>
      </c>
    </row>
    <row r="87" spans="1:4" x14ac:dyDescent="0.3">
      <c r="A87" s="11"/>
      <c r="B87" s="1" t="s">
        <v>429</v>
      </c>
      <c r="C87" t="s">
        <v>399</v>
      </c>
      <c r="D87">
        <v>18762.203133782448</v>
      </c>
    </row>
    <row r="88" spans="1:4" x14ac:dyDescent="0.3">
      <c r="A88" s="11"/>
      <c r="B88" s="1" t="s">
        <v>430</v>
      </c>
      <c r="C88" t="s">
        <v>399</v>
      </c>
      <c r="D88">
        <v>1648.7231543008429</v>
      </c>
    </row>
    <row r="89" spans="1:4" x14ac:dyDescent="0.3">
      <c r="A89" s="11"/>
      <c r="B89" s="1" t="s">
        <v>431</v>
      </c>
      <c r="C89" t="s">
        <v>399</v>
      </c>
      <c r="D89">
        <v>25261.915506988491</v>
      </c>
    </row>
    <row r="90" spans="1:4" x14ac:dyDescent="0.3">
      <c r="A90" s="11"/>
      <c r="B90" s="1" t="s">
        <v>432</v>
      </c>
      <c r="C90" t="s">
        <v>399</v>
      </c>
      <c r="D90">
        <v>88416.704274459713</v>
      </c>
    </row>
    <row r="91" spans="1:4" x14ac:dyDescent="0.3">
      <c r="A91" s="11"/>
      <c r="B91" s="1" t="s">
        <v>433</v>
      </c>
      <c r="C91" t="s">
        <v>399</v>
      </c>
      <c r="D91">
        <v>14343.62014800511</v>
      </c>
    </row>
    <row r="92" spans="1:4" x14ac:dyDescent="0.3">
      <c r="A92" s="11"/>
      <c r="B92" s="1" t="s">
        <v>434</v>
      </c>
      <c r="C92" t="s">
        <v>399</v>
      </c>
      <c r="D92">
        <v>29529.115450717181</v>
      </c>
    </row>
    <row r="93" spans="1:4" x14ac:dyDescent="0.3">
      <c r="A93" s="11"/>
      <c r="B93" s="1" t="s">
        <v>435</v>
      </c>
      <c r="C93" t="s">
        <v>399</v>
      </c>
      <c r="D93">
        <v>111722.6874295966</v>
      </c>
    </row>
    <row r="94" spans="1:4" x14ac:dyDescent="0.3">
      <c r="A94" s="11"/>
      <c r="B94" s="1" t="s">
        <v>436</v>
      </c>
      <c r="C94" t="s">
        <v>399</v>
      </c>
      <c r="D94">
        <v>14343.62014800511</v>
      </c>
    </row>
    <row r="95" spans="1:4" x14ac:dyDescent="0.3">
      <c r="A95" s="11"/>
      <c r="B95" s="1" t="s">
        <v>437</v>
      </c>
      <c r="C95" t="s">
        <v>399</v>
      </c>
      <c r="D95">
        <v>3624074.0261988058</v>
      </c>
    </row>
    <row r="96" spans="1:4" x14ac:dyDescent="0.3">
      <c r="A96" s="11"/>
      <c r="B96" s="1" t="s">
        <v>438</v>
      </c>
      <c r="C96" t="s">
        <v>399</v>
      </c>
      <c r="D96">
        <v>18439.666857312059</v>
      </c>
    </row>
    <row r="97" spans="1:4" x14ac:dyDescent="0.3">
      <c r="A97" s="11"/>
      <c r="B97" s="1" t="s">
        <v>439</v>
      </c>
      <c r="C97" t="s">
        <v>399</v>
      </c>
      <c r="D97">
        <v>448417.40034582443</v>
      </c>
    </row>
    <row r="98" spans="1:4" x14ac:dyDescent="0.3">
      <c r="A98" s="11"/>
      <c r="B98" s="1" t="s">
        <v>440</v>
      </c>
      <c r="C98" t="s">
        <v>399</v>
      </c>
      <c r="D98">
        <v>8677.4902857939087</v>
      </c>
    </row>
    <row r="99" spans="1:4" x14ac:dyDescent="0.3">
      <c r="A99" s="11"/>
      <c r="B99" s="1" t="s">
        <v>441</v>
      </c>
      <c r="C99" t="s">
        <v>399</v>
      </c>
      <c r="D99">
        <v>83851.045042677812</v>
      </c>
    </row>
    <row r="100" spans="1:4" x14ac:dyDescent="0.3">
      <c r="A100" s="11"/>
      <c r="B100" s="1" t="s">
        <v>442</v>
      </c>
      <c r="C100" t="s">
        <v>399</v>
      </c>
      <c r="D100">
        <v>19989.770624976751</v>
      </c>
    </row>
    <row r="101" spans="1:4" x14ac:dyDescent="0.3">
      <c r="A101" s="11"/>
      <c r="B101" s="1" t="s">
        <v>443</v>
      </c>
      <c r="C101" t="s">
        <v>399</v>
      </c>
      <c r="D101">
        <v>189603.16274459689</v>
      </c>
    </row>
    <row r="104" spans="1:4" x14ac:dyDescent="0.3">
      <c r="A104" s="1" t="s">
        <v>73</v>
      </c>
      <c r="B104" s="1"/>
      <c r="C104" s="1" t="s">
        <v>381</v>
      </c>
      <c r="D104" s="1" t="s">
        <v>15</v>
      </c>
    </row>
    <row r="105" spans="1:4" x14ac:dyDescent="0.3">
      <c r="A105" s="1" t="s">
        <v>382</v>
      </c>
      <c r="B105" s="1" t="s">
        <v>444</v>
      </c>
      <c r="C105" t="s">
        <v>445</v>
      </c>
      <c r="D105">
        <v>76534133.767894417</v>
      </c>
    </row>
    <row r="106" spans="1:4" x14ac:dyDescent="0.3">
      <c r="A106" s="1" t="s">
        <v>383</v>
      </c>
      <c r="B106" s="1" t="s">
        <v>73</v>
      </c>
      <c r="C106" t="s">
        <v>399</v>
      </c>
      <c r="D106">
        <v>1473030.559295017</v>
      </c>
    </row>
    <row r="109" spans="1:4" x14ac:dyDescent="0.3">
      <c r="A109" s="1" t="s">
        <v>74</v>
      </c>
      <c r="B109" s="1"/>
      <c r="C109" s="1" t="s">
        <v>381</v>
      </c>
      <c r="D109" s="1" t="s">
        <v>16</v>
      </c>
    </row>
    <row r="110" spans="1:4" x14ac:dyDescent="0.3">
      <c r="A110" s="1" t="s">
        <v>382</v>
      </c>
      <c r="B110" s="1" t="s">
        <v>404</v>
      </c>
      <c r="C110" t="s">
        <v>408</v>
      </c>
      <c r="D110">
        <v>145.0144584387198</v>
      </c>
    </row>
    <row r="111" spans="1:4" x14ac:dyDescent="0.3">
      <c r="A111" s="1" t="s">
        <v>383</v>
      </c>
      <c r="B111" s="1" t="s">
        <v>446</v>
      </c>
      <c r="C111" t="s">
        <v>399</v>
      </c>
      <c r="D111">
        <v>720603.03664359299</v>
      </c>
    </row>
    <row r="114" spans="1:4" x14ac:dyDescent="0.3">
      <c r="A114" s="1" t="s">
        <v>75</v>
      </c>
      <c r="B114" s="1"/>
      <c r="C114" s="1" t="s">
        <v>381</v>
      </c>
      <c r="D114" s="1" t="s">
        <v>17</v>
      </c>
    </row>
    <row r="115" spans="1:4" x14ac:dyDescent="0.3">
      <c r="A115" s="11" t="s">
        <v>382</v>
      </c>
      <c r="B115" s="1" t="s">
        <v>444</v>
      </c>
      <c r="C115" t="s">
        <v>445</v>
      </c>
      <c r="D115">
        <v>-2359875.938145136</v>
      </c>
    </row>
    <row r="116" spans="1:4" x14ac:dyDescent="0.3">
      <c r="A116" s="11"/>
      <c r="B116" s="1" t="s">
        <v>384</v>
      </c>
      <c r="C116" t="s">
        <v>394</v>
      </c>
      <c r="D116">
        <v>69.367088607594937</v>
      </c>
    </row>
    <row r="117" spans="1:4" x14ac:dyDescent="0.3">
      <c r="A117" s="11"/>
      <c r="B117" s="1" t="s">
        <v>385</v>
      </c>
      <c r="C117" t="s">
        <v>395</v>
      </c>
      <c r="D117">
        <v>32120.497373170299</v>
      </c>
    </row>
    <row r="118" spans="1:4" x14ac:dyDescent="0.3">
      <c r="A118" s="11"/>
      <c r="B118" s="1" t="s">
        <v>386</v>
      </c>
      <c r="C118" t="s">
        <v>395</v>
      </c>
      <c r="D118">
        <v>3568.9441525744769</v>
      </c>
    </row>
    <row r="119" spans="1:4" x14ac:dyDescent="0.3">
      <c r="A119" s="11"/>
      <c r="B119" s="1" t="s">
        <v>387</v>
      </c>
      <c r="D119">
        <v>9</v>
      </c>
    </row>
    <row r="120" spans="1:4" x14ac:dyDescent="0.3">
      <c r="A120" s="11"/>
      <c r="B120" s="1" t="s">
        <v>388</v>
      </c>
      <c r="D120" t="s">
        <v>400</v>
      </c>
    </row>
    <row r="121" spans="1:4" x14ac:dyDescent="0.3">
      <c r="A121" s="11"/>
      <c r="B121" s="1" t="s">
        <v>389</v>
      </c>
      <c r="C121" t="s">
        <v>396</v>
      </c>
      <c r="D121">
        <v>86.26242680650553</v>
      </c>
    </row>
    <row r="122" spans="1:4" x14ac:dyDescent="0.3">
      <c r="A122" s="11"/>
      <c r="B122" s="1" t="s">
        <v>390</v>
      </c>
      <c r="C122" t="s">
        <v>396</v>
      </c>
      <c r="D122">
        <v>43.131213403252772</v>
      </c>
    </row>
    <row r="123" spans="1:4" x14ac:dyDescent="0.3">
      <c r="A123" s="11"/>
      <c r="B123" s="1" t="s">
        <v>391</v>
      </c>
      <c r="C123" t="s">
        <v>397</v>
      </c>
      <c r="D123">
        <v>536218.28</v>
      </c>
    </row>
    <row r="124" spans="1:4" x14ac:dyDescent="0.3">
      <c r="A124" s="11"/>
      <c r="B124" s="1" t="s">
        <v>392</v>
      </c>
      <c r="C124" t="s">
        <v>398</v>
      </c>
      <c r="D124">
        <v>0.73485402242248132</v>
      </c>
    </row>
    <row r="125" spans="1:4" x14ac:dyDescent="0.3">
      <c r="A125" s="11" t="s">
        <v>383</v>
      </c>
      <c r="B125" s="1" t="s">
        <v>393</v>
      </c>
      <c r="C125" t="s">
        <v>399</v>
      </c>
      <c r="D125">
        <v>15107677.18541861</v>
      </c>
    </row>
    <row r="126" spans="1:4" x14ac:dyDescent="0.3">
      <c r="A126" s="11"/>
      <c r="B126" s="1" t="s">
        <v>412</v>
      </c>
      <c r="C126" t="s">
        <v>399</v>
      </c>
      <c r="D126">
        <v>24483.529115478141</v>
      </c>
    </row>
    <row r="129" spans="1:5" x14ac:dyDescent="0.3">
      <c r="A129" s="1" t="s">
        <v>76</v>
      </c>
      <c r="B129" s="1"/>
      <c r="C129" s="1" t="s">
        <v>381</v>
      </c>
      <c r="D129" s="1" t="s">
        <v>18</v>
      </c>
    </row>
    <row r="130" spans="1:5" x14ac:dyDescent="0.3">
      <c r="A130" s="11" t="s">
        <v>382</v>
      </c>
      <c r="B130" s="1" t="s">
        <v>384</v>
      </c>
      <c r="C130" t="s">
        <v>394</v>
      </c>
      <c r="D130">
        <v>38.226666666666667</v>
      </c>
    </row>
    <row r="131" spans="1:5" x14ac:dyDescent="0.3">
      <c r="A131" s="11"/>
      <c r="B131" s="1" t="s">
        <v>385</v>
      </c>
      <c r="C131" t="s">
        <v>395</v>
      </c>
      <c r="D131">
        <v>1688.095886546427</v>
      </c>
    </row>
    <row r="132" spans="1:5" x14ac:dyDescent="0.3">
      <c r="A132" s="11"/>
      <c r="B132" s="1" t="s">
        <v>386</v>
      </c>
      <c r="C132" t="s">
        <v>395</v>
      </c>
      <c r="D132">
        <v>1688.095886546427</v>
      </c>
    </row>
    <row r="133" spans="1:5" x14ac:dyDescent="0.3">
      <c r="A133" s="11"/>
      <c r="B133" s="1" t="s">
        <v>387</v>
      </c>
      <c r="D133">
        <v>1</v>
      </c>
    </row>
    <row r="134" spans="1:5" x14ac:dyDescent="0.3">
      <c r="A134" s="11"/>
      <c r="B134" s="1" t="s">
        <v>388</v>
      </c>
      <c r="D134" t="s">
        <v>400</v>
      </c>
    </row>
    <row r="135" spans="1:5" x14ac:dyDescent="0.3">
      <c r="A135" s="11"/>
      <c r="B135" s="1" t="s">
        <v>389</v>
      </c>
      <c r="C135" t="s">
        <v>396</v>
      </c>
      <c r="D135">
        <v>67.211067265688698</v>
      </c>
    </row>
    <row r="136" spans="1:5" x14ac:dyDescent="0.3">
      <c r="A136" s="11"/>
      <c r="B136" s="1" t="s">
        <v>390</v>
      </c>
      <c r="C136" t="s">
        <v>396</v>
      </c>
      <c r="D136">
        <v>33.605533632844349</v>
      </c>
    </row>
    <row r="137" spans="1:5" x14ac:dyDescent="0.3">
      <c r="A137" s="11"/>
      <c r="B137" s="1" t="s">
        <v>391</v>
      </c>
      <c r="C137" t="s">
        <v>397</v>
      </c>
      <c r="D137">
        <v>265858.09999999998</v>
      </c>
    </row>
    <row r="138" spans="1:5" x14ac:dyDescent="0.3">
      <c r="A138" s="11"/>
      <c r="B138" s="1" t="s">
        <v>392</v>
      </c>
      <c r="C138" t="s">
        <v>398</v>
      </c>
      <c r="D138">
        <v>0.60016562240047033</v>
      </c>
    </row>
    <row r="139" spans="1:5" x14ac:dyDescent="0.3">
      <c r="A139" s="11" t="s">
        <v>383</v>
      </c>
      <c r="B139" s="1" t="s">
        <v>393</v>
      </c>
      <c r="C139" t="s">
        <v>399</v>
      </c>
      <c r="D139">
        <v>993384.75646936882</v>
      </c>
    </row>
    <row r="140" spans="1:5" x14ac:dyDescent="0.3">
      <c r="A140" s="11"/>
      <c r="B140" s="1" t="s">
        <v>447</v>
      </c>
      <c r="C140" t="s">
        <v>399</v>
      </c>
      <c r="D140">
        <v>29237.441163262891</v>
      </c>
    </row>
    <row r="141" spans="1:5" x14ac:dyDescent="0.3">
      <c r="A141" s="11"/>
      <c r="B141" s="1" t="s">
        <v>448</v>
      </c>
      <c r="C141" t="s">
        <v>399</v>
      </c>
      <c r="D141">
        <v>671085.92407522944</v>
      </c>
    </row>
    <row r="144" spans="1:5" x14ac:dyDescent="0.3">
      <c r="A144" s="1" t="s">
        <v>77</v>
      </c>
      <c r="B144" s="1"/>
      <c r="C144" s="1" t="s">
        <v>381</v>
      </c>
      <c r="D144" s="1" t="s">
        <v>19</v>
      </c>
      <c r="E144" s="1" t="s">
        <v>20</v>
      </c>
    </row>
    <row r="145" spans="1:5" x14ac:dyDescent="0.3">
      <c r="A145" s="11" t="s">
        <v>382</v>
      </c>
      <c r="B145" s="1" t="s">
        <v>449</v>
      </c>
      <c r="D145">
        <v>4</v>
      </c>
      <c r="E145">
        <v>24</v>
      </c>
    </row>
    <row r="146" spans="1:5" x14ac:dyDescent="0.3">
      <c r="A146" s="11"/>
      <c r="B146" s="1" t="s">
        <v>450</v>
      </c>
      <c r="D146">
        <v>6</v>
      </c>
      <c r="E146">
        <v>31</v>
      </c>
    </row>
    <row r="147" spans="1:5" x14ac:dyDescent="0.3">
      <c r="A147" s="11"/>
      <c r="B147" s="1" t="s">
        <v>451</v>
      </c>
      <c r="C147" t="s">
        <v>469</v>
      </c>
      <c r="D147">
        <v>0.3</v>
      </c>
      <c r="E147">
        <v>0.55274574928706999</v>
      </c>
    </row>
    <row r="148" spans="1:5" x14ac:dyDescent="0.3">
      <c r="A148" s="11"/>
      <c r="B148" s="1" t="s">
        <v>452</v>
      </c>
      <c r="C148" t="s">
        <v>469</v>
      </c>
      <c r="D148">
        <v>0.36</v>
      </c>
      <c r="E148">
        <v>0.66329489914448392</v>
      </c>
    </row>
    <row r="149" spans="1:5" x14ac:dyDescent="0.3">
      <c r="A149" s="11"/>
      <c r="B149" s="1" t="s">
        <v>453</v>
      </c>
      <c r="D149">
        <v>11</v>
      </c>
      <c r="E149">
        <v>47</v>
      </c>
    </row>
    <row r="150" spans="1:5" x14ac:dyDescent="0.3">
      <c r="A150" s="11"/>
      <c r="B150" s="1" t="s">
        <v>454</v>
      </c>
      <c r="D150">
        <v>5</v>
      </c>
      <c r="E150">
        <v>15</v>
      </c>
    </row>
    <row r="151" spans="1:5" x14ac:dyDescent="0.3">
      <c r="A151" s="11"/>
      <c r="B151" s="1" t="s">
        <v>455</v>
      </c>
      <c r="C151" t="s">
        <v>396</v>
      </c>
      <c r="D151">
        <v>28.756415999999991</v>
      </c>
      <c r="E151">
        <v>81.892415999999983</v>
      </c>
    </row>
    <row r="152" spans="1:5" x14ac:dyDescent="0.3">
      <c r="A152" s="11"/>
      <c r="B152" s="1" t="s">
        <v>456</v>
      </c>
      <c r="C152" t="s">
        <v>396</v>
      </c>
      <c r="D152">
        <v>19.900416</v>
      </c>
      <c r="E152">
        <v>34.660415999999998</v>
      </c>
    </row>
    <row r="153" spans="1:5" x14ac:dyDescent="0.3">
      <c r="A153" s="11"/>
      <c r="B153" s="1" t="s">
        <v>457</v>
      </c>
      <c r="C153" t="s">
        <v>396</v>
      </c>
      <c r="D153">
        <v>30.15785001854012</v>
      </c>
      <c r="E153">
        <v>7.8576627030908268</v>
      </c>
    </row>
    <row r="154" spans="1:5" x14ac:dyDescent="0.3">
      <c r="A154" s="11"/>
      <c r="B154" s="1" t="s">
        <v>458</v>
      </c>
      <c r="C154" t="s">
        <v>396</v>
      </c>
      <c r="D154">
        <v>30.4605837685856</v>
      </c>
      <c r="E154">
        <v>11.312379773726709</v>
      </c>
    </row>
    <row r="155" spans="1:5" x14ac:dyDescent="0.3">
      <c r="A155" s="11"/>
      <c r="B155" s="1" t="s">
        <v>459</v>
      </c>
      <c r="C155" t="s">
        <v>398</v>
      </c>
      <c r="D155">
        <v>1.125</v>
      </c>
      <c r="E155">
        <v>0.375</v>
      </c>
    </row>
    <row r="156" spans="1:5" x14ac:dyDescent="0.3">
      <c r="A156" s="11"/>
      <c r="B156" s="1" t="s">
        <v>460</v>
      </c>
      <c r="C156" t="s">
        <v>398</v>
      </c>
      <c r="D156">
        <v>1.125</v>
      </c>
      <c r="E156">
        <v>0.5</v>
      </c>
    </row>
    <row r="157" spans="1:5" x14ac:dyDescent="0.3">
      <c r="A157" s="11"/>
      <c r="B157" s="1" t="s">
        <v>461</v>
      </c>
      <c r="C157" t="s">
        <v>397</v>
      </c>
      <c r="D157">
        <v>235301.48466118841</v>
      </c>
      <c r="E157">
        <v>45533.744735559107</v>
      </c>
    </row>
    <row r="158" spans="1:5" x14ac:dyDescent="0.3">
      <c r="A158" s="11"/>
      <c r="B158" s="1" t="s">
        <v>462</v>
      </c>
      <c r="C158" t="s">
        <v>397</v>
      </c>
      <c r="D158">
        <v>198945.4964915142</v>
      </c>
      <c r="E158">
        <v>32442.54100844706</v>
      </c>
    </row>
    <row r="159" spans="1:5" x14ac:dyDescent="0.3">
      <c r="A159" s="11" t="s">
        <v>383</v>
      </c>
      <c r="B159" s="1" t="s">
        <v>463</v>
      </c>
      <c r="C159" t="s">
        <v>399</v>
      </c>
      <c r="D159">
        <v>585411.68332118797</v>
      </c>
      <c r="E159">
        <v>65904.931810291921</v>
      </c>
    </row>
    <row r="160" spans="1:5" x14ac:dyDescent="0.3">
      <c r="A160" s="11"/>
      <c r="B160" s="1" t="s">
        <v>464</v>
      </c>
      <c r="C160" t="s">
        <v>399</v>
      </c>
      <c r="D160">
        <v>312400.34185903141</v>
      </c>
      <c r="E160">
        <v>42675.501970804791</v>
      </c>
    </row>
    <row r="161" spans="1:5" x14ac:dyDescent="0.3">
      <c r="A161" s="11"/>
      <c r="B161" s="1" t="s">
        <v>465</v>
      </c>
      <c r="C161" t="s">
        <v>399</v>
      </c>
      <c r="D161">
        <v>1097140.031709647</v>
      </c>
      <c r="E161">
        <v>368330.09752032498</v>
      </c>
    </row>
    <row r="162" spans="1:5" x14ac:dyDescent="0.3">
      <c r="A162" s="11"/>
      <c r="B162" s="1" t="s">
        <v>466</v>
      </c>
      <c r="C162" t="s">
        <v>399</v>
      </c>
      <c r="D162">
        <v>962340.95512567833</v>
      </c>
      <c r="E162">
        <v>286950.40094435198</v>
      </c>
    </row>
    <row r="163" spans="1:5" x14ac:dyDescent="0.3">
      <c r="A163" s="11"/>
      <c r="B163" s="1" t="s">
        <v>467</v>
      </c>
      <c r="C163" t="s">
        <v>399</v>
      </c>
      <c r="D163">
        <v>23290.589585239439</v>
      </c>
    </row>
    <row r="164" spans="1:5" x14ac:dyDescent="0.3">
      <c r="A164" s="11"/>
      <c r="B164" s="1" t="s">
        <v>468</v>
      </c>
      <c r="C164" t="s">
        <v>399</v>
      </c>
      <c r="D164">
        <v>73327.254273655897</v>
      </c>
      <c r="E164">
        <v>42716.912426261682</v>
      </c>
    </row>
    <row r="165" spans="1:5" x14ac:dyDescent="0.3">
      <c r="A165" s="11"/>
      <c r="B165" s="1" t="s">
        <v>416</v>
      </c>
      <c r="C165" t="s">
        <v>399</v>
      </c>
      <c r="D165">
        <v>67662.118829093801</v>
      </c>
      <c r="E165">
        <v>39192.495988618961</v>
      </c>
    </row>
    <row r="168" spans="1:5" x14ac:dyDescent="0.3">
      <c r="A168" s="1" t="s">
        <v>78</v>
      </c>
      <c r="B168" s="1"/>
      <c r="C168" s="1" t="s">
        <v>381</v>
      </c>
      <c r="D168" s="1" t="s">
        <v>21</v>
      </c>
    </row>
    <row r="169" spans="1:5" x14ac:dyDescent="0.3">
      <c r="A169" s="1" t="s">
        <v>382</v>
      </c>
      <c r="B169" s="1" t="s">
        <v>404</v>
      </c>
      <c r="C169" t="s">
        <v>408</v>
      </c>
      <c r="D169">
        <v>440616.60956812208</v>
      </c>
    </row>
    <row r="170" spans="1:5" x14ac:dyDescent="0.3">
      <c r="A170" s="1" t="s">
        <v>383</v>
      </c>
      <c r="B170" s="1" t="s">
        <v>411</v>
      </c>
      <c r="C170" t="s">
        <v>399</v>
      </c>
      <c r="D170">
        <v>121835.0098446436</v>
      </c>
    </row>
    <row r="173" spans="1:5" x14ac:dyDescent="0.3">
      <c r="A173" s="1" t="s">
        <v>79</v>
      </c>
      <c r="B173" s="1"/>
      <c r="C173" s="1" t="s">
        <v>381</v>
      </c>
      <c r="D173" s="1" t="s">
        <v>22</v>
      </c>
    </row>
    <row r="174" spans="1:5" x14ac:dyDescent="0.3">
      <c r="A174" s="1" t="s">
        <v>382</v>
      </c>
      <c r="B174" s="1" t="s">
        <v>404</v>
      </c>
      <c r="C174" t="s">
        <v>408</v>
      </c>
      <c r="D174">
        <v>104192.8322441738</v>
      </c>
    </row>
    <row r="175" spans="1:5" x14ac:dyDescent="0.3">
      <c r="A175" s="1" t="s">
        <v>383</v>
      </c>
      <c r="B175" s="1" t="s">
        <v>446</v>
      </c>
      <c r="C175" t="s">
        <v>399</v>
      </c>
      <c r="D175">
        <v>0</v>
      </c>
    </row>
    <row r="178" spans="1:9" x14ac:dyDescent="0.3">
      <c r="A178" s="1" t="s">
        <v>80</v>
      </c>
      <c r="B178" s="1"/>
      <c r="C178" s="1" t="s">
        <v>381</v>
      </c>
      <c r="D178" s="1" t="s">
        <v>23</v>
      </c>
    </row>
    <row r="179" spans="1:9" x14ac:dyDescent="0.3">
      <c r="A179" s="1" t="s">
        <v>382</v>
      </c>
      <c r="B179" s="1" t="s">
        <v>404</v>
      </c>
      <c r="C179" t="s">
        <v>408</v>
      </c>
      <c r="D179">
        <v>8021.799800944631</v>
      </c>
    </row>
    <row r="180" spans="1:9" x14ac:dyDescent="0.3">
      <c r="A180" s="11" t="s">
        <v>383</v>
      </c>
      <c r="B180" s="1" t="s">
        <v>94</v>
      </c>
      <c r="C180" t="s">
        <v>399</v>
      </c>
      <c r="D180">
        <v>15087.679786504419</v>
      </c>
    </row>
    <row r="181" spans="1:9" x14ac:dyDescent="0.3">
      <c r="A181" s="11"/>
      <c r="B181" s="1" t="s">
        <v>410</v>
      </c>
      <c r="C181" t="s">
        <v>399</v>
      </c>
      <c r="D181">
        <v>810871.03420902812</v>
      </c>
    </row>
    <row r="184" spans="1:9" x14ac:dyDescent="0.3">
      <c r="A184" s="1" t="s">
        <v>81</v>
      </c>
      <c r="B184" s="1"/>
      <c r="C184" s="1" t="s">
        <v>381</v>
      </c>
      <c r="D184" s="1" t="s">
        <v>24</v>
      </c>
    </row>
    <row r="185" spans="1:9" x14ac:dyDescent="0.3">
      <c r="A185" s="11" t="s">
        <v>382</v>
      </c>
      <c r="B185" s="1" t="s">
        <v>470</v>
      </c>
      <c r="C185" t="s">
        <v>408</v>
      </c>
      <c r="D185">
        <v>425841.85242975398</v>
      </c>
    </row>
    <row r="186" spans="1:9" x14ac:dyDescent="0.3">
      <c r="A186" s="11"/>
      <c r="B186" s="1" t="s">
        <v>427</v>
      </c>
      <c r="C186" t="s">
        <v>408</v>
      </c>
      <c r="D186">
        <v>399240.48595431511</v>
      </c>
    </row>
    <row r="187" spans="1:9" x14ac:dyDescent="0.3">
      <c r="A187" s="11" t="s">
        <v>383</v>
      </c>
      <c r="B187" s="1" t="s">
        <v>471</v>
      </c>
      <c r="C187" t="s">
        <v>399</v>
      </c>
      <c r="D187">
        <v>61706.604150040403</v>
      </c>
    </row>
    <row r="188" spans="1:9" x14ac:dyDescent="0.3">
      <c r="A188" s="11"/>
      <c r="B188" s="1" t="s">
        <v>472</v>
      </c>
      <c r="C188" t="s">
        <v>399</v>
      </c>
      <c r="D188">
        <v>310541.72176723968</v>
      </c>
    </row>
    <row r="191" spans="1:9" x14ac:dyDescent="0.3">
      <c r="A191" s="1" t="s">
        <v>82</v>
      </c>
      <c r="B191" s="1"/>
      <c r="C191" s="1" t="s">
        <v>381</v>
      </c>
      <c r="D191" s="1" t="s">
        <v>26</v>
      </c>
      <c r="E191" s="1" t="s">
        <v>27</v>
      </c>
      <c r="F191" s="1" t="s">
        <v>29</v>
      </c>
      <c r="G191" s="1" t="s">
        <v>28</v>
      </c>
      <c r="H191" s="1" t="s">
        <v>25</v>
      </c>
      <c r="I191" s="1" t="s">
        <v>30</v>
      </c>
    </row>
    <row r="192" spans="1:9" x14ac:dyDescent="0.3">
      <c r="A192" s="11" t="s">
        <v>382</v>
      </c>
      <c r="B192" s="1" t="s">
        <v>473</v>
      </c>
      <c r="C192" t="s">
        <v>481</v>
      </c>
      <c r="D192">
        <v>6.1307976750844917</v>
      </c>
      <c r="E192">
        <v>34.646965526820964</v>
      </c>
      <c r="F192">
        <v>2.8210274369131629</v>
      </c>
      <c r="G192">
        <v>1.876062672908936</v>
      </c>
      <c r="H192">
        <v>3.509105591050981</v>
      </c>
      <c r="I192">
        <v>2.8210274369131629</v>
      </c>
    </row>
    <row r="193" spans="1:12" x14ac:dyDescent="0.3">
      <c r="A193" s="11"/>
      <c r="B193" s="1" t="s">
        <v>404</v>
      </c>
      <c r="C193" t="s">
        <v>482</v>
      </c>
      <c r="D193">
        <v>766.27737596871225</v>
      </c>
      <c r="E193">
        <v>155.45247893352439</v>
      </c>
      <c r="F193">
        <v>82.272200754291916</v>
      </c>
      <c r="G193">
        <v>54.713329914326764</v>
      </c>
      <c r="H193">
        <v>1495.0295237567509</v>
      </c>
      <c r="I193">
        <v>82.272200754291916</v>
      </c>
    </row>
    <row r="194" spans="1:12" x14ac:dyDescent="0.3">
      <c r="A194" s="11"/>
      <c r="B194" s="1" t="s">
        <v>474</v>
      </c>
      <c r="D194">
        <v>0.64431347950032325</v>
      </c>
      <c r="E194">
        <v>0.53132522677159144</v>
      </c>
      <c r="F194">
        <v>0.43301552714913422</v>
      </c>
      <c r="G194">
        <v>0.3813221943210674</v>
      </c>
      <c r="H194">
        <v>0.67356148933085314</v>
      </c>
      <c r="I194">
        <v>0.43301552714913422</v>
      </c>
    </row>
    <row r="195" spans="1:12" x14ac:dyDescent="0.3">
      <c r="A195" s="11"/>
      <c r="B195" s="1" t="s">
        <v>475</v>
      </c>
      <c r="D195">
        <v>9.5152404383019213</v>
      </c>
      <c r="E195">
        <v>65.208583709342989</v>
      </c>
      <c r="F195">
        <v>6.5148412933044257</v>
      </c>
      <c r="G195">
        <v>4.9198884849837006</v>
      </c>
      <c r="H195">
        <v>5.2097776470817641</v>
      </c>
      <c r="I195">
        <v>6.5148412933044257</v>
      </c>
    </row>
    <row r="196" spans="1:12" x14ac:dyDescent="0.3">
      <c r="A196" s="11"/>
      <c r="B196" s="1" t="s">
        <v>476</v>
      </c>
      <c r="D196">
        <v>10</v>
      </c>
      <c r="E196">
        <v>75</v>
      </c>
      <c r="F196">
        <v>7.5</v>
      </c>
      <c r="G196">
        <v>5</v>
      </c>
      <c r="H196">
        <v>5.5</v>
      </c>
      <c r="I196">
        <v>7.5</v>
      </c>
    </row>
    <row r="197" spans="1:12" x14ac:dyDescent="0.3">
      <c r="A197" s="11"/>
      <c r="B197" s="1" t="s">
        <v>477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</row>
    <row r="198" spans="1:12" x14ac:dyDescent="0.3">
      <c r="A198" s="11"/>
      <c r="B198" s="1" t="s">
        <v>478</v>
      </c>
      <c r="C198" t="s">
        <v>396</v>
      </c>
      <c r="D198">
        <v>59.873802812945939</v>
      </c>
      <c r="E198">
        <v>1638.637901049502</v>
      </c>
      <c r="F198">
        <v>345.01609364405749</v>
      </c>
      <c r="G198">
        <v>369.26388765116963</v>
      </c>
      <c r="H198">
        <v>11.9301983223524</v>
      </c>
      <c r="I198">
        <v>345.01609364405749</v>
      </c>
    </row>
    <row r="199" spans="1:12" x14ac:dyDescent="0.3">
      <c r="A199" s="11"/>
      <c r="B199" s="1" t="s">
        <v>479</v>
      </c>
      <c r="D199" t="s">
        <v>483</v>
      </c>
      <c r="E199" t="s">
        <v>483</v>
      </c>
      <c r="F199" t="s">
        <v>483</v>
      </c>
      <c r="G199" t="s">
        <v>483</v>
      </c>
      <c r="H199" t="s">
        <v>483</v>
      </c>
      <c r="I199" t="s">
        <v>483</v>
      </c>
    </row>
    <row r="200" spans="1:12" x14ac:dyDescent="0.3">
      <c r="A200" s="11" t="s">
        <v>383</v>
      </c>
      <c r="B200" s="1" t="s">
        <v>94</v>
      </c>
      <c r="C200" t="s">
        <v>399</v>
      </c>
      <c r="D200">
        <v>5885.8344328176227</v>
      </c>
      <c r="E200">
        <v>9018.8304825300511</v>
      </c>
      <c r="F200">
        <v>4273.6260475023964</v>
      </c>
      <c r="G200">
        <v>4136.8652864133064</v>
      </c>
      <c r="H200">
        <v>11144.335427908019</v>
      </c>
      <c r="I200">
        <v>4273.6260475023964</v>
      </c>
    </row>
    <row r="201" spans="1:12" x14ac:dyDescent="0.3">
      <c r="A201" s="11"/>
      <c r="B201" s="1" t="s">
        <v>480</v>
      </c>
      <c r="C201" t="s">
        <v>399</v>
      </c>
      <c r="D201">
        <v>592.32504304561223</v>
      </c>
      <c r="E201">
        <v>3273.2341775919608</v>
      </c>
      <c r="F201">
        <v>522.62573317559782</v>
      </c>
      <c r="G201">
        <v>458.62991667686288</v>
      </c>
      <c r="H201">
        <v>470.84553045725102</v>
      </c>
      <c r="I201">
        <v>522.62573317559782</v>
      </c>
    </row>
    <row r="204" spans="1:12" x14ac:dyDescent="0.3">
      <c r="A204" s="1" t="s">
        <v>83</v>
      </c>
      <c r="B204" s="1"/>
      <c r="C204" s="1" t="s">
        <v>381</v>
      </c>
      <c r="D204" s="1" t="s">
        <v>36</v>
      </c>
      <c r="E204" s="1" t="s">
        <v>38</v>
      </c>
      <c r="F204" s="1" t="s">
        <v>39</v>
      </c>
      <c r="G204" s="1" t="s">
        <v>33</v>
      </c>
      <c r="H204" s="1" t="s">
        <v>31</v>
      </c>
      <c r="I204" s="1" t="s">
        <v>32</v>
      </c>
      <c r="J204" s="1" t="s">
        <v>34</v>
      </c>
      <c r="K204" s="1" t="s">
        <v>35</v>
      </c>
      <c r="L204" s="1" t="s">
        <v>37</v>
      </c>
    </row>
    <row r="205" spans="1:12" x14ac:dyDescent="0.3">
      <c r="A205" s="11" t="s">
        <v>382</v>
      </c>
      <c r="B205" s="1" t="s">
        <v>484</v>
      </c>
      <c r="C205" t="s">
        <v>492</v>
      </c>
      <c r="D205">
        <v>49443.776758468237</v>
      </c>
      <c r="E205">
        <v>11591.92956022816</v>
      </c>
      <c r="F205">
        <v>5437.4709445673543</v>
      </c>
      <c r="G205">
        <v>8740.8732754817684</v>
      </c>
      <c r="H205">
        <v>442.35100875619781</v>
      </c>
      <c r="I205">
        <v>1246.0566842774699</v>
      </c>
      <c r="J205">
        <v>15243.82473445414</v>
      </c>
      <c r="K205">
        <v>752.03103524246762</v>
      </c>
      <c r="L205">
        <v>814.19187228996248</v>
      </c>
    </row>
    <row r="206" spans="1:12" x14ac:dyDescent="0.3">
      <c r="A206" s="11"/>
      <c r="B206" s="1" t="s">
        <v>485</v>
      </c>
      <c r="C206" t="s">
        <v>493</v>
      </c>
      <c r="D206">
        <v>0.5</v>
      </c>
      <c r="E206">
        <v>0.5</v>
      </c>
      <c r="F206">
        <v>0.5</v>
      </c>
      <c r="G206">
        <v>0.5</v>
      </c>
      <c r="H206">
        <v>0.5</v>
      </c>
      <c r="I206">
        <v>0.5</v>
      </c>
      <c r="J206">
        <v>0.5</v>
      </c>
      <c r="K206">
        <v>0.5</v>
      </c>
      <c r="L206">
        <v>0.5</v>
      </c>
    </row>
    <row r="207" spans="1:12" x14ac:dyDescent="0.3">
      <c r="A207" s="11"/>
      <c r="B207" s="1" t="s">
        <v>486</v>
      </c>
      <c r="C207" t="s">
        <v>494</v>
      </c>
      <c r="D207">
        <v>14.37470923783861</v>
      </c>
      <c r="E207">
        <v>25.479842132047981</v>
      </c>
      <c r="F207">
        <v>74.599737301080907</v>
      </c>
      <c r="G207">
        <v>39.321368075261169</v>
      </c>
      <c r="H207">
        <v>182.16368702104069</v>
      </c>
      <c r="I207">
        <v>193.12508200273879</v>
      </c>
      <c r="J207">
        <v>37.897781681341137</v>
      </c>
      <c r="K207">
        <v>217.56670911943999</v>
      </c>
      <c r="L207">
        <v>121.89095456811469</v>
      </c>
    </row>
    <row r="208" spans="1:12" x14ac:dyDescent="0.3">
      <c r="A208" s="11"/>
      <c r="B208" s="1" t="s">
        <v>487</v>
      </c>
      <c r="D208">
        <v>0.92955265969132206</v>
      </c>
      <c r="E208">
        <v>0.9587065490167973</v>
      </c>
      <c r="F208">
        <v>0.99897741758228142</v>
      </c>
      <c r="G208">
        <v>0.98733048477590124</v>
      </c>
      <c r="H208">
        <v>0.99999999999999967</v>
      </c>
      <c r="I208">
        <v>1</v>
      </c>
      <c r="J208">
        <v>0.96635271717740256</v>
      </c>
      <c r="K208">
        <v>1</v>
      </c>
      <c r="L208">
        <v>0.99663884446594131</v>
      </c>
    </row>
    <row r="209" spans="1:12" x14ac:dyDescent="0.3">
      <c r="A209" s="11"/>
      <c r="B209" s="1" t="s">
        <v>488</v>
      </c>
      <c r="C209" t="s">
        <v>495</v>
      </c>
      <c r="D209">
        <v>1.5</v>
      </c>
      <c r="E209">
        <v>1.5</v>
      </c>
      <c r="F209">
        <v>1.5</v>
      </c>
      <c r="G209">
        <v>5</v>
      </c>
      <c r="H209">
        <v>1.5</v>
      </c>
      <c r="I209">
        <v>1.5</v>
      </c>
      <c r="J209">
        <v>5</v>
      </c>
      <c r="K209">
        <v>1.5</v>
      </c>
      <c r="L209">
        <v>5</v>
      </c>
    </row>
    <row r="210" spans="1:12" x14ac:dyDescent="0.3">
      <c r="A210" s="11"/>
      <c r="B210" s="1" t="s">
        <v>489</v>
      </c>
      <c r="C210" t="s">
        <v>495</v>
      </c>
      <c r="D210">
        <v>5</v>
      </c>
      <c r="E210">
        <v>5</v>
      </c>
      <c r="F210">
        <v>5</v>
      </c>
      <c r="G210">
        <v>5</v>
      </c>
      <c r="H210">
        <v>5</v>
      </c>
      <c r="I210">
        <v>5</v>
      </c>
      <c r="J210">
        <v>5</v>
      </c>
      <c r="K210">
        <v>5</v>
      </c>
      <c r="L210">
        <v>5</v>
      </c>
    </row>
    <row r="211" spans="1:12" x14ac:dyDescent="0.3">
      <c r="A211" s="11"/>
      <c r="B211" s="1" t="s">
        <v>490</v>
      </c>
      <c r="C211" t="s">
        <v>495</v>
      </c>
      <c r="D211">
        <v>14.7</v>
      </c>
      <c r="E211">
        <v>14.7</v>
      </c>
      <c r="F211">
        <v>14.7</v>
      </c>
      <c r="G211">
        <v>14.7</v>
      </c>
      <c r="H211">
        <v>638.34196891191709</v>
      </c>
      <c r="I211">
        <v>638.34196891191709</v>
      </c>
      <c r="J211">
        <v>14.7</v>
      </c>
      <c r="K211">
        <v>638.34196891191709</v>
      </c>
      <c r="L211">
        <v>396.9</v>
      </c>
    </row>
    <row r="212" spans="1:12" x14ac:dyDescent="0.3">
      <c r="A212" s="11"/>
      <c r="B212" s="1" t="s">
        <v>491</v>
      </c>
      <c r="C212" t="s">
        <v>396</v>
      </c>
      <c r="D212">
        <v>20</v>
      </c>
      <c r="E212">
        <v>20</v>
      </c>
      <c r="F212">
        <v>20</v>
      </c>
      <c r="G212">
        <v>20</v>
      </c>
      <c r="H212">
        <v>20</v>
      </c>
      <c r="I212">
        <v>20</v>
      </c>
      <c r="J212">
        <v>20</v>
      </c>
      <c r="K212">
        <v>20</v>
      </c>
      <c r="L212">
        <v>20</v>
      </c>
    </row>
    <row r="213" spans="1:12" x14ac:dyDescent="0.3">
      <c r="A213" s="1" t="s">
        <v>383</v>
      </c>
      <c r="B213" s="1" t="s">
        <v>83</v>
      </c>
      <c r="C213" t="s">
        <v>399</v>
      </c>
      <c r="D213">
        <v>476259.3821196417</v>
      </c>
      <c r="E213">
        <v>120911.4924059475</v>
      </c>
      <c r="F213">
        <v>68723.984013319045</v>
      </c>
      <c r="G213">
        <v>96767.011057478623</v>
      </c>
      <c r="H213">
        <v>26178.16797993155</v>
      </c>
      <c r="I213">
        <v>36447.025152013259</v>
      </c>
      <c r="J213">
        <v>152150.87755832521</v>
      </c>
      <c r="K213">
        <v>30276.452301427289</v>
      </c>
      <c r="L213">
        <v>28784.090618374761</v>
      </c>
    </row>
    <row r="216" spans="1:12" x14ac:dyDescent="0.3">
      <c r="A216" s="1" t="s">
        <v>84</v>
      </c>
      <c r="B216" s="1"/>
      <c r="C216" s="1" t="s">
        <v>381</v>
      </c>
      <c r="D216" s="1" t="s">
        <v>40</v>
      </c>
    </row>
    <row r="217" spans="1:12" x14ac:dyDescent="0.3">
      <c r="A217" s="1" t="s">
        <v>383</v>
      </c>
      <c r="B217" s="1" t="s">
        <v>447</v>
      </c>
      <c r="C217" t="s">
        <v>399</v>
      </c>
      <c r="D217">
        <v>1007243.733408525</v>
      </c>
    </row>
    <row r="220" spans="1:12" x14ac:dyDescent="0.3">
      <c r="A220" s="1" t="s">
        <v>85</v>
      </c>
      <c r="B220" s="1"/>
      <c r="C220" s="1" t="s">
        <v>381</v>
      </c>
      <c r="D220" s="1" t="s">
        <v>41</v>
      </c>
    </row>
    <row r="221" spans="1:12" x14ac:dyDescent="0.3">
      <c r="A221" s="11" t="s">
        <v>382</v>
      </c>
      <c r="B221" s="1" t="s">
        <v>384</v>
      </c>
      <c r="C221" t="s">
        <v>394</v>
      </c>
      <c r="D221">
        <v>672</v>
      </c>
    </row>
    <row r="222" spans="1:12" x14ac:dyDescent="0.3">
      <c r="A222" s="11"/>
      <c r="B222" s="1" t="s">
        <v>385</v>
      </c>
      <c r="C222" t="s">
        <v>403</v>
      </c>
      <c r="D222">
        <v>906.75944386639742</v>
      </c>
    </row>
    <row r="223" spans="1:12" x14ac:dyDescent="0.3">
      <c r="A223" s="11"/>
      <c r="B223" s="1" t="s">
        <v>401</v>
      </c>
      <c r="D223">
        <v>1</v>
      </c>
    </row>
    <row r="224" spans="1:12" x14ac:dyDescent="0.3">
      <c r="A224" s="1" t="s">
        <v>383</v>
      </c>
      <c r="B224" s="1" t="s">
        <v>402</v>
      </c>
      <c r="C224" t="s">
        <v>399</v>
      </c>
      <c r="D224">
        <v>215383.71802592929</v>
      </c>
    </row>
    <row r="227" spans="1:4" x14ac:dyDescent="0.3">
      <c r="A227" s="1" t="s">
        <v>86</v>
      </c>
      <c r="B227" s="1"/>
      <c r="C227" s="1" t="s">
        <v>381</v>
      </c>
      <c r="D227" s="1" t="s">
        <v>42</v>
      </c>
    </row>
    <row r="228" spans="1:4" x14ac:dyDescent="0.3">
      <c r="A228" s="1" t="s">
        <v>382</v>
      </c>
      <c r="B228" s="1" t="s">
        <v>404</v>
      </c>
      <c r="C228" t="s">
        <v>408</v>
      </c>
      <c r="D228">
        <v>303232.54134757852</v>
      </c>
    </row>
    <row r="229" spans="1:4" x14ac:dyDescent="0.3">
      <c r="A229" s="1" t="s">
        <v>383</v>
      </c>
      <c r="B229" s="1" t="s">
        <v>94</v>
      </c>
      <c r="C229" t="s">
        <v>399</v>
      </c>
      <c r="D229">
        <v>18630.573825380361</v>
      </c>
    </row>
    <row r="232" spans="1:4" x14ac:dyDescent="0.3">
      <c r="A232" s="1" t="s">
        <v>87</v>
      </c>
      <c r="B232" s="1"/>
      <c r="C232" s="1" t="s">
        <v>381</v>
      </c>
      <c r="D232" s="1" t="s">
        <v>43</v>
      </c>
    </row>
    <row r="233" spans="1:4" x14ac:dyDescent="0.3">
      <c r="A233" s="1" t="s">
        <v>382</v>
      </c>
      <c r="B233" s="1" t="s">
        <v>404</v>
      </c>
      <c r="C233" t="s">
        <v>408</v>
      </c>
      <c r="D233">
        <v>10503.38131483838</v>
      </c>
    </row>
    <row r="234" spans="1:4" x14ac:dyDescent="0.3">
      <c r="A234" s="11" t="s">
        <v>383</v>
      </c>
      <c r="B234" s="1" t="s">
        <v>496</v>
      </c>
      <c r="C234" t="s">
        <v>399</v>
      </c>
      <c r="D234">
        <v>864865.66406090173</v>
      </c>
    </row>
    <row r="235" spans="1:4" x14ac:dyDescent="0.3">
      <c r="A235" s="11"/>
      <c r="B235" s="1" t="s">
        <v>497</v>
      </c>
      <c r="C235" t="s">
        <v>399</v>
      </c>
      <c r="D235">
        <v>290065.68617600191</v>
      </c>
    </row>
    <row r="236" spans="1:4" x14ac:dyDescent="0.3">
      <c r="A236" s="11"/>
      <c r="B236" s="1" t="s">
        <v>498</v>
      </c>
      <c r="C236" t="s">
        <v>399</v>
      </c>
      <c r="D236">
        <v>5466.054333764554</v>
      </c>
    </row>
    <row r="237" spans="1:4" x14ac:dyDescent="0.3">
      <c r="A237" s="11"/>
      <c r="B237" s="1" t="s">
        <v>499</v>
      </c>
      <c r="C237" t="s">
        <v>399</v>
      </c>
      <c r="D237">
        <v>377275.87982370239</v>
      </c>
    </row>
    <row r="240" spans="1:4" x14ac:dyDescent="0.3">
      <c r="A240" s="1" t="s">
        <v>88</v>
      </c>
      <c r="B240" s="1"/>
      <c r="C240" s="1" t="s">
        <v>381</v>
      </c>
      <c r="D240" s="1" t="s">
        <v>44</v>
      </c>
    </row>
    <row r="241" spans="1:4" x14ac:dyDescent="0.3">
      <c r="A241" s="11" t="s">
        <v>382</v>
      </c>
      <c r="B241" s="1" t="s">
        <v>500</v>
      </c>
      <c r="C241" t="s">
        <v>403</v>
      </c>
      <c r="D241">
        <v>5.2101520619953812</v>
      </c>
    </row>
    <row r="242" spans="1:4" x14ac:dyDescent="0.3">
      <c r="A242" s="11"/>
      <c r="B242" s="1" t="s">
        <v>501</v>
      </c>
      <c r="C242" t="s">
        <v>481</v>
      </c>
      <c r="D242">
        <v>6.986813915135806</v>
      </c>
    </row>
    <row r="243" spans="1:4" x14ac:dyDescent="0.3">
      <c r="A243" s="11"/>
      <c r="B243" s="1" t="s">
        <v>502</v>
      </c>
      <c r="D243" t="s">
        <v>400</v>
      </c>
    </row>
    <row r="244" spans="1:4" x14ac:dyDescent="0.3">
      <c r="A244" s="11"/>
      <c r="B244" s="1" t="s">
        <v>503</v>
      </c>
      <c r="C244" t="s">
        <v>396</v>
      </c>
      <c r="D244">
        <v>1.8789714117831999</v>
      </c>
    </row>
    <row r="245" spans="1:4" x14ac:dyDescent="0.3">
      <c r="A245" s="11"/>
      <c r="B245" s="1" t="s">
        <v>504</v>
      </c>
      <c r="C245" t="s">
        <v>396</v>
      </c>
      <c r="D245">
        <v>1.8789714117831999</v>
      </c>
    </row>
    <row r="246" spans="1:4" x14ac:dyDescent="0.3">
      <c r="A246" s="11"/>
      <c r="B246" s="1" t="s">
        <v>505</v>
      </c>
      <c r="C246" t="s">
        <v>397</v>
      </c>
      <c r="D246">
        <v>173.92</v>
      </c>
    </row>
    <row r="247" spans="1:4" x14ac:dyDescent="0.3">
      <c r="A247" s="11"/>
      <c r="B247" s="1" t="s">
        <v>506</v>
      </c>
      <c r="C247" t="s">
        <v>398</v>
      </c>
      <c r="D247">
        <v>0.25</v>
      </c>
    </row>
    <row r="248" spans="1:4" x14ac:dyDescent="0.3">
      <c r="A248" s="11"/>
      <c r="B248" s="1" t="s">
        <v>507</v>
      </c>
      <c r="D248" t="s">
        <v>515</v>
      </c>
    </row>
    <row r="249" spans="1:4" x14ac:dyDescent="0.3">
      <c r="A249" s="11"/>
      <c r="B249" s="1" t="s">
        <v>508</v>
      </c>
      <c r="C249" t="s">
        <v>396</v>
      </c>
      <c r="D249">
        <v>20.422629778391919</v>
      </c>
    </row>
    <row r="250" spans="1:4" x14ac:dyDescent="0.3">
      <c r="A250" s="11"/>
      <c r="B250" s="1" t="s">
        <v>509</v>
      </c>
      <c r="C250" t="s">
        <v>396</v>
      </c>
      <c r="D250">
        <v>5.1056574445979797</v>
      </c>
    </row>
    <row r="251" spans="1:4" x14ac:dyDescent="0.3">
      <c r="A251" s="11"/>
      <c r="B251" s="1" t="s">
        <v>510</v>
      </c>
      <c r="C251" t="s">
        <v>397</v>
      </c>
      <c r="D251">
        <v>4740.17</v>
      </c>
    </row>
    <row r="252" spans="1:4" x14ac:dyDescent="0.3">
      <c r="A252" s="11"/>
      <c r="B252" s="1" t="s">
        <v>511</v>
      </c>
      <c r="C252" t="s">
        <v>398</v>
      </c>
      <c r="D252">
        <v>0.3125</v>
      </c>
    </row>
    <row r="253" spans="1:4" x14ac:dyDescent="0.3">
      <c r="A253" s="11"/>
      <c r="B253" s="1" t="s">
        <v>512</v>
      </c>
      <c r="D253">
        <v>1</v>
      </c>
    </row>
    <row r="254" spans="1:4" x14ac:dyDescent="0.3">
      <c r="A254" s="11" t="s">
        <v>383</v>
      </c>
      <c r="B254" s="1" t="s">
        <v>513</v>
      </c>
      <c r="C254" t="s">
        <v>399</v>
      </c>
      <c r="D254">
        <v>252684.1364711007</v>
      </c>
    </row>
    <row r="255" spans="1:4" x14ac:dyDescent="0.3">
      <c r="A255" s="11"/>
      <c r="B255" s="1" t="s">
        <v>514</v>
      </c>
      <c r="C255" t="s">
        <v>399</v>
      </c>
      <c r="D255">
        <v>45511.953216692513</v>
      </c>
    </row>
    <row r="258" spans="1:5" x14ac:dyDescent="0.3">
      <c r="A258" s="1" t="s">
        <v>89</v>
      </c>
      <c r="B258" s="1"/>
      <c r="C258" s="1" t="s">
        <v>381</v>
      </c>
      <c r="D258" s="1" t="s">
        <v>45</v>
      </c>
      <c r="E258" s="1" t="s">
        <v>46</v>
      </c>
    </row>
    <row r="259" spans="1:5" x14ac:dyDescent="0.3">
      <c r="A259" s="11" t="s">
        <v>382</v>
      </c>
      <c r="B259" s="1" t="s">
        <v>484</v>
      </c>
      <c r="C259" t="s">
        <v>519</v>
      </c>
      <c r="D259">
        <v>115.93885017819861</v>
      </c>
      <c r="E259">
        <v>5325.254545223519</v>
      </c>
    </row>
    <row r="260" spans="1:5" x14ac:dyDescent="0.3">
      <c r="A260" s="11"/>
      <c r="B260" s="1" t="s">
        <v>516</v>
      </c>
      <c r="C260" t="s">
        <v>403</v>
      </c>
      <c r="D260">
        <v>206.16626894078689</v>
      </c>
      <c r="E260">
        <v>574.0675278214585</v>
      </c>
    </row>
    <row r="261" spans="1:5" x14ac:dyDescent="0.3">
      <c r="A261" s="11" t="s">
        <v>383</v>
      </c>
      <c r="B261" s="1" t="s">
        <v>468</v>
      </c>
      <c r="C261" t="s">
        <v>399</v>
      </c>
      <c r="D261">
        <v>38877.614006467556</v>
      </c>
      <c r="E261">
        <v>335788.19459506753</v>
      </c>
    </row>
    <row r="262" spans="1:5" x14ac:dyDescent="0.3">
      <c r="A262" s="11"/>
      <c r="B262" s="1" t="s">
        <v>517</v>
      </c>
      <c r="C262" t="s">
        <v>399</v>
      </c>
      <c r="D262">
        <v>21198.834092475019</v>
      </c>
      <c r="E262">
        <v>238271.97017127211</v>
      </c>
    </row>
    <row r="263" spans="1:5" x14ac:dyDescent="0.3">
      <c r="A263" s="11"/>
      <c r="B263" s="1" t="s">
        <v>518</v>
      </c>
      <c r="C263" t="s">
        <v>399</v>
      </c>
      <c r="D263">
        <v>22464.089056030742</v>
      </c>
      <c r="E263">
        <v>26814.381254011681</v>
      </c>
    </row>
    <row r="266" spans="1:5" x14ac:dyDescent="0.3">
      <c r="A266" s="1" t="s">
        <v>90</v>
      </c>
      <c r="B266" s="1"/>
      <c r="C266" s="1" t="s">
        <v>381</v>
      </c>
      <c r="D266" s="1" t="s">
        <v>47</v>
      </c>
    </row>
    <row r="267" spans="1:5" x14ac:dyDescent="0.3">
      <c r="A267" s="1" t="s">
        <v>382</v>
      </c>
      <c r="B267" s="1" t="s">
        <v>404</v>
      </c>
      <c r="C267" t="s">
        <v>408</v>
      </c>
      <c r="D267">
        <v>304105.84953361872</v>
      </c>
    </row>
    <row r="268" spans="1:5" x14ac:dyDescent="0.3">
      <c r="A268" s="11" t="s">
        <v>383</v>
      </c>
      <c r="B268" s="1" t="s">
        <v>94</v>
      </c>
      <c r="C268" t="s">
        <v>399</v>
      </c>
      <c r="D268">
        <v>18644.469206506968</v>
      </c>
    </row>
    <row r="269" spans="1:5" x14ac:dyDescent="0.3">
      <c r="A269" s="11"/>
      <c r="B269" s="1" t="s">
        <v>409</v>
      </c>
      <c r="C269" t="s">
        <v>399</v>
      </c>
      <c r="D269">
        <v>100237.23526812431</v>
      </c>
    </row>
    <row r="270" spans="1:5" x14ac:dyDescent="0.3">
      <c r="A270" s="11"/>
      <c r="B270" s="1" t="s">
        <v>410</v>
      </c>
      <c r="C270" t="s">
        <v>399</v>
      </c>
      <c r="D270">
        <v>232556.57382102509</v>
      </c>
    </row>
    <row r="273" spans="1:4" x14ac:dyDescent="0.3">
      <c r="A273" s="1" t="s">
        <v>91</v>
      </c>
      <c r="B273" s="1"/>
      <c r="C273" s="1" t="s">
        <v>381</v>
      </c>
      <c r="D273" s="1" t="s">
        <v>48</v>
      </c>
    </row>
    <row r="274" spans="1:4" x14ac:dyDescent="0.3">
      <c r="A274" s="11" t="s">
        <v>382</v>
      </c>
      <c r="B274" s="1" t="s">
        <v>520</v>
      </c>
      <c r="C274" t="s">
        <v>408</v>
      </c>
      <c r="D274">
        <v>288751.03557651682</v>
      </c>
    </row>
    <row r="275" spans="1:4" x14ac:dyDescent="0.3">
      <c r="A275" s="11"/>
      <c r="B275" s="1" t="s">
        <v>521</v>
      </c>
      <c r="D275" t="s">
        <v>522</v>
      </c>
    </row>
    <row r="276" spans="1:4" x14ac:dyDescent="0.3">
      <c r="A276" s="11" t="s">
        <v>383</v>
      </c>
      <c r="B276" s="1" t="s">
        <v>94</v>
      </c>
      <c r="C276" t="s">
        <v>399</v>
      </c>
      <c r="D276">
        <v>41052.907329984999</v>
      </c>
    </row>
    <row r="277" spans="1:4" x14ac:dyDescent="0.3">
      <c r="A277" s="11"/>
      <c r="B277" s="1" t="s">
        <v>409</v>
      </c>
      <c r="C277" t="s">
        <v>399</v>
      </c>
      <c r="D277">
        <v>99818.062662043914</v>
      </c>
    </row>
    <row r="278" spans="1:4" x14ac:dyDescent="0.3">
      <c r="A278" s="11"/>
      <c r="B278" s="1" t="s">
        <v>410</v>
      </c>
      <c r="C278" t="s">
        <v>399</v>
      </c>
      <c r="D278">
        <v>564550.27886211697</v>
      </c>
    </row>
    <row r="279" spans="1:4" x14ac:dyDescent="0.3">
      <c r="A279" s="11"/>
      <c r="B279" s="1" t="s">
        <v>412</v>
      </c>
      <c r="C279" t="s">
        <v>399</v>
      </c>
      <c r="D279">
        <v>0</v>
      </c>
    </row>
    <row r="282" spans="1:4" x14ac:dyDescent="0.3">
      <c r="A282" s="1" t="s">
        <v>92</v>
      </c>
      <c r="B282" s="1"/>
      <c r="C282" s="1" t="s">
        <v>381</v>
      </c>
      <c r="D282" s="1" t="s">
        <v>49</v>
      </c>
    </row>
    <row r="283" spans="1:4" x14ac:dyDescent="0.3">
      <c r="A283" s="1" t="s">
        <v>382</v>
      </c>
      <c r="B283" s="1" t="s">
        <v>523</v>
      </c>
      <c r="C283" t="s">
        <v>408</v>
      </c>
      <c r="D283">
        <v>85198.098861014063</v>
      </c>
    </row>
    <row r="284" spans="1:4" x14ac:dyDescent="0.3">
      <c r="A284" s="1" t="s">
        <v>383</v>
      </c>
      <c r="B284" s="1" t="s">
        <v>524</v>
      </c>
      <c r="C284" t="s">
        <v>399</v>
      </c>
      <c r="D284">
        <v>20838975.234302569</v>
      </c>
    </row>
    <row r="287" spans="1:4" x14ac:dyDescent="0.3">
      <c r="A287" s="1" t="s">
        <v>93</v>
      </c>
      <c r="B287" s="1"/>
      <c r="C287" s="1" t="s">
        <v>381</v>
      </c>
      <c r="D287" s="1" t="s">
        <v>50</v>
      </c>
    </row>
    <row r="288" spans="1:4" x14ac:dyDescent="0.3">
      <c r="A288" s="1" t="s">
        <v>382</v>
      </c>
      <c r="B288" s="1" t="s">
        <v>404</v>
      </c>
      <c r="C288" t="s">
        <v>408</v>
      </c>
      <c r="D288">
        <v>415142.84024466347</v>
      </c>
    </row>
    <row r="289" spans="1:5" x14ac:dyDescent="0.3">
      <c r="A289" s="11" t="s">
        <v>383</v>
      </c>
      <c r="B289" s="1" t="s">
        <v>525</v>
      </c>
      <c r="C289" t="s">
        <v>399</v>
      </c>
      <c r="D289">
        <v>14803.790805576929</v>
      </c>
    </row>
    <row r="290" spans="1:5" x14ac:dyDescent="0.3">
      <c r="A290" s="11"/>
      <c r="B290" s="1" t="s">
        <v>526</v>
      </c>
      <c r="C290" t="s">
        <v>399</v>
      </c>
      <c r="D290">
        <v>12580.68329213853</v>
      </c>
    </row>
    <row r="291" spans="1:5" x14ac:dyDescent="0.3">
      <c r="A291" s="11"/>
      <c r="B291" s="1" t="s">
        <v>410</v>
      </c>
      <c r="C291" t="s">
        <v>399</v>
      </c>
      <c r="D291">
        <v>244654.03066064481</v>
      </c>
    </row>
    <row r="294" spans="1:5" x14ac:dyDescent="0.3">
      <c r="A294" s="1" t="s">
        <v>94</v>
      </c>
      <c r="B294" s="1"/>
      <c r="C294" s="1" t="s">
        <v>381</v>
      </c>
      <c r="D294" s="1" t="s">
        <v>52</v>
      </c>
      <c r="E294" s="1" t="s">
        <v>51</v>
      </c>
    </row>
    <row r="295" spans="1:5" x14ac:dyDescent="0.3">
      <c r="A295" s="11" t="s">
        <v>382</v>
      </c>
      <c r="B295" s="1" t="s">
        <v>473</v>
      </c>
      <c r="C295" t="s">
        <v>481</v>
      </c>
      <c r="D295">
        <v>1.827990332982673</v>
      </c>
      <c r="E295">
        <v>60.627455813919347</v>
      </c>
    </row>
    <row r="296" spans="1:5" x14ac:dyDescent="0.3">
      <c r="A296" s="11"/>
      <c r="B296" s="1" t="s">
        <v>404</v>
      </c>
      <c r="C296" t="s">
        <v>482</v>
      </c>
      <c r="D296">
        <v>265.68817834227031</v>
      </c>
      <c r="E296">
        <v>1768.133890042089</v>
      </c>
    </row>
    <row r="297" spans="1:5" x14ac:dyDescent="0.3">
      <c r="A297" s="11"/>
      <c r="B297" s="1" t="s">
        <v>474</v>
      </c>
      <c r="D297">
        <v>0.54094479530795991</v>
      </c>
      <c r="E297">
        <v>0.73146328729811583</v>
      </c>
    </row>
    <row r="298" spans="1:5" x14ac:dyDescent="0.3">
      <c r="A298" s="11"/>
      <c r="B298" s="1" t="s">
        <v>475</v>
      </c>
      <c r="D298">
        <v>3.3792548682199599</v>
      </c>
      <c r="E298">
        <v>82.885165758442199</v>
      </c>
    </row>
    <row r="299" spans="1:5" x14ac:dyDescent="0.3">
      <c r="A299" s="11"/>
      <c r="B299" s="1" t="s">
        <v>476</v>
      </c>
      <c r="D299">
        <v>4</v>
      </c>
      <c r="E299">
        <v>100</v>
      </c>
    </row>
    <row r="300" spans="1:5" x14ac:dyDescent="0.3">
      <c r="A300" s="11"/>
      <c r="B300" s="1" t="s">
        <v>477</v>
      </c>
      <c r="D300">
        <v>1</v>
      </c>
      <c r="E300">
        <v>1</v>
      </c>
    </row>
    <row r="301" spans="1:5" x14ac:dyDescent="0.3">
      <c r="A301" s="11"/>
      <c r="B301" s="1" t="s">
        <v>478</v>
      </c>
      <c r="C301" t="s">
        <v>396</v>
      </c>
      <c r="D301">
        <v>37.782403064916629</v>
      </c>
      <c r="E301">
        <v>174.74750005038371</v>
      </c>
    </row>
    <row r="302" spans="1:5" x14ac:dyDescent="0.3">
      <c r="A302" s="11"/>
      <c r="B302" s="1" t="s">
        <v>479</v>
      </c>
      <c r="D302" t="s">
        <v>483</v>
      </c>
      <c r="E302" t="s">
        <v>483</v>
      </c>
    </row>
    <row r="303" spans="1:5" x14ac:dyDescent="0.3">
      <c r="A303" s="11" t="s">
        <v>383</v>
      </c>
      <c r="B303" s="1" t="s">
        <v>94</v>
      </c>
      <c r="C303" t="s">
        <v>399</v>
      </c>
      <c r="D303">
        <v>4396.2665207351674</v>
      </c>
      <c r="E303">
        <v>16849.86449242424</v>
      </c>
    </row>
    <row r="304" spans="1:5" x14ac:dyDescent="0.3">
      <c r="A304" s="11"/>
      <c r="B304" s="1" t="s">
        <v>480</v>
      </c>
      <c r="C304" t="s">
        <v>399</v>
      </c>
      <c r="D304">
        <v>435.30401425150973</v>
      </c>
      <c r="E304">
        <v>4601.3855638166642</v>
      </c>
    </row>
    <row r="307" spans="1:4" x14ac:dyDescent="0.3">
      <c r="A307" s="1" t="s">
        <v>95</v>
      </c>
      <c r="B307" s="1"/>
      <c r="C307" s="1" t="s">
        <v>381</v>
      </c>
      <c r="D307" s="1" t="s">
        <v>53</v>
      </c>
    </row>
    <row r="308" spans="1:4" x14ac:dyDescent="0.3">
      <c r="A308" s="11" t="s">
        <v>382</v>
      </c>
      <c r="B308" s="1" t="s">
        <v>527</v>
      </c>
      <c r="C308" t="s">
        <v>531</v>
      </c>
      <c r="D308">
        <v>37011795.203722253</v>
      </c>
    </row>
    <row r="309" spans="1:4" x14ac:dyDescent="0.3">
      <c r="A309" s="11"/>
      <c r="B309" s="1" t="s">
        <v>528</v>
      </c>
      <c r="C309" t="s">
        <v>408</v>
      </c>
      <c r="D309">
        <v>440616.60956812208</v>
      </c>
    </row>
    <row r="310" spans="1:4" x14ac:dyDescent="0.3">
      <c r="A310" s="11" t="s">
        <v>383</v>
      </c>
      <c r="B310" s="1" t="s">
        <v>529</v>
      </c>
      <c r="C310" t="s">
        <v>399</v>
      </c>
      <c r="D310">
        <v>3991.422898148237</v>
      </c>
    </row>
    <row r="311" spans="1:4" x14ac:dyDescent="0.3">
      <c r="A311" s="11"/>
      <c r="B311" s="1" t="s">
        <v>530</v>
      </c>
      <c r="C311" t="s">
        <v>399</v>
      </c>
      <c r="D311">
        <v>9877242.0025912244</v>
      </c>
    </row>
    <row r="314" spans="1:4" x14ac:dyDescent="0.3">
      <c r="A314" s="1" t="s">
        <v>96</v>
      </c>
      <c r="B314" s="1"/>
      <c r="C314" s="1" t="s">
        <v>381</v>
      </c>
      <c r="D314" s="1" t="s">
        <v>54</v>
      </c>
    </row>
    <row r="315" spans="1:4" x14ac:dyDescent="0.3">
      <c r="A315" s="1" t="s">
        <v>382</v>
      </c>
      <c r="B315" s="1" t="s">
        <v>404</v>
      </c>
      <c r="C315" t="s">
        <v>408</v>
      </c>
      <c r="D315">
        <v>28579.705842705182</v>
      </c>
    </row>
    <row r="316" spans="1:4" x14ac:dyDescent="0.3">
      <c r="A316" s="11" t="s">
        <v>383</v>
      </c>
      <c r="B316" s="1" t="s">
        <v>94</v>
      </c>
      <c r="C316" t="s">
        <v>399</v>
      </c>
      <c r="D316">
        <v>6121.4598672463771</v>
      </c>
    </row>
    <row r="317" spans="1:4" x14ac:dyDescent="0.3">
      <c r="A317" s="11"/>
      <c r="B317" s="1" t="s">
        <v>409</v>
      </c>
      <c r="C317" t="s">
        <v>399</v>
      </c>
      <c r="D317">
        <v>27756.302846903051</v>
      </c>
    </row>
    <row r="318" spans="1:4" x14ac:dyDescent="0.3">
      <c r="A318" s="11"/>
      <c r="B318" s="1" t="s">
        <v>410</v>
      </c>
      <c r="C318" t="s">
        <v>399</v>
      </c>
      <c r="D318">
        <v>357523.17721297179</v>
      </c>
    </row>
    <row r="321" spans="1:4" x14ac:dyDescent="0.3">
      <c r="A321" s="1" t="s">
        <v>97</v>
      </c>
      <c r="B321" s="1"/>
      <c r="C321" s="1" t="s">
        <v>381</v>
      </c>
      <c r="D321" s="1" t="s">
        <v>55</v>
      </c>
    </row>
    <row r="322" spans="1:4" x14ac:dyDescent="0.3">
      <c r="A322" s="11" t="s">
        <v>382</v>
      </c>
      <c r="B322" s="1" t="s">
        <v>404</v>
      </c>
      <c r="C322" t="s">
        <v>408</v>
      </c>
      <c r="D322">
        <v>28579.705842705182</v>
      </c>
    </row>
    <row r="323" spans="1:4" x14ac:dyDescent="0.3">
      <c r="A323" s="11"/>
      <c r="B323" s="1" t="s">
        <v>532</v>
      </c>
      <c r="C323" t="s">
        <v>531</v>
      </c>
      <c r="D323">
        <v>1028869.410337386</v>
      </c>
    </row>
    <row r="324" spans="1:4" x14ac:dyDescent="0.3">
      <c r="A324" s="11" t="s">
        <v>383</v>
      </c>
      <c r="B324" s="1" t="s">
        <v>533</v>
      </c>
      <c r="C324" t="s">
        <v>399</v>
      </c>
      <c r="D324">
        <v>18140.42375293744</v>
      </c>
    </row>
    <row r="325" spans="1:4" x14ac:dyDescent="0.3">
      <c r="A325" s="11"/>
      <c r="B325" s="1" t="s">
        <v>534</v>
      </c>
      <c r="C325" t="s">
        <v>399</v>
      </c>
      <c r="D325">
        <v>35737.019093579664</v>
      </c>
    </row>
    <row r="326" spans="1:4" x14ac:dyDescent="0.3">
      <c r="A326" s="11"/>
      <c r="B326" s="1" t="s">
        <v>535</v>
      </c>
      <c r="C326" t="s">
        <v>399</v>
      </c>
      <c r="D326">
        <v>897270.12478063104</v>
      </c>
    </row>
    <row r="327" spans="1:4" x14ac:dyDescent="0.3">
      <c r="A327" s="11"/>
      <c r="B327" s="1" t="s">
        <v>536</v>
      </c>
      <c r="C327" t="s">
        <v>399</v>
      </c>
      <c r="D327">
        <v>21608.430149606309</v>
      </c>
    </row>
    <row r="328" spans="1:4" x14ac:dyDescent="0.3">
      <c r="A328" s="11"/>
      <c r="B328" s="1" t="s">
        <v>537</v>
      </c>
      <c r="C328" t="s">
        <v>399</v>
      </c>
      <c r="D328">
        <v>267660.24061252718</v>
      </c>
    </row>
    <row r="329" spans="1:4" x14ac:dyDescent="0.3">
      <c r="A329" s="11"/>
      <c r="B329" s="1" t="s">
        <v>538</v>
      </c>
      <c r="C329" t="s">
        <v>399</v>
      </c>
      <c r="D329">
        <v>119838.7895469724</v>
      </c>
    </row>
    <row r="330" spans="1:4" x14ac:dyDescent="0.3">
      <c r="A330" s="11"/>
      <c r="B330" s="1" t="s">
        <v>539</v>
      </c>
      <c r="C330" t="s">
        <v>399</v>
      </c>
      <c r="D330">
        <v>88662.454702899631</v>
      </c>
    </row>
    <row r="331" spans="1:4" x14ac:dyDescent="0.3">
      <c r="A331" s="11"/>
      <c r="B331" s="1" t="s">
        <v>540</v>
      </c>
      <c r="C331" t="s">
        <v>399</v>
      </c>
      <c r="D331">
        <v>57334.040176660659</v>
      </c>
    </row>
    <row r="334" spans="1:4" x14ac:dyDescent="0.3">
      <c r="A334" s="1" t="s">
        <v>98</v>
      </c>
      <c r="B334" s="1"/>
      <c r="C334" s="1" t="s">
        <v>381</v>
      </c>
      <c r="D334" s="1" t="s">
        <v>56</v>
      </c>
    </row>
    <row r="335" spans="1:4" x14ac:dyDescent="0.3">
      <c r="A335" s="11" t="s">
        <v>382</v>
      </c>
      <c r="B335" s="1" t="s">
        <v>541</v>
      </c>
      <c r="C335" t="s">
        <v>543</v>
      </c>
      <c r="D335">
        <v>4.3560200975768897</v>
      </c>
    </row>
    <row r="336" spans="1:4" x14ac:dyDescent="0.3">
      <c r="A336" s="11"/>
      <c r="B336" s="1" t="s">
        <v>404</v>
      </c>
      <c r="C336" t="s">
        <v>544</v>
      </c>
      <c r="D336">
        <v>395.50432953769217</v>
      </c>
    </row>
    <row r="337" spans="1:5" x14ac:dyDescent="0.3">
      <c r="A337" s="11"/>
      <c r="B337" s="1" t="s">
        <v>542</v>
      </c>
      <c r="D337">
        <v>1</v>
      </c>
    </row>
    <row r="338" spans="1:5" x14ac:dyDescent="0.3">
      <c r="A338" s="1" t="s">
        <v>383</v>
      </c>
      <c r="B338" s="1" t="s">
        <v>98</v>
      </c>
      <c r="C338" t="s">
        <v>399</v>
      </c>
      <c r="D338">
        <v>135670.3730090303</v>
      </c>
    </row>
    <row r="341" spans="1:5" x14ac:dyDescent="0.3">
      <c r="A341" s="1" t="s">
        <v>100</v>
      </c>
      <c r="B341" s="1"/>
      <c r="C341" s="1" t="s">
        <v>381</v>
      </c>
      <c r="D341" s="1" t="s">
        <v>58</v>
      </c>
    </row>
    <row r="342" spans="1:5" x14ac:dyDescent="0.3">
      <c r="A342" s="1" t="s">
        <v>382</v>
      </c>
      <c r="B342" s="1" t="s">
        <v>404</v>
      </c>
      <c r="C342" t="s">
        <v>408</v>
      </c>
      <c r="D342">
        <v>1980.823778188497</v>
      </c>
    </row>
    <row r="343" spans="1:5" x14ac:dyDescent="0.3">
      <c r="A343" s="11" t="s">
        <v>383</v>
      </c>
      <c r="B343" s="1" t="s">
        <v>94</v>
      </c>
      <c r="C343" t="s">
        <v>399</v>
      </c>
      <c r="D343">
        <v>5015.3800303861726</v>
      </c>
    </row>
    <row r="344" spans="1:5" x14ac:dyDescent="0.3">
      <c r="A344" s="11"/>
      <c r="B344" s="1" t="s">
        <v>410</v>
      </c>
      <c r="C344" t="s">
        <v>399</v>
      </c>
      <c r="D344">
        <v>6107.0216527282764</v>
      </c>
    </row>
    <row r="347" spans="1:5" x14ac:dyDescent="0.3">
      <c r="A347" s="1" t="s">
        <v>101</v>
      </c>
      <c r="B347" s="1"/>
      <c r="C347" s="1" t="s">
        <v>381</v>
      </c>
      <c r="D347" s="1" t="s">
        <v>59</v>
      </c>
    </row>
    <row r="348" spans="1:5" x14ac:dyDescent="0.3">
      <c r="A348" s="1" t="s">
        <v>382</v>
      </c>
      <c r="B348" s="1" t="s">
        <v>404</v>
      </c>
      <c r="C348" t="s">
        <v>408</v>
      </c>
      <c r="D348">
        <v>38824.146052494543</v>
      </c>
    </row>
    <row r="349" spans="1:5" x14ac:dyDescent="0.3">
      <c r="A349" s="1" t="s">
        <v>383</v>
      </c>
      <c r="B349" s="1" t="s">
        <v>411</v>
      </c>
      <c r="C349" t="s">
        <v>399</v>
      </c>
      <c r="D349">
        <v>3324.2184291470348</v>
      </c>
    </row>
    <row r="352" spans="1:5" x14ac:dyDescent="0.3">
      <c r="A352" s="1" t="s">
        <v>102</v>
      </c>
      <c r="B352" s="1"/>
      <c r="C352" s="1" t="s">
        <v>381</v>
      </c>
      <c r="D352" s="1" t="s">
        <v>60</v>
      </c>
      <c r="E352" s="1" t="s">
        <v>61</v>
      </c>
    </row>
    <row r="353" spans="1:5" x14ac:dyDescent="0.3">
      <c r="A353" s="1" t="s">
        <v>382</v>
      </c>
      <c r="B353" s="1" t="s">
        <v>404</v>
      </c>
      <c r="C353" t="s">
        <v>408</v>
      </c>
      <c r="D353">
        <v>1980.823778188497</v>
      </c>
      <c r="E353">
        <v>15485.97851712848</v>
      </c>
    </row>
    <row r="354" spans="1:5" x14ac:dyDescent="0.3">
      <c r="A354" s="11" t="s">
        <v>383</v>
      </c>
      <c r="B354" s="1" t="s">
        <v>94</v>
      </c>
      <c r="C354" t="s">
        <v>399</v>
      </c>
      <c r="D354">
        <v>7368.6805419918883</v>
      </c>
      <c r="E354">
        <v>38182.466389144603</v>
      </c>
    </row>
    <row r="355" spans="1:5" x14ac:dyDescent="0.3">
      <c r="A355" s="11"/>
      <c r="B355" s="1" t="s">
        <v>410</v>
      </c>
      <c r="C355" t="s">
        <v>399</v>
      </c>
      <c r="D355">
        <v>94408.064196765627</v>
      </c>
      <c r="E355">
        <v>398266.75990291929</v>
      </c>
    </row>
    <row r="358" spans="1:5" x14ac:dyDescent="0.3">
      <c r="A358" s="1" t="s">
        <v>103</v>
      </c>
      <c r="B358" s="1"/>
      <c r="C358" s="1" t="s">
        <v>381</v>
      </c>
      <c r="D358" s="1" t="s">
        <v>62</v>
      </c>
    </row>
    <row r="359" spans="1:5" x14ac:dyDescent="0.3">
      <c r="A359" s="1" t="s">
        <v>382</v>
      </c>
      <c r="B359" s="1" t="s">
        <v>404</v>
      </c>
      <c r="C359" t="s">
        <v>408</v>
      </c>
      <c r="D359">
        <v>409761.55872056738</v>
      </c>
    </row>
    <row r="360" spans="1:5" x14ac:dyDescent="0.3">
      <c r="A360" s="1" t="s">
        <v>383</v>
      </c>
      <c r="B360" s="1" t="s">
        <v>545</v>
      </c>
      <c r="C360" t="s">
        <v>399</v>
      </c>
      <c r="D360">
        <v>50696475.277179033</v>
      </c>
    </row>
  </sheetData>
  <mergeCells count="43">
    <mergeCell ref="A335:A337"/>
    <mergeCell ref="A343:A344"/>
    <mergeCell ref="A354:A355"/>
    <mergeCell ref="A308:A309"/>
    <mergeCell ref="A310:A311"/>
    <mergeCell ref="A316:A318"/>
    <mergeCell ref="A322:A323"/>
    <mergeCell ref="A324:A331"/>
    <mergeCell ref="A274:A275"/>
    <mergeCell ref="A276:A279"/>
    <mergeCell ref="A289:A291"/>
    <mergeCell ref="A295:A302"/>
    <mergeCell ref="A303:A304"/>
    <mergeCell ref="A241:A253"/>
    <mergeCell ref="A254:A255"/>
    <mergeCell ref="A259:A260"/>
    <mergeCell ref="A261:A263"/>
    <mergeCell ref="A268:A270"/>
    <mergeCell ref="A192:A199"/>
    <mergeCell ref="A200:A201"/>
    <mergeCell ref="A205:A212"/>
    <mergeCell ref="A221:A223"/>
    <mergeCell ref="A234:A237"/>
    <mergeCell ref="A145:A158"/>
    <mergeCell ref="A159:A165"/>
    <mergeCell ref="A180:A181"/>
    <mergeCell ref="A185:A186"/>
    <mergeCell ref="A187:A188"/>
    <mergeCell ref="A86:A101"/>
    <mergeCell ref="A115:A124"/>
    <mergeCell ref="A125:A126"/>
    <mergeCell ref="A130:A138"/>
    <mergeCell ref="A139:A141"/>
    <mergeCell ref="A57:A59"/>
    <mergeCell ref="A60:A65"/>
    <mergeCell ref="A70:A72"/>
    <mergeCell ref="A77:A78"/>
    <mergeCell ref="A82:A85"/>
    <mergeCell ref="A3:A11"/>
    <mergeCell ref="A16:A18"/>
    <mergeCell ref="A24:A26"/>
    <mergeCell ref="A31:A32"/>
    <mergeCell ref="A51:A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Flowsheet</vt:lpstr>
      <vt:lpstr>Itemized costs</vt:lpstr>
      <vt:lpstr>Cash flow</vt:lpstr>
      <vt:lpstr>Stream table</vt:lpstr>
      <vt:lpstr>Utilities</vt:lpstr>
      <vt:lpstr>Design 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Sarang Bhagwat</cp:lastModifiedBy>
  <dcterms:created xsi:type="dcterms:W3CDTF">2021-03-08T15:49:31Z</dcterms:created>
  <dcterms:modified xsi:type="dcterms:W3CDTF">2021-03-13T23:52:09Z</dcterms:modified>
</cp:coreProperties>
</file>