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parameter_distributions\"/>
    </mc:Choice>
  </mc:AlternateContent>
  <xr:revisionPtr revIDLastSave="0" documentId="13_ncr:1_{9F67CE10-0918-4A58-AD3D-2957EC739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G23" i="1"/>
  <c r="I22" i="1"/>
  <c r="G22" i="1"/>
  <c r="I26" i="1"/>
  <c r="G26" i="1"/>
  <c r="G21" i="1"/>
  <c r="I25" i="1"/>
  <c r="G25" i="1"/>
  <c r="I12" i="1"/>
  <c r="G12" i="1"/>
  <c r="I16" i="1"/>
  <c r="G16" i="1"/>
  <c r="I17" i="1"/>
  <c r="I18" i="1"/>
  <c r="G17" i="1"/>
  <c r="G18" i="1"/>
  <c r="G10" i="1"/>
  <c r="I9" i="1"/>
  <c r="I10" i="1"/>
  <c r="I15" i="1"/>
  <c r="G15" i="1"/>
  <c r="G14" i="1"/>
  <c r="H9" i="1"/>
  <c r="G9" i="1"/>
  <c r="I8" i="1"/>
  <c r="H8" i="1"/>
  <c r="G8" i="1"/>
  <c r="I7" i="1"/>
  <c r="H7" i="1"/>
  <c r="G7" i="1"/>
  <c r="I19" i="1"/>
  <c r="G19" i="1"/>
</calcChain>
</file>

<file path=xl/sharedStrings.xml><?xml version="1.0" encoding="utf-8"?>
<sst xmlns="http://schemas.openxmlformats.org/spreadsheetml/2006/main" count="161" uniqueCount="81">
  <si>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</si>
  <si>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</si>
  <si>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</si>
  <si>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</si>
  <si>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</si>
  <si>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</si>
  <si>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</si>
  <si>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</si>
  <si>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</si>
  <si>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</si>
  <si>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</si>
  <si>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</si>
  <si>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</si>
  <si>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</si>
  <si>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</si>
  <si>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</si>
  <si>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Plant uptime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</si>
  <si>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</si>
  <si>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</si>
  <si>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</si>
  <si>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</si>
  <si>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</si>
  <si>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</si>
  <si>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</si>
  <si>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</si>
  <si>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</si>
  <si>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</si>
  <si>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</si>
  <si>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</si>
  <si>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</si>
  <si>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</si>
  <si>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</si>
  <si>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</si>
  <si>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</si>
  <si>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</si>
  <si>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</si>
  <si>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</si>
  <si>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</si>
  <si>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</si>
  <si>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tea.operating_days = 365. * x</t>
  </si>
  <si>
    <t>BT701.boiler_efficiency = x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</si>
  <si>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</si>
  <si>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</si>
  <si>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</si>
  <si>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</si>
  <si>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</si>
  <si>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</si>
  <si>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</si>
  <si>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</si>
  <si>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</si>
  <si>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</si>
  <si>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</si>
  <si>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</si>
  <si>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Fermentation R. toruloides yield</t>
  </si>
  <si>
    <t>H2 unit price</t>
  </si>
  <si>
    <t>Acetate unit price</t>
  </si>
  <si>
    <t>CSL unit price</t>
  </si>
  <si>
    <t>Acetate_fresh.price = x</t>
  </si>
  <si>
    <t>CSL_fresh.price = x</t>
  </si>
  <si>
    <t>hydrogen_fresh.price = x</t>
  </si>
  <si>
    <t>R302.glucose_to_microbe_rxn.X = R302.xylose_to_microbe_rxn.X = R302.acetate_to_microbe_rxn.X = x; R303.glucose_to_microbe_rxn.X = R303.xylose_to_microbe_rxn.X = R303.acetate_to_microbe_rxn.X = R303.ferm_ratio*x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</si>
  <si>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</si>
  <si>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</si>
  <si>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</si>
  <si>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</si>
  <si>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</si>
  <si>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</si>
  <si>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</si>
  <si>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</si>
  <si>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</si>
  <si>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</si>
  <si>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</si>
  <si>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</si>
  <si>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Fermentation aeration rate multiplier</t>
  </si>
  <si>
    <t>R302.air_flow_rate_safety_factor_for_DO_saturation_basis = x</t>
  </si>
  <si>
    <t>S402.split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</si>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</sst>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90" zoomScaleNormal="90" workbookViewId="0">
      <selection activeCell="A5" sqref="A5:XFD2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4" s="1" customFormat="1" ht="22.2" customHeight="1" x14ac:dyDescent="0.3">
      <c r="A1" s="2" t="s">
        <v>0</v>
      </c>
      <c r="B1" s="2" t="s">
        <v>1</v>
      </c>
      <c r="C1" s="2" t="s">
        <v>26</v>
      </c>
      <c r="D1" s="2" t="s">
        <v>2</v>
      </c>
      <c r="E1" s="2" t="s">
        <v>29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42</v>
      </c>
      <c r="K1" s="2" t="s">
        <v>30</v>
      </c>
    </row>
    <row r="2" spans="1:14" x14ac:dyDescent="0.3">
      <c r="A2" s="3" t="s">
        <v>22</v>
      </c>
      <c r="B2" s="3" t="s">
        <v>7</v>
      </c>
      <c r="C2" s="3" t="s">
        <v>27</v>
      </c>
      <c r="D2" s="3" t="s">
        <v>13</v>
      </c>
      <c r="E2" s="3">
        <v>1</v>
      </c>
      <c r="F2" s="3" t="s">
        <v>23</v>
      </c>
      <c r="G2" s="3">
        <v>0.9</v>
      </c>
      <c r="H2" s="3"/>
      <c r="I2" s="3">
        <v>1.1000000000000001</v>
      </c>
      <c r="J2" s="3"/>
      <c r="K2" s="3" t="s">
        <v>32</v>
      </c>
    </row>
    <row r="3" spans="1:14" x14ac:dyDescent="0.3">
      <c r="A3" s="3" t="s">
        <v>16</v>
      </c>
      <c r="B3" s="3" t="s">
        <v>7</v>
      </c>
      <c r="C3" s="3" t="s">
        <v>27</v>
      </c>
      <c r="D3" s="3" t="s">
        <v>8</v>
      </c>
      <c r="E3" s="3">
        <v>0.54790000000000005</v>
      </c>
      <c r="F3" s="3" t="s">
        <v>45</v>
      </c>
      <c r="G3" s="3">
        <v>0.49310999999999999</v>
      </c>
      <c r="H3" s="3">
        <v>0.54790000000000005</v>
      </c>
      <c r="I3" s="3">
        <v>0.60269000000000006</v>
      </c>
      <c r="J3" s="3"/>
      <c r="K3" s="3" t="s">
        <v>39</v>
      </c>
    </row>
    <row r="4" spans="1:14" x14ac:dyDescent="0.3">
      <c r="A4" s="3" t="s">
        <v>17</v>
      </c>
      <c r="B4" s="3" t="s">
        <v>7</v>
      </c>
      <c r="C4" s="3" t="s">
        <v>27</v>
      </c>
      <c r="D4" s="3" t="s">
        <v>9</v>
      </c>
      <c r="E4" s="3">
        <v>3.4500000000000003E-2</v>
      </c>
      <c r="F4" s="3" t="s">
        <v>45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33</v>
      </c>
    </row>
    <row r="5" spans="1:14" x14ac:dyDescent="0.3">
      <c r="A5" s="3" t="s">
        <v>18</v>
      </c>
      <c r="B5" s="3" t="s">
        <v>7</v>
      </c>
      <c r="C5" s="3" t="s">
        <v>27</v>
      </c>
      <c r="D5" s="3" t="s">
        <v>10</v>
      </c>
      <c r="E5" s="3">
        <v>0.25269999999999998</v>
      </c>
      <c r="F5" s="3" t="s">
        <v>45</v>
      </c>
      <c r="G5" s="3">
        <v>0.19800000000000001</v>
      </c>
      <c r="H5" s="3">
        <v>0.25269999999999998</v>
      </c>
      <c r="I5" s="3">
        <v>0.30399999999999999</v>
      </c>
      <c r="J5" s="3"/>
      <c r="K5" s="3" t="s">
        <v>64</v>
      </c>
    </row>
    <row r="6" spans="1:14" x14ac:dyDescent="0.3">
      <c r="A6" s="3" t="s">
        <v>19</v>
      </c>
      <c r="B6" s="3" t="s">
        <v>7</v>
      </c>
      <c r="C6" s="3" t="s">
        <v>27</v>
      </c>
      <c r="D6" s="3" t="s">
        <v>11</v>
      </c>
      <c r="E6" s="3">
        <v>7.0000000000000007E-2</v>
      </c>
      <c r="F6" s="3" t="s">
        <v>45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38</v>
      </c>
    </row>
    <row r="7" spans="1:14" x14ac:dyDescent="0.3">
      <c r="A7" s="3" t="s">
        <v>54</v>
      </c>
      <c r="B7" s="3" t="s">
        <v>7</v>
      </c>
      <c r="C7" s="3" t="s">
        <v>27</v>
      </c>
      <c r="D7" s="3" t="s">
        <v>10</v>
      </c>
      <c r="E7" s="3">
        <v>1</v>
      </c>
      <c r="F7" s="3" t="s">
        <v>45</v>
      </c>
      <c r="G7" s="3">
        <f>0.8*E7</f>
        <v>0.8</v>
      </c>
      <c r="H7" s="3">
        <f t="shared" ref="H7" si="0">E7</f>
        <v>1</v>
      </c>
      <c r="I7" s="3">
        <f>1.2*E7</f>
        <v>1.2</v>
      </c>
      <c r="J7" s="3"/>
      <c r="K7" s="3" t="s">
        <v>59</v>
      </c>
    </row>
    <row r="8" spans="1:14" x14ac:dyDescent="0.3">
      <c r="A8" s="3" t="s">
        <v>55</v>
      </c>
      <c r="B8" s="3" t="s">
        <v>7</v>
      </c>
      <c r="C8" s="3" t="s">
        <v>27</v>
      </c>
      <c r="D8" s="3" t="s">
        <v>10</v>
      </c>
      <c r="E8" s="3">
        <v>1.2771999999999999</v>
      </c>
      <c r="F8" s="3" t="s">
        <v>45</v>
      </c>
      <c r="G8" s="3">
        <f>(0.772/1.135)*E8</f>
        <v>0.8687210572687224</v>
      </c>
      <c r="H8" s="3">
        <f>E8</f>
        <v>1.2771999999999999</v>
      </c>
      <c r="I8" s="3">
        <f>(1.499/1.135)*E8</f>
        <v>1.6868042290748899</v>
      </c>
      <c r="J8" s="3"/>
      <c r="K8" s="3" t="s">
        <v>57</v>
      </c>
    </row>
    <row r="9" spans="1:14" x14ac:dyDescent="0.3">
      <c r="A9" s="3" t="s">
        <v>56</v>
      </c>
      <c r="B9" s="3" t="s">
        <v>7</v>
      </c>
      <c r="C9" s="3" t="s">
        <v>27</v>
      </c>
      <c r="D9" s="3" t="s">
        <v>10</v>
      </c>
      <c r="E9" s="3">
        <v>7.4700000000000003E-2</v>
      </c>
      <c r="F9" s="3" t="s">
        <v>45</v>
      </c>
      <c r="G9" s="3">
        <f>E9*0.8</f>
        <v>5.9760000000000008E-2</v>
      </c>
      <c r="H9" s="3">
        <f>E9</f>
        <v>7.4700000000000003E-2</v>
      </c>
      <c r="I9" s="3">
        <f>1.2*E9</f>
        <v>8.9639999999999997E-2</v>
      </c>
      <c r="J9" s="3"/>
      <c r="K9" s="3" t="s">
        <v>58</v>
      </c>
    </row>
    <row r="10" spans="1:14" x14ac:dyDescent="0.3">
      <c r="A10" s="3" t="s">
        <v>68</v>
      </c>
      <c r="B10" s="3" t="s">
        <v>7</v>
      </c>
      <c r="C10" s="3" t="s">
        <v>28</v>
      </c>
      <c r="D10" s="3" t="s">
        <v>69</v>
      </c>
      <c r="E10" s="3">
        <v>15350.069</v>
      </c>
      <c r="F10" s="3" t="s">
        <v>45</v>
      </c>
      <c r="G10" s="3">
        <f>0.9*E10</f>
        <v>13815.062099999999</v>
      </c>
      <c r="H10" s="3">
        <v>15350.069</v>
      </c>
      <c r="I10" s="3">
        <f>1.1*E10</f>
        <v>16885.0759</v>
      </c>
      <c r="J10" s="3"/>
      <c r="K10" s="3" t="s">
        <v>67</v>
      </c>
    </row>
    <row r="11" spans="1:14" x14ac:dyDescent="0.3">
      <c r="A11" s="3" t="s">
        <v>47</v>
      </c>
      <c r="B11" s="3" t="s">
        <v>48</v>
      </c>
      <c r="C11" s="3" t="s">
        <v>28</v>
      </c>
      <c r="D11" s="3" t="s">
        <v>12</v>
      </c>
      <c r="E11" s="3">
        <v>32.5</v>
      </c>
      <c r="F11" s="3" t="s">
        <v>45</v>
      </c>
      <c r="G11" s="3">
        <v>5</v>
      </c>
      <c r="H11" s="3">
        <v>32.5</v>
      </c>
      <c r="I11" s="3">
        <v>60</v>
      </c>
      <c r="J11" s="3"/>
      <c r="K11" s="3" t="s">
        <v>34</v>
      </c>
    </row>
    <row r="12" spans="1:14" x14ac:dyDescent="0.3">
      <c r="A12" s="3" t="s">
        <v>46</v>
      </c>
      <c r="B12" s="3" t="s">
        <v>48</v>
      </c>
      <c r="C12" s="3" t="s">
        <v>28</v>
      </c>
      <c r="D12" s="3" t="s">
        <v>12</v>
      </c>
      <c r="E12" s="3">
        <v>10</v>
      </c>
      <c r="F12" s="3" t="s">
        <v>23</v>
      </c>
      <c r="G12" s="3">
        <f>0.8*E12</f>
        <v>8</v>
      </c>
      <c r="H12" s="3"/>
      <c r="I12" s="3">
        <f>1.2*E12</f>
        <v>12</v>
      </c>
      <c r="J12" s="3"/>
      <c r="K12" s="3" t="s">
        <v>49</v>
      </c>
    </row>
    <row r="13" spans="1:14" x14ac:dyDescent="0.3">
      <c r="A13" s="3" t="s">
        <v>73</v>
      </c>
      <c r="B13" s="3" t="s">
        <v>48</v>
      </c>
      <c r="C13" s="3" t="s">
        <v>28</v>
      </c>
      <c r="D13" s="3" t="s">
        <v>12</v>
      </c>
      <c r="E13" s="3">
        <v>1</v>
      </c>
      <c r="F13" s="3" t="s">
        <v>23</v>
      </c>
      <c r="G13" s="3">
        <v>0.8</v>
      </c>
      <c r="H13" s="3"/>
      <c r="I13" s="3">
        <v>1.2</v>
      </c>
      <c r="J13" s="3"/>
      <c r="K13" s="3" t="s">
        <v>74</v>
      </c>
    </row>
    <row r="14" spans="1:14" x14ac:dyDescent="0.3">
      <c r="A14" s="3" t="s">
        <v>20</v>
      </c>
      <c r="B14" s="3" t="s">
        <v>48</v>
      </c>
      <c r="C14" s="3" t="s">
        <v>28</v>
      </c>
      <c r="D14" s="3" t="s">
        <v>8</v>
      </c>
      <c r="E14" s="3">
        <v>0.95</v>
      </c>
      <c r="F14" s="3" t="s">
        <v>23</v>
      </c>
      <c r="G14" s="3">
        <f>0.9*E14</f>
        <v>0.85499999999999998</v>
      </c>
      <c r="H14" s="3"/>
      <c r="I14" s="3">
        <v>1</v>
      </c>
      <c r="J14" s="3"/>
      <c r="K14" s="3" t="s">
        <v>35</v>
      </c>
    </row>
    <row r="15" spans="1:14" x14ac:dyDescent="0.3">
      <c r="A15" s="3" t="s">
        <v>43</v>
      </c>
      <c r="B15" s="3" t="s">
        <v>48</v>
      </c>
      <c r="C15" s="3" t="s">
        <v>28</v>
      </c>
      <c r="D15" s="3" t="s">
        <v>8</v>
      </c>
      <c r="E15" s="3">
        <v>7.0000000000000007E-2</v>
      </c>
      <c r="F15" s="3" t="s">
        <v>23</v>
      </c>
      <c r="G15" s="3">
        <f>0.9*E15</f>
        <v>6.3000000000000014E-2</v>
      </c>
      <c r="H15" s="3"/>
      <c r="I15" s="3">
        <f>1.1*E15</f>
        <v>7.7000000000000013E-2</v>
      </c>
      <c r="J15" s="3"/>
      <c r="K15" s="3" t="s">
        <v>44</v>
      </c>
      <c r="N15" s="4"/>
    </row>
    <row r="16" spans="1:14" x14ac:dyDescent="0.3">
      <c r="A16" s="3" t="s">
        <v>50</v>
      </c>
      <c r="B16" s="3" t="s">
        <v>48</v>
      </c>
      <c r="C16" s="3" t="s">
        <v>28</v>
      </c>
      <c r="D16" s="3" t="s">
        <v>21</v>
      </c>
      <c r="E16" s="3">
        <v>0.40479999999999999</v>
      </c>
      <c r="F16" s="3" t="s">
        <v>23</v>
      </c>
      <c r="G16" s="3">
        <f>0.8*E16</f>
        <v>0.32384000000000002</v>
      </c>
      <c r="H16" s="3"/>
      <c r="I16" s="3">
        <f>1.2*E16</f>
        <v>0.48575999999999997</v>
      </c>
      <c r="J16" s="3"/>
      <c r="K16" s="3" t="s">
        <v>72</v>
      </c>
    </row>
    <row r="17" spans="1:11" ht="16.2" x14ac:dyDescent="0.3">
      <c r="A17" s="3" t="s">
        <v>51</v>
      </c>
      <c r="B17" s="3" t="s">
        <v>48</v>
      </c>
      <c r="C17" s="3" t="s">
        <v>28</v>
      </c>
      <c r="D17" s="3" t="s">
        <v>41</v>
      </c>
      <c r="E17" s="3">
        <v>35.9</v>
      </c>
      <c r="F17" s="3" t="s">
        <v>23</v>
      </c>
      <c r="G17" s="3">
        <f>E17*0.8</f>
        <v>28.72</v>
      </c>
      <c r="H17" s="3"/>
      <c r="I17" s="3">
        <f>E17*1.2</f>
        <v>43.08</v>
      </c>
      <c r="J17" s="3"/>
      <c r="K17" s="3" t="s">
        <v>36</v>
      </c>
    </row>
    <row r="18" spans="1:11" x14ac:dyDescent="0.3">
      <c r="A18" s="3" t="s">
        <v>52</v>
      </c>
      <c r="B18" s="3" t="s">
        <v>48</v>
      </c>
      <c r="C18" s="3" t="s">
        <v>28</v>
      </c>
      <c r="D18" s="3" t="s">
        <v>31</v>
      </c>
      <c r="E18" s="5">
        <v>0.12</v>
      </c>
      <c r="F18" s="3" t="s">
        <v>23</v>
      </c>
      <c r="G18" s="3">
        <f>E18*0.8</f>
        <v>9.6000000000000002E-2</v>
      </c>
      <c r="H18" s="3"/>
      <c r="I18" s="3">
        <f>E18*1.2</f>
        <v>0.14399999999999999</v>
      </c>
      <c r="J18" s="3"/>
      <c r="K18" s="3" t="s">
        <v>37</v>
      </c>
    </row>
    <row r="19" spans="1:11" x14ac:dyDescent="0.3">
      <c r="A19" s="3" t="s">
        <v>53</v>
      </c>
      <c r="B19" s="3" t="s">
        <v>48</v>
      </c>
      <c r="C19" s="3" t="s">
        <v>28</v>
      </c>
      <c r="D19" s="3" t="s">
        <v>21</v>
      </c>
      <c r="E19" s="3">
        <v>0.05</v>
      </c>
      <c r="F19" s="3" t="s">
        <v>23</v>
      </c>
      <c r="G19" s="3">
        <f>E19*0.8</f>
        <v>4.0000000000000008E-2</v>
      </c>
      <c r="H19" s="3"/>
      <c r="I19" s="3">
        <f>E19*1.2</f>
        <v>0.06</v>
      </c>
      <c r="J19" s="3"/>
      <c r="K19" s="3" t="s">
        <v>60</v>
      </c>
    </row>
    <row r="20" spans="1:11" x14ac:dyDescent="0.3">
      <c r="A20" s="3" t="s">
        <v>61</v>
      </c>
      <c r="B20" s="3" t="s">
        <v>62</v>
      </c>
      <c r="C20" s="3" t="s">
        <v>28</v>
      </c>
      <c r="D20" s="3" t="s">
        <v>15</v>
      </c>
      <c r="E20" s="3">
        <v>8</v>
      </c>
      <c r="F20" s="3" t="s">
        <v>23</v>
      </c>
      <c r="G20" s="3">
        <v>2</v>
      </c>
      <c r="H20" s="3"/>
      <c r="I20" s="3">
        <v>14</v>
      </c>
      <c r="J20" s="3"/>
      <c r="K20" s="3" t="s">
        <v>63</v>
      </c>
    </row>
    <row r="21" spans="1:11" x14ac:dyDescent="0.3">
      <c r="A21" s="3" t="s">
        <v>76</v>
      </c>
      <c r="B21" s="3" t="s">
        <v>62</v>
      </c>
      <c r="C21" s="3" t="s">
        <v>28</v>
      </c>
      <c r="D21" s="3" t="s">
        <v>8</v>
      </c>
      <c r="E21" s="3">
        <v>0.95</v>
      </c>
      <c r="F21" s="3" t="s">
        <v>23</v>
      </c>
      <c r="G21" s="3">
        <f>E21*0.9</f>
        <v>0.85499999999999998</v>
      </c>
      <c r="H21" s="3"/>
      <c r="I21" s="3">
        <v>1</v>
      </c>
      <c r="J21" s="3"/>
      <c r="K21" s="3" t="s">
        <v>75</v>
      </c>
    </row>
    <row r="22" spans="1:11" x14ac:dyDescent="0.3">
      <c r="A22" s="3" t="s">
        <v>77</v>
      </c>
      <c r="B22" s="3" t="s">
        <v>62</v>
      </c>
      <c r="C22" s="3" t="s">
        <v>28</v>
      </c>
      <c r="D22" s="3" t="s">
        <v>8</v>
      </c>
      <c r="E22" s="3">
        <v>0.5</v>
      </c>
      <c r="F22" s="3" t="s">
        <v>23</v>
      </c>
      <c r="G22" s="3">
        <f>E22*0.8</f>
        <v>0.4</v>
      </c>
      <c r="H22" s="3"/>
      <c r="I22" s="3">
        <f>E22*1.2</f>
        <v>0.6</v>
      </c>
      <c r="J22" s="3"/>
      <c r="K22" s="3" t="s">
        <v>78</v>
      </c>
    </row>
    <row r="23" spans="1:11" x14ac:dyDescent="0.3">
      <c r="A23" s="3" t="s">
        <v>79</v>
      </c>
      <c r="B23" s="3" t="s">
        <v>62</v>
      </c>
      <c r="C23" s="3" t="s">
        <v>28</v>
      </c>
      <c r="D23" s="3" t="s">
        <v>8</v>
      </c>
      <c r="E23" s="3">
        <v>0.05</v>
      </c>
      <c r="F23" s="3" t="s">
        <v>23</v>
      </c>
      <c r="G23" s="3">
        <f>E23*0.8</f>
        <v>4.0000000000000008E-2</v>
      </c>
      <c r="H23" s="3"/>
      <c r="I23" s="3">
        <f>E23*1.2</f>
        <v>0.06</v>
      </c>
      <c r="J23" s="3"/>
      <c r="K23" s="3" t="s">
        <v>80</v>
      </c>
    </row>
    <row r="24" spans="1:11" x14ac:dyDescent="0.3">
      <c r="A24" s="3" t="s">
        <v>70</v>
      </c>
      <c r="B24" s="3" t="s">
        <v>14</v>
      </c>
      <c r="C24" s="3" t="s">
        <v>28</v>
      </c>
      <c r="D24" s="3" t="s">
        <v>15</v>
      </c>
      <c r="E24" s="3">
        <v>168</v>
      </c>
      <c r="F24" s="3" t="s">
        <v>45</v>
      </c>
      <c r="G24" s="3">
        <v>134.4</v>
      </c>
      <c r="H24" s="3">
        <v>168</v>
      </c>
      <c r="I24" s="3">
        <v>201.6</v>
      </c>
      <c r="J24" s="3"/>
      <c r="K24" s="3" t="s">
        <v>71</v>
      </c>
    </row>
    <row r="25" spans="1:11" x14ac:dyDescent="0.3">
      <c r="A25" s="3" t="s">
        <v>25</v>
      </c>
      <c r="B25" s="3" t="s">
        <v>24</v>
      </c>
      <c r="C25" s="3" t="s">
        <v>28</v>
      </c>
      <c r="D25" s="3" t="s">
        <v>8</v>
      </c>
      <c r="E25" s="3">
        <v>0.8</v>
      </c>
      <c r="F25" s="3" t="s">
        <v>23</v>
      </c>
      <c r="G25" s="3">
        <f>E25*0.9</f>
        <v>0.72000000000000008</v>
      </c>
      <c r="H25" s="3"/>
      <c r="I25" s="3">
        <f>E25*1.1</f>
        <v>0.88000000000000012</v>
      </c>
      <c r="J25" s="3"/>
      <c r="K25" s="3" t="s">
        <v>40</v>
      </c>
    </row>
    <row r="26" spans="1:11" x14ac:dyDescent="0.3">
      <c r="A26" s="3" t="s">
        <v>65</v>
      </c>
      <c r="B26" s="3" t="s">
        <v>24</v>
      </c>
      <c r="C26" s="3" t="s">
        <v>28</v>
      </c>
      <c r="D26" s="3" t="s">
        <v>8</v>
      </c>
      <c r="E26" s="3">
        <v>0.85</v>
      </c>
      <c r="F26" s="3" t="s">
        <v>23</v>
      </c>
      <c r="G26" s="3">
        <f>E26*0.9</f>
        <v>0.76500000000000001</v>
      </c>
      <c r="H26" s="3"/>
      <c r="I26" s="3">
        <f>E26*1.1</f>
        <v>0.93500000000000005</v>
      </c>
      <c r="J26" s="3"/>
      <c r="K26" s="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2023-09-06T05:10:23Z</dcterms:modified>
</cp:coreProperties>
</file>