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"/>
    </mc:Choice>
  </mc:AlternateContent>
  <xr:revisionPtr revIDLastSave="0" documentId="13_ncr:1_{16107F8E-09DF-493A-A139-A2492E6546A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Q3" i="1" s="1"/>
  <c r="G3" i="1"/>
  <c r="H4" i="1"/>
  <c r="E20" i="1" l="1"/>
  <c r="I20" i="1" l="1"/>
  <c r="G20" i="1"/>
  <c r="H20" i="1" l="1"/>
  <c r="Q19" i="1"/>
  <c r="I19" i="1"/>
  <c r="G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G18" i="1"/>
  <c r="I9" i="1"/>
  <c r="G9" i="1"/>
  <c r="I8" i="1"/>
  <c r="G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Q8" i="1"/>
  <c r="G24" i="1"/>
  <c r="G23" i="1" l="1"/>
  <c r="Q33" i="1"/>
  <c r="Q34" i="1"/>
  <c r="Q35" i="1"/>
  <c r="Q2" i="1"/>
  <c r="Q11" i="1"/>
  <c r="I35" i="1"/>
  <c r="G35" i="1"/>
  <c r="I34" i="1"/>
  <c r="G34" i="1"/>
  <c r="Q4" i="1" l="1"/>
  <c r="Q5" i="1"/>
  <c r="Q6" i="1"/>
  <c r="Q7" i="1"/>
  <c r="Q9" i="1"/>
  <c r="Q15" i="1"/>
  <c r="Q16" i="1"/>
  <c r="Q17" i="1"/>
  <c r="Q20" i="1"/>
  <c r="Q22" i="1"/>
  <c r="Q23" i="1"/>
  <c r="Q24" i="1"/>
  <c r="Q25" i="1"/>
  <c r="Q26" i="1"/>
  <c r="Q27" i="1"/>
  <c r="Q28" i="1"/>
  <c r="Q32" i="1"/>
  <c r="Q13" i="1" l="1"/>
  <c r="I25" i="1" l="1"/>
  <c r="G25" i="1"/>
  <c r="I26" i="1"/>
  <c r="I27" i="1"/>
  <c r="G26" i="1"/>
  <c r="G27" i="1"/>
  <c r="I7" i="1"/>
  <c r="I24" i="1"/>
  <c r="G7" i="1"/>
  <c r="I28" i="1"/>
  <c r="G28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<sst xmlns="http://schemas.openxmlformats.org/spreadsheetml/2006/main" count="215" uniqueCount="103">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</sst>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N14" sqref="N14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5" customFormat="1" x14ac:dyDescent="0.35">
      <c r="A3" s="4" t="s">
        <v>56</v>
      </c>
      <c r="B3" s="4" t="s">
        <v>7</v>
      </c>
      <c r="C3" s="4" t="s">
        <v>26</v>
      </c>
      <c r="D3" s="4" t="s">
        <v>58</v>
      </c>
      <c r="E3" s="4">
        <v>330</v>
      </c>
      <c r="F3" s="4" t="s">
        <v>42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0.13900000000000001</v>
      </c>
      <c r="F4" s="4" t="s">
        <v>42</v>
      </c>
      <c r="G4" s="4">
        <v>0.127</v>
      </c>
      <c r="H4" s="4">
        <f>E4</f>
        <v>0.13900000000000001</v>
      </c>
      <c r="I4" s="4">
        <v>0.15</v>
      </c>
      <c r="J4" s="4"/>
      <c r="K4" s="4" t="s">
        <v>32</v>
      </c>
      <c r="Q4" s="5">
        <f t="shared" ref="Q4:Q32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si="0"/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0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0"/>
        <v>1</v>
      </c>
    </row>
    <row r="8" spans="1:17" x14ac:dyDescent="0.35">
      <c r="A8" s="3" t="s">
        <v>68</v>
      </c>
      <c r="B8" s="3" t="s">
        <v>7</v>
      </c>
      <c r="C8" s="3" t="s">
        <v>26</v>
      </c>
      <c r="D8" s="3" t="s">
        <v>10</v>
      </c>
      <c r="E8" s="3">
        <v>0.01</v>
      </c>
      <c r="F8" s="3" t="s">
        <v>22</v>
      </c>
      <c r="G8" s="3">
        <f>E8*0.08</f>
        <v>8.0000000000000004E-4</v>
      </c>
      <c r="H8" s="3"/>
      <c r="I8" s="3">
        <f>E8*1.2</f>
        <v>1.2E-2</v>
      </c>
      <c r="J8" s="3"/>
      <c r="K8" s="3" t="s">
        <v>96</v>
      </c>
      <c r="Q8">
        <f t="shared" ref="Q8" si="1">IF(E8=H8, 1, IF(F8=$F$2, 1, 0))</f>
        <v>1</v>
      </c>
    </row>
    <row r="9" spans="1:17" x14ac:dyDescent="0.35">
      <c r="A9" s="3" t="s">
        <v>69</v>
      </c>
      <c r="B9" s="3" t="s">
        <v>7</v>
      </c>
      <c r="C9" s="3" t="s">
        <v>26</v>
      </c>
      <c r="D9" s="3" t="s">
        <v>10</v>
      </c>
      <c r="E9" s="3">
        <v>0.01</v>
      </c>
      <c r="F9" s="3" t="s">
        <v>22</v>
      </c>
      <c r="G9" s="3">
        <f>E9*0.08</f>
        <v>8.0000000000000004E-4</v>
      </c>
      <c r="H9" s="3"/>
      <c r="I9" s="3">
        <f>E9*1.2</f>
        <v>1.2E-2</v>
      </c>
      <c r="J9" s="3"/>
      <c r="K9" s="3" t="s">
        <v>97</v>
      </c>
      <c r="Q9">
        <f t="shared" si="0"/>
        <v>1</v>
      </c>
    </row>
    <row r="10" spans="1:17" x14ac:dyDescent="0.35">
      <c r="A10" s="3" t="s">
        <v>70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92</v>
      </c>
      <c r="Q10">
        <f t="shared" si="0"/>
        <v>1</v>
      </c>
    </row>
    <row r="11" spans="1:17" x14ac:dyDescent="0.35">
      <c r="A11" s="3" t="s">
        <v>71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93</v>
      </c>
      <c r="Q11">
        <f t="shared" si="0"/>
        <v>1</v>
      </c>
    </row>
    <row r="12" spans="1:17" x14ac:dyDescent="0.35">
      <c r="A12" s="3" t="s">
        <v>72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42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94</v>
      </c>
      <c r="Q12">
        <f t="shared" ref="Q12" si="2">IF(E12=H12, 1, IF(F12=$F$2, 1, 0))</f>
        <v>1</v>
      </c>
    </row>
    <row r="13" spans="1:17" x14ac:dyDescent="0.35">
      <c r="A13" s="3" t="s">
        <v>91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95</v>
      </c>
      <c r="Q13">
        <f t="shared" si="0"/>
        <v>1</v>
      </c>
    </row>
    <row r="14" spans="1:17" x14ac:dyDescent="0.35">
      <c r="A14" s="3" t="s">
        <v>52</v>
      </c>
      <c r="B14" s="3" t="s">
        <v>7</v>
      </c>
      <c r="C14" s="3" t="s">
        <v>27</v>
      </c>
      <c r="D14" s="3" t="s">
        <v>53</v>
      </c>
      <c r="E14" s="3">
        <v>134000</v>
      </c>
      <c r="F14" s="3" t="s">
        <v>42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51</v>
      </c>
      <c r="Q14">
        <f t="shared" si="0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62</v>
      </c>
      <c r="Q15">
        <f t="shared" si="0"/>
        <v>1</v>
      </c>
    </row>
    <row r="16" spans="1:17" x14ac:dyDescent="0.35">
      <c r="A16" s="3" t="s">
        <v>60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61</v>
      </c>
      <c r="Q16">
        <f t="shared" si="0"/>
        <v>1</v>
      </c>
    </row>
    <row r="17" spans="1:17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33</v>
      </c>
      <c r="Q17">
        <f t="shared" si="0"/>
        <v>1</v>
      </c>
    </row>
    <row r="18" spans="1:17" s="5" customFormat="1" x14ac:dyDescent="0.35">
      <c r="A18" s="4" t="s">
        <v>73</v>
      </c>
      <c r="B18" s="4" t="s">
        <v>44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E18*0.08</f>
        <v>1.6240000000000001E-2</v>
      </c>
      <c r="H18" s="4"/>
      <c r="I18" s="4">
        <f>E18*1.2</f>
        <v>0.24360000000000001</v>
      </c>
      <c r="J18" s="4"/>
      <c r="K18" s="4" t="s">
        <v>89</v>
      </c>
      <c r="Q18" s="5">
        <f t="shared" ref="Q18:Q19" si="3">IF(E18=H18, 1, IF(F18=$F$2, 1, 0))</f>
        <v>1</v>
      </c>
    </row>
    <row r="19" spans="1:17" s="5" customFormat="1" x14ac:dyDescent="0.35">
      <c r="A19" s="4" t="s">
        <v>74</v>
      </c>
      <c r="B19" s="4" t="s">
        <v>44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E19*0.08</f>
        <v>5.2800000000000004E-4</v>
      </c>
      <c r="H19" s="4"/>
      <c r="I19" s="4">
        <f>E19*1.2</f>
        <v>7.92E-3</v>
      </c>
      <c r="J19" s="4"/>
      <c r="K19" s="4" t="s">
        <v>88</v>
      </c>
      <c r="Q19" s="5">
        <f t="shared" si="3"/>
        <v>1</v>
      </c>
    </row>
    <row r="20" spans="1:17" s="5" customFormat="1" x14ac:dyDescent="0.35">
      <c r="A20" s="4" t="s">
        <v>99</v>
      </c>
      <c r="B20" s="4" t="s">
        <v>44</v>
      </c>
      <c r="C20" s="4" t="s">
        <v>27</v>
      </c>
      <c r="D20" s="4" t="s">
        <v>100</v>
      </c>
      <c r="E20" s="4">
        <f>0.423/2</f>
        <v>0.21149999999999999</v>
      </c>
      <c r="F20" s="4" t="s">
        <v>42</v>
      </c>
      <c r="G20" s="4">
        <f>E20*0.8</f>
        <v>0.16920000000000002</v>
      </c>
      <c r="H20" s="4">
        <f>E20</f>
        <v>0.21149999999999999</v>
      </c>
      <c r="I20" s="4">
        <f>E20*1.2</f>
        <v>0.25379999999999997</v>
      </c>
      <c r="J20" s="4"/>
      <c r="K20" s="4" t="s">
        <v>101</v>
      </c>
      <c r="Q20" s="5">
        <f t="shared" si="0"/>
        <v>1</v>
      </c>
    </row>
    <row r="21" spans="1:17" x14ac:dyDescent="0.35">
      <c r="A21" s="3" t="s">
        <v>63</v>
      </c>
      <c r="B21" s="3" t="s">
        <v>44</v>
      </c>
      <c r="C21" s="3" t="s">
        <v>27</v>
      </c>
      <c r="D21" s="3" t="s">
        <v>102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64</v>
      </c>
      <c r="Q21">
        <f t="shared" ref="Q21" si="4">IF(E21=H21, 1, IF(F21=$F$2, 1, 0))</f>
        <v>1</v>
      </c>
    </row>
    <row r="22" spans="1:17" x14ac:dyDescent="0.35">
      <c r="A22" s="3" t="s">
        <v>75</v>
      </c>
      <c r="B22" s="3" t="s">
        <v>44</v>
      </c>
      <c r="C22" s="3" t="s">
        <v>27</v>
      </c>
      <c r="D22" s="3" t="s">
        <v>102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90</v>
      </c>
      <c r="Q22">
        <f t="shared" si="0"/>
        <v>1</v>
      </c>
    </row>
    <row r="23" spans="1:17" x14ac:dyDescent="0.35">
      <c r="A23" s="3" t="s">
        <v>19</v>
      </c>
      <c r="B23" s="3" t="s">
        <v>44</v>
      </c>
      <c r="C23" s="3" t="s">
        <v>27</v>
      </c>
      <c r="D23" s="3" t="s">
        <v>102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34</v>
      </c>
      <c r="Q23">
        <f t="shared" si="0"/>
        <v>1</v>
      </c>
    </row>
    <row r="24" spans="1:17" s="5" customFormat="1" x14ac:dyDescent="0.35">
      <c r="A24" s="4" t="s">
        <v>40</v>
      </c>
      <c r="B24" s="4" t="s">
        <v>44</v>
      </c>
      <c r="C24" s="4" t="s">
        <v>27</v>
      </c>
      <c r="D24" s="4" t="s">
        <v>102</v>
      </c>
      <c r="E24" s="4">
        <v>0.05</v>
      </c>
      <c r="F24" s="4" t="s">
        <v>22</v>
      </c>
      <c r="G24" s="4">
        <f>0.9*E24</f>
        <v>4.5000000000000005E-2</v>
      </c>
      <c r="H24" s="4"/>
      <c r="I24" s="4">
        <f>1.1*E24</f>
        <v>5.5000000000000007E-2</v>
      </c>
      <c r="J24" s="4"/>
      <c r="K24" s="4" t="s">
        <v>41</v>
      </c>
      <c r="Q24" s="5">
        <f t="shared" si="0"/>
        <v>1</v>
      </c>
    </row>
    <row r="25" spans="1:17" s="5" customFormat="1" x14ac:dyDescent="0.35">
      <c r="A25" s="4" t="s">
        <v>76</v>
      </c>
      <c r="B25" s="4" t="s">
        <v>44</v>
      </c>
      <c r="C25" s="4" t="s">
        <v>27</v>
      </c>
      <c r="D25" s="4" t="s">
        <v>20</v>
      </c>
      <c r="E25" s="4">
        <v>0.747</v>
      </c>
      <c r="F25" s="4" t="s">
        <v>22</v>
      </c>
      <c r="G25" s="4">
        <f>0.8*E25</f>
        <v>0.59760000000000002</v>
      </c>
      <c r="H25" s="4"/>
      <c r="I25" s="4">
        <f>1.2*E25</f>
        <v>0.89639999999999997</v>
      </c>
      <c r="J25" s="4"/>
      <c r="K25" s="4" t="s">
        <v>55</v>
      </c>
      <c r="Q25" s="5">
        <f t="shared" si="0"/>
        <v>1</v>
      </c>
    </row>
    <row r="26" spans="1:17" s="5" customFormat="1" x14ac:dyDescent="0.35">
      <c r="A26" s="4" t="s">
        <v>77</v>
      </c>
      <c r="B26" s="4" t="s">
        <v>44</v>
      </c>
      <c r="C26" s="4" t="s">
        <v>27</v>
      </c>
      <c r="D26" s="4" t="s">
        <v>12</v>
      </c>
      <c r="E26" s="4">
        <v>74.3</v>
      </c>
      <c r="F26" s="4" t="s">
        <v>22</v>
      </c>
      <c r="G26" s="4">
        <f>E26*0.8</f>
        <v>59.44</v>
      </c>
      <c r="H26" s="4"/>
      <c r="I26" s="4">
        <f>E26*1.2</f>
        <v>89.16</v>
      </c>
      <c r="J26" s="4"/>
      <c r="K26" s="4" t="s">
        <v>35</v>
      </c>
      <c r="Q26" s="5">
        <f t="shared" si="0"/>
        <v>1</v>
      </c>
    </row>
    <row r="27" spans="1:17" s="5" customFormat="1" x14ac:dyDescent="0.35">
      <c r="A27" s="4" t="s">
        <v>78</v>
      </c>
      <c r="B27" s="4" t="s">
        <v>44</v>
      </c>
      <c r="C27" s="4" t="s">
        <v>27</v>
      </c>
      <c r="D27" s="4" t="s">
        <v>30</v>
      </c>
      <c r="E27" s="6">
        <v>0.39</v>
      </c>
      <c r="F27" s="4" t="s">
        <v>22</v>
      </c>
      <c r="G27" s="4">
        <f>E27*0.8</f>
        <v>0.31200000000000006</v>
      </c>
      <c r="H27" s="4"/>
      <c r="I27" s="4">
        <f>E27*1.2</f>
        <v>0.46799999999999997</v>
      </c>
      <c r="J27" s="4"/>
      <c r="K27" s="4" t="s">
        <v>36</v>
      </c>
      <c r="Q27" s="5">
        <f t="shared" si="0"/>
        <v>1</v>
      </c>
    </row>
    <row r="28" spans="1:17" s="5" customFormat="1" x14ac:dyDescent="0.35">
      <c r="A28" s="4" t="s">
        <v>79</v>
      </c>
      <c r="B28" s="4" t="s">
        <v>44</v>
      </c>
      <c r="C28" s="4" t="s">
        <v>27</v>
      </c>
      <c r="D28" s="4" t="s">
        <v>20</v>
      </c>
      <c r="E28" s="4">
        <v>0.23200000000000001</v>
      </c>
      <c r="F28" s="4" t="s">
        <v>22</v>
      </c>
      <c r="G28" s="4">
        <f>E28*0.8</f>
        <v>0.18560000000000001</v>
      </c>
      <c r="H28" s="4"/>
      <c r="I28" s="4">
        <f>E28*1.2</f>
        <v>0.27839999999999998</v>
      </c>
      <c r="J28" s="4"/>
      <c r="K28" s="4" t="s">
        <v>98</v>
      </c>
      <c r="Q28" s="5">
        <f t="shared" si="0"/>
        <v>1</v>
      </c>
    </row>
    <row r="29" spans="1:17" x14ac:dyDescent="0.35">
      <c r="A29" s="3" t="s">
        <v>81</v>
      </c>
      <c r="B29" s="3" t="s">
        <v>47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66</v>
      </c>
      <c r="Q29">
        <f t="shared" ref="Q29:Q31" si="5">IF(E29=H29, 1, IF(F29=$F$2, 1, 0))</f>
        <v>1</v>
      </c>
    </row>
    <row r="30" spans="1:17" x14ac:dyDescent="0.35">
      <c r="A30" s="3" t="s">
        <v>83</v>
      </c>
      <c r="B30" s="3" t="s">
        <v>47</v>
      </c>
      <c r="C30" s="3" t="s">
        <v>27</v>
      </c>
      <c r="D30" s="3" t="s">
        <v>84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85</v>
      </c>
      <c r="Q30">
        <f t="shared" si="5"/>
        <v>1</v>
      </c>
    </row>
    <row r="31" spans="1:17" x14ac:dyDescent="0.35">
      <c r="A31" s="3" t="s">
        <v>86</v>
      </c>
      <c r="B31" s="3" t="s">
        <v>65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87</v>
      </c>
      <c r="Q31">
        <f t="shared" si="5"/>
        <v>1</v>
      </c>
    </row>
    <row r="32" spans="1:17" x14ac:dyDescent="0.35">
      <c r="A32" s="3" t="s">
        <v>82</v>
      </c>
      <c r="B32" s="3" t="s">
        <v>65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67</v>
      </c>
      <c r="Q32">
        <f t="shared" si="0"/>
        <v>1</v>
      </c>
    </row>
    <row r="33" spans="1:17" x14ac:dyDescent="0.35">
      <c r="A33" s="3" t="s">
        <v>80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42</v>
      </c>
      <c r="G33" s="3">
        <v>134.4</v>
      </c>
      <c r="H33" s="3">
        <v>168</v>
      </c>
      <c r="I33" s="3">
        <v>201.6</v>
      </c>
      <c r="J33" s="3"/>
      <c r="K33" s="3" t="s">
        <v>54</v>
      </c>
      <c r="Q33">
        <f t="shared" ref="Q33:Q35" si="6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38</v>
      </c>
      <c r="Q34">
        <f t="shared" si="6"/>
        <v>1</v>
      </c>
    </row>
    <row r="35" spans="1:17" x14ac:dyDescent="0.35">
      <c r="A35" s="3" t="s">
        <v>49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50</v>
      </c>
      <c r="Q35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2024-09-22T05:18:07Z</dcterms:modified>
</cp:coreProperties>
</file>