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B44A0B12-C048-4707-A958-6B777AB98B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I24" i="1" l="1"/>
  <c r="G24" i="1"/>
  <c r="I23" i="1"/>
  <c r="G23" i="1"/>
  <c r="I46" i="1" l="1"/>
  <c r="G46" i="1"/>
  <c r="I44" i="1"/>
  <c r="G44" i="1"/>
  <c r="E43" i="1"/>
  <c r="G43" i="1" s="1"/>
  <c r="I42" i="1"/>
  <c r="G42" i="1"/>
  <c r="I41" i="1"/>
  <c r="G41" i="1"/>
  <c r="I40" i="1"/>
  <c r="G40" i="1"/>
  <c r="G38" i="1"/>
  <c r="I37" i="1"/>
  <c r="G37" i="1"/>
  <c r="I36" i="1"/>
  <c r="G36" i="1"/>
  <c r="I35" i="1"/>
  <c r="G35" i="1"/>
  <c r="H3" i="1"/>
  <c r="I49" i="1"/>
  <c r="G49" i="1"/>
  <c r="E48" i="1"/>
  <c r="I48" i="1" s="1"/>
  <c r="I34" i="1"/>
  <c r="G34" i="1"/>
  <c r="I10" i="1"/>
  <c r="G10" i="1"/>
  <c r="I7" i="1"/>
  <c r="G7" i="1"/>
  <c r="G31" i="1"/>
  <c r="I14" i="1"/>
  <c r="G14" i="1"/>
  <c r="H14" i="1"/>
  <c r="H7" i="1"/>
  <c r="I27" i="1"/>
  <c r="G27" i="1"/>
  <c r="I33" i="1"/>
  <c r="G33" i="1"/>
  <c r="I32" i="1"/>
  <c r="G32" i="1"/>
  <c r="I52" i="1"/>
  <c r="G52" i="1"/>
  <c r="I51" i="1"/>
  <c r="G51" i="1"/>
  <c r="I19" i="1"/>
  <c r="G19" i="1"/>
  <c r="I25" i="1"/>
  <c r="G25" i="1"/>
  <c r="I8" i="1"/>
  <c r="I22" i="1"/>
  <c r="G22" i="1"/>
  <c r="G21" i="1"/>
  <c r="G8" i="1"/>
  <c r="I26" i="1"/>
  <c r="G26" i="1"/>
  <c r="G48" i="1" l="1"/>
</calcChain>
</file>

<file path=xl/sharedStrings.xml><?xml version="1.0" encoding="utf-8"?>
<sst xmlns="http://schemas.openxmlformats.org/spreadsheetml/2006/main" count="320" uniqueCount="141">
  <si>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</si>
  <si>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</si>
  <si>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</si>
  <si>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</si>
  <si>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</si>
  <si>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</si>
  <si>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</si>
  <si>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</si>
  <si>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</si>
  <si>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</si>
  <si>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</si>
  <si>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</si>
  <si>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</si>
  <si>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</si>
  <si>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</si>
  <si>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</si>
  <si>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</si>
  <si>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</si>
  <si>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</si>
  <si>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</si>
  <si>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</si>
  <si>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</si>
  <si>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</si>
  <si>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</si>
  <si>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</si>
  <si>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</si>
  <si>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</si>
  <si>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</si>
  <si>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</si>
  <si>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</si>
  <si>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</si>
  <si>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</si>
  <si>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</si>
  <si>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</si>
  <si>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</si>
  <si>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</si>
  <si>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</si>
  <si>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</si>
  <si>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</si>
  <si>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</si>
  <si>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</si>
  <si>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</si>
  <si>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</si>
  <si>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</si>
  <si>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</si>
  <si>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</si>
  <si>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</si>
  <si>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</si>
  <si>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</si>
  <si>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</si>
  <si>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</si>
  <si>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</si>
  <si>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</si>
  <si>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</si>
  <si>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</si>
  <si>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</si>
  <si>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</si>
  <si>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</si>
  <si>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</si>
  <si>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</si>
  <si>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</si>
  <si>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</si>
  <si>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</si>
  <si>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</si>
  <si>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</si>
  <si>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</si>
  <si>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</si>
  <si>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</si>
  <si>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</si>
  <si>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</si>
  <si>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</si>
  <si>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</si>
  <si>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</si>
  <si>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</si>
  <si>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</si>
  <si>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</si>
  <si>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</si>
  <si>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</si>
  <si>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</si>
  <si>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</si>
  <si>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</si>
  <si>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</si>
  <si>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</si>
  <si>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</si>
  <si>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</si>
  <si>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</si>
  <si>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</si>
  <si>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</si>
  <si>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</si>
  <si>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</si>
  <si>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</si>
  <si>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</si>
  <si>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</si>
  <si>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</si>
  <si>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</si>
  <si>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Acetone unit price</t>
  </si>
  <si>
    <t>acetone_fresh.price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</si>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</sst>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zoomScale="85" zoomScaleNormal="85" workbookViewId="0">
      <selection activeCell="I10" sqref="I10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7" t="s">
        <v>78</v>
      </c>
      <c r="B3" s="7" t="s">
        <v>7</v>
      </c>
      <c r="C3" s="7" t="s">
        <v>26</v>
      </c>
      <c r="D3" s="7" t="s">
        <v>80</v>
      </c>
      <c r="E3" s="7">
        <v>240</v>
      </c>
      <c r="F3" s="7" t="s">
        <v>42</v>
      </c>
      <c r="G3" s="7">
        <v>150</v>
      </c>
      <c r="H3" s="7">
        <f>E3</f>
        <v>240</v>
      </c>
      <c r="I3" s="7">
        <v>300</v>
      </c>
      <c r="J3" s="7" t="s">
        <v>85</v>
      </c>
      <c r="K3" s="7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95</v>
      </c>
      <c r="B10" s="3" t="s">
        <v>7</v>
      </c>
      <c r="C10" s="3" t="s">
        <v>26</v>
      </c>
      <c r="D10" s="3" t="s">
        <v>10</v>
      </c>
      <c r="E10" s="3">
        <v>1.5629</v>
      </c>
      <c r="F10" s="3" t="s">
        <v>22</v>
      </c>
      <c r="G10" s="3">
        <f>1.5629*0.44/0.63</f>
        <v>1.0915492063492063</v>
      </c>
      <c r="H10" s="3"/>
      <c r="I10" s="3">
        <f>1.5629*0.82/0.63</f>
        <v>2.0342507936507936</v>
      </c>
      <c r="J10" s="3"/>
      <c r="K10" s="3" t="s">
        <v>96</v>
      </c>
    </row>
    <row r="11" spans="1:11" x14ac:dyDescent="0.3">
      <c r="A11" s="3" t="s">
        <v>99</v>
      </c>
      <c r="B11" s="3" t="s">
        <v>7</v>
      </c>
      <c r="C11" s="3" t="s">
        <v>26</v>
      </c>
      <c r="D11" s="3" t="s">
        <v>10</v>
      </c>
      <c r="E11" s="3">
        <v>1.069</v>
      </c>
      <c r="F11" s="3" t="s">
        <v>22</v>
      </c>
      <c r="G11" s="3">
        <v>0.99399999999999999</v>
      </c>
      <c r="H11" s="3"/>
      <c r="I11" s="3">
        <v>1.2809999999999999</v>
      </c>
      <c r="J11" s="3"/>
      <c r="K11" s="3" t="s">
        <v>135</v>
      </c>
    </row>
    <row r="12" spans="1:11" x14ac:dyDescent="0.3">
      <c r="A12" s="3" t="s">
        <v>97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132</v>
      </c>
    </row>
    <row r="13" spans="1:11" x14ac:dyDescent="0.3">
      <c r="A13" s="3" t="s">
        <v>98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133</v>
      </c>
    </row>
    <row r="14" spans="1:11" x14ac:dyDescent="0.3">
      <c r="A14" s="7" t="s">
        <v>61</v>
      </c>
      <c r="B14" s="7" t="s">
        <v>7</v>
      </c>
      <c r="C14" s="7" t="s">
        <v>27</v>
      </c>
      <c r="D14" s="7" t="s">
        <v>62</v>
      </c>
      <c r="E14" s="7">
        <v>15969</v>
      </c>
      <c r="F14" s="7" t="s">
        <v>42</v>
      </c>
      <c r="G14" s="7">
        <f>0.8*E14</f>
        <v>12775.2</v>
      </c>
      <c r="H14" s="7">
        <f>E14</f>
        <v>15969</v>
      </c>
      <c r="I14" s="7">
        <f>1.2*E14</f>
        <v>19162.8</v>
      </c>
      <c r="J14" s="7"/>
      <c r="K14" s="7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7" t="s">
        <v>47</v>
      </c>
      <c r="B23" s="7" t="s">
        <v>45</v>
      </c>
      <c r="C23" s="7" t="s">
        <v>27</v>
      </c>
      <c r="D23" s="7" t="s">
        <v>20</v>
      </c>
      <c r="E23" s="7">
        <v>0.73</v>
      </c>
      <c r="F23" s="7" t="s">
        <v>22</v>
      </c>
      <c r="G23" s="7">
        <f>0.8*E23</f>
        <v>0.58399999999999996</v>
      </c>
      <c r="H23" s="7"/>
      <c r="I23" s="7">
        <f>1.2*E23</f>
        <v>0.876</v>
      </c>
      <c r="J23" s="7"/>
      <c r="K23" s="7" t="s">
        <v>64</v>
      </c>
    </row>
    <row r="24" spans="1:11" x14ac:dyDescent="0.3">
      <c r="A24" s="7" t="s">
        <v>48</v>
      </c>
      <c r="B24" s="7" t="s">
        <v>45</v>
      </c>
      <c r="C24" s="7" t="s">
        <v>27</v>
      </c>
      <c r="D24" s="7" t="s">
        <v>12</v>
      </c>
      <c r="E24" s="7">
        <v>68</v>
      </c>
      <c r="F24" s="7" t="s">
        <v>22</v>
      </c>
      <c r="G24" s="7">
        <f>E24*0.8</f>
        <v>54.400000000000006</v>
      </c>
      <c r="H24" s="7"/>
      <c r="I24" s="7">
        <f>E24*1.2</f>
        <v>81.599999999999994</v>
      </c>
      <c r="J24" s="7"/>
      <c r="K24" s="7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1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1" x14ac:dyDescent="0.3">
      <c r="A34" s="3" t="s">
        <v>100</v>
      </c>
      <c r="B34" s="3" t="s">
        <v>101</v>
      </c>
      <c r="C34" s="3" t="s">
        <v>27</v>
      </c>
      <c r="D34" s="3" t="s">
        <v>102</v>
      </c>
      <c r="E34" s="3">
        <v>0.2</v>
      </c>
      <c r="F34" s="3" t="s">
        <v>22</v>
      </c>
      <c r="G34" s="3">
        <f t="shared" ref="G34:G38" si="1">0.9*E34</f>
        <v>0.18000000000000002</v>
      </c>
      <c r="H34" s="3"/>
      <c r="I34" s="3">
        <f>1.1*E34</f>
        <v>0.22000000000000003</v>
      </c>
      <c r="J34" s="3"/>
      <c r="K34" s="3" t="s">
        <v>103</v>
      </c>
    </row>
    <row r="35" spans="1:11" x14ac:dyDescent="0.3">
      <c r="A35" s="6" t="s">
        <v>104</v>
      </c>
      <c r="B35" s="6" t="s">
        <v>101</v>
      </c>
      <c r="C35" s="6" t="s">
        <v>27</v>
      </c>
      <c r="D35" s="6" t="s">
        <v>15</v>
      </c>
      <c r="E35" s="6">
        <v>2</v>
      </c>
      <c r="F35" s="6" t="s">
        <v>22</v>
      </c>
      <c r="G35" s="6">
        <f t="shared" si="1"/>
        <v>1.8</v>
      </c>
      <c r="H35" s="6"/>
      <c r="I35" s="6">
        <f>1.1*E35</f>
        <v>2.2000000000000002</v>
      </c>
      <c r="J35" s="6"/>
      <c r="K35" s="6" t="s">
        <v>105</v>
      </c>
    </row>
    <row r="36" spans="1:11" x14ac:dyDescent="0.3">
      <c r="A36" s="3" t="s">
        <v>106</v>
      </c>
      <c r="B36" s="3" t="s">
        <v>101</v>
      </c>
      <c r="C36" s="3" t="s">
        <v>27</v>
      </c>
      <c r="D36" s="3" t="s">
        <v>107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108</v>
      </c>
    </row>
    <row r="37" spans="1:11" x14ac:dyDescent="0.3">
      <c r="A37" s="3" t="s">
        <v>109</v>
      </c>
      <c r="B37" s="3" t="s">
        <v>101</v>
      </c>
      <c r="C37" s="3" t="s">
        <v>27</v>
      </c>
      <c r="D37" s="3" t="s">
        <v>110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111</v>
      </c>
    </row>
    <row r="38" spans="1:11" x14ac:dyDescent="0.3">
      <c r="A38" s="3" t="s">
        <v>136</v>
      </c>
      <c r="B38" s="3" t="s">
        <v>101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 t="shared" si="1"/>
        <v>0.87209999999999999</v>
      </c>
      <c r="H38" s="3"/>
      <c r="I38" s="3">
        <v>1</v>
      </c>
      <c r="J38" s="3"/>
      <c r="K38" s="3" t="s">
        <v>112</v>
      </c>
    </row>
    <row r="39" spans="1:11" x14ac:dyDescent="0.3">
      <c r="A39" s="3" t="s">
        <v>113</v>
      </c>
      <c r="B39" s="3" t="s">
        <v>101</v>
      </c>
      <c r="C39" s="3" t="s">
        <v>27</v>
      </c>
      <c r="D39" s="3" t="s">
        <v>114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115</v>
      </c>
    </row>
    <row r="40" spans="1:11" x14ac:dyDescent="0.3">
      <c r="A40" s="3" t="s">
        <v>134</v>
      </c>
      <c r="B40" s="3" t="s">
        <v>101</v>
      </c>
      <c r="C40" s="3" t="s">
        <v>27</v>
      </c>
      <c r="D40" s="3" t="s">
        <v>102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116</v>
      </c>
    </row>
    <row r="41" spans="1:11" x14ac:dyDescent="0.3">
      <c r="A41" s="6" t="s">
        <v>117</v>
      </c>
      <c r="B41" s="6" t="s">
        <v>101</v>
      </c>
      <c r="C41" s="6" t="s">
        <v>27</v>
      </c>
      <c r="D41" s="6" t="s">
        <v>15</v>
      </c>
      <c r="E41" s="6">
        <v>2</v>
      </c>
      <c r="F41" s="6" t="s">
        <v>22</v>
      </c>
      <c r="G41" s="6">
        <f t="shared" ref="G41" si="2">0.9*E41</f>
        <v>1.8</v>
      </c>
      <c r="H41" s="6"/>
      <c r="I41" s="6">
        <f>1.1*E41</f>
        <v>2.2000000000000002</v>
      </c>
      <c r="J41" s="6"/>
      <c r="K41" s="6" t="s">
        <v>118</v>
      </c>
    </row>
    <row r="42" spans="1:11" x14ac:dyDescent="0.3">
      <c r="A42" s="3" t="s">
        <v>119</v>
      </c>
      <c r="B42" s="3" t="s">
        <v>101</v>
      </c>
      <c r="C42" s="3" t="s">
        <v>27</v>
      </c>
      <c r="D42" s="3" t="s">
        <v>107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120</v>
      </c>
    </row>
    <row r="43" spans="1:11" x14ac:dyDescent="0.3">
      <c r="A43" s="6" t="s">
        <v>121</v>
      </c>
      <c r="B43" s="6" t="s">
        <v>101</v>
      </c>
      <c r="C43" s="6" t="s">
        <v>27</v>
      </c>
      <c r="D43" s="6" t="s">
        <v>8</v>
      </c>
      <c r="E43" s="6">
        <f>E38</f>
        <v>0.96899999999999997</v>
      </c>
      <c r="F43" s="6" t="s">
        <v>22</v>
      </c>
      <c r="G43" s="6">
        <f>0.9*E43</f>
        <v>0.87209999999999999</v>
      </c>
      <c r="H43" s="6"/>
      <c r="I43" s="6">
        <v>1</v>
      </c>
      <c r="J43" s="6"/>
      <c r="K43" s="6" t="s">
        <v>122</v>
      </c>
    </row>
    <row r="44" spans="1:11" x14ac:dyDescent="0.3">
      <c r="A44" s="3" t="s">
        <v>123</v>
      </c>
      <c r="B44" s="3" t="s">
        <v>101</v>
      </c>
      <c r="C44" s="3" t="s">
        <v>27</v>
      </c>
      <c r="D44" s="3" t="s">
        <v>110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124</v>
      </c>
    </row>
    <row r="45" spans="1:11" x14ac:dyDescent="0.3">
      <c r="A45" s="3" t="s">
        <v>125</v>
      </c>
      <c r="B45" s="3" t="s">
        <v>101</v>
      </c>
      <c r="C45" s="3" t="s">
        <v>27</v>
      </c>
      <c r="D45" s="3" t="s">
        <v>114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126</v>
      </c>
    </row>
    <row r="46" spans="1:11" x14ac:dyDescent="0.3">
      <c r="A46" s="6" t="s">
        <v>127</v>
      </c>
      <c r="B46" s="6" t="s">
        <v>101</v>
      </c>
      <c r="C46" s="6" t="s">
        <v>27</v>
      </c>
      <c r="D46" s="6" t="s">
        <v>15</v>
      </c>
      <c r="E46" s="6">
        <v>2</v>
      </c>
      <c r="F46" s="6" t="s">
        <v>22</v>
      </c>
      <c r="G46" s="6">
        <f>0.9*E46</f>
        <v>1.8</v>
      </c>
      <c r="H46" s="6"/>
      <c r="I46" s="6">
        <f>1.1*E46</f>
        <v>2.2000000000000002</v>
      </c>
      <c r="J46" s="6"/>
      <c r="K46" s="6" t="s">
        <v>128</v>
      </c>
    </row>
    <row r="47" spans="1:11" x14ac:dyDescent="0.3">
      <c r="A47" s="3" t="s">
        <v>137</v>
      </c>
      <c r="B47" s="3" t="s">
        <v>101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129</v>
      </c>
    </row>
    <row r="48" spans="1:11" x14ac:dyDescent="0.3">
      <c r="A48" s="3" t="s">
        <v>130</v>
      </c>
      <c r="B48" s="3" t="s">
        <v>101</v>
      </c>
      <c r="C48" s="3" t="s">
        <v>27</v>
      </c>
      <c r="D48" s="3" t="s">
        <v>107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131</v>
      </c>
    </row>
    <row r="49" spans="1:11" x14ac:dyDescent="0.3">
      <c r="A49" s="3" t="s">
        <v>139</v>
      </c>
      <c r="B49" s="3" t="s">
        <v>101</v>
      </c>
      <c r="C49" s="3" t="s">
        <v>27</v>
      </c>
      <c r="D49" s="3" t="s">
        <v>110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140</v>
      </c>
    </row>
    <row r="50" spans="1:11" x14ac:dyDescent="0.3">
      <c r="A50" s="3" t="s">
        <v>138</v>
      </c>
      <c r="B50" s="3" t="s">
        <v>14</v>
      </c>
      <c r="C50" s="3" t="s">
        <v>27</v>
      </c>
      <c r="D50" s="3" t="s">
        <v>15</v>
      </c>
      <c r="E50" s="3">
        <v>168</v>
      </c>
      <c r="F50" s="3" t="s">
        <v>42</v>
      </c>
      <c r="G50" s="3">
        <v>134.4</v>
      </c>
      <c r="H50" s="3">
        <v>168</v>
      </c>
      <c r="I50" s="3">
        <v>201.6</v>
      </c>
      <c r="J50" s="3"/>
      <c r="K50" s="3" t="s">
        <v>63</v>
      </c>
    </row>
    <row r="51" spans="1:11" x14ac:dyDescent="0.3">
      <c r="A51" s="3" t="s">
        <v>24</v>
      </c>
      <c r="B51" s="3" t="s">
        <v>23</v>
      </c>
      <c r="C51" s="3" t="s">
        <v>27</v>
      </c>
      <c r="D51" s="3" t="s">
        <v>8</v>
      </c>
      <c r="E51" s="3">
        <v>0.8</v>
      </c>
      <c r="F51" s="3" t="s">
        <v>22</v>
      </c>
      <c r="G51" s="3">
        <f>E51*0.9</f>
        <v>0.72000000000000008</v>
      </c>
      <c r="H51" s="3"/>
      <c r="I51" s="3">
        <f>E51*1.1</f>
        <v>0.88000000000000012</v>
      </c>
      <c r="J51" s="3"/>
      <c r="K51" s="3" t="s">
        <v>38</v>
      </c>
    </row>
    <row r="52" spans="1:11" x14ac:dyDescent="0.3">
      <c r="A52" s="3" t="s">
        <v>58</v>
      </c>
      <c r="B52" s="3" t="s">
        <v>23</v>
      </c>
      <c r="C52" s="3" t="s">
        <v>27</v>
      </c>
      <c r="D52" s="3" t="s">
        <v>8</v>
      </c>
      <c r="E52" s="3">
        <v>0.85</v>
      </c>
      <c r="F52" s="3" t="s">
        <v>22</v>
      </c>
      <c r="G52" s="3">
        <f>E52*0.9</f>
        <v>0.76500000000000001</v>
      </c>
      <c r="H52" s="3"/>
      <c r="I52" s="3">
        <f>E52*1.1</f>
        <v>0.93500000000000005</v>
      </c>
      <c r="J52" s="3"/>
      <c r="K5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2024-06-03T22:29:10Z</dcterms:modified>
</cp:coreProperties>
</file>