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https://uminho365-my.sharepoint.com/personal/id8006_uminho_pt/Documents/Pycharm_projects/lab_models/results/"/>
    </mc:Choice>
  </mc:AlternateContent>
  <xr:revisionPtr revIDLastSave="47" documentId="11_2AA5075EFE561736483FE973730F35C95E23E72E" xr6:coauthVersionLast="45" xr6:coauthVersionMax="45" xr10:uidLastSave="{3638074F-D1C1-445F-AEF4-E5DB4BCC552E}"/>
  <bookViews>
    <workbookView xWindow="-108" yWindow="-108" windowWidth="23256" windowHeight="12576" activeTab="2" xr2:uid="{00000000-000D-0000-FFFF-FFFF00000000}"/>
  </bookViews>
  <sheets>
    <sheet name="iCC431" sheetId="1" r:id="rId1"/>
    <sheet name="iCC464" sheetId="2" r:id="rId2"/>
    <sheet name="iCC644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6" i="3" l="1"/>
  <c r="B27" i="3" s="1"/>
  <c r="B30" i="3" s="1"/>
  <c r="B25" i="3"/>
  <c r="B25" i="2"/>
  <c r="B26" i="2"/>
  <c r="B27" i="2" l="1"/>
  <c r="B30" i="2" s="1"/>
  <c r="B26" i="1" l="1"/>
  <c r="B25" i="1"/>
  <c r="B27" i="1" l="1"/>
  <c r="B30" i="1" s="1"/>
</calcChain>
</file>

<file path=xl/sharedStrings.xml><?xml version="1.0" encoding="utf-8"?>
<sst xmlns="http://schemas.openxmlformats.org/spreadsheetml/2006/main" count="36" uniqueCount="12">
  <si>
    <t>ATP growth (mmolATP/gbiomass)</t>
  </si>
  <si>
    <t>growth rate (h-1)</t>
  </si>
  <si>
    <t>Experimental growth rate (h-1)</t>
  </si>
  <si>
    <t>Slope</t>
  </si>
  <si>
    <t>Interception</t>
  </si>
  <si>
    <t>Constraints</t>
  </si>
  <si>
    <t>ATP Growth (mmolATP/gbiomass)</t>
  </si>
  <si>
    <t>ATP Maintenance (mmolATP/gbiomass)</t>
  </si>
  <si>
    <t>Glucose (mmolLactose/gbiomass/h-1)</t>
  </si>
  <si>
    <t>Amino Acids (mmolLactose/gbiomass/h-1)</t>
  </si>
  <si>
    <t>Growth Rate (h-1)</t>
  </si>
  <si>
    <t>Lactose (mmolLactose/gbiomass/h-1)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</si>
</sst>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Growth</a:t>
            </a:r>
            <a:r>
              <a:rPr lang="en-US" baseline="0"/>
              <a:t> ATP tuning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'iCC431'!$B$1</c:f>
              <c:strCache>
                <c:ptCount val="1"/>
                <c:pt idx="0">
                  <c:v>growth rate (h-1)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7630358705161855"/>
                  <c:y val="-0.5962955672207640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'iCC431'!$A$2:$A$22</c:f>
              <c:numCache>
                <c:formatCode>General</c:formatCode>
                <c:ptCount val="21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  <c:pt idx="16">
                  <c:v>42</c:v>
                </c:pt>
                <c:pt idx="17">
                  <c:v>44</c:v>
                </c:pt>
                <c:pt idx="18">
                  <c:v>46</c:v>
                </c:pt>
                <c:pt idx="19">
                  <c:v>48</c:v>
                </c:pt>
                <c:pt idx="20">
                  <c:v>50</c:v>
                </c:pt>
              </c:numCache>
            </c:numRef>
          </c:xVal>
          <c:yVal>
            <c:numRef>
              <c:f>'iCC431'!$B$2:$B$22</c:f>
              <c:numCache>
                <c:formatCode>General</c:formatCode>
                <c:ptCount val="21"/>
                <c:pt idx="0">
                  <c:v>1.323540206722873</c:v>
                </c:pt>
                <c:pt idx="1">
                  <c:v>1.244513048561277</c:v>
                </c:pt>
                <c:pt idx="2">
                  <c:v>1.1743914045068331</c:v>
                </c:pt>
                <c:pt idx="3">
                  <c:v>1.1117502339139731</c:v>
                </c:pt>
                <c:pt idx="4">
                  <c:v>1.055453142421741</c:v>
                </c:pt>
                <c:pt idx="5">
                  <c:v>1.0045828216459809</c:v>
                </c:pt>
                <c:pt idx="6">
                  <c:v>0.95839067976077807</c:v>
                </c:pt>
                <c:pt idx="7">
                  <c:v>0.91625975753915079</c:v>
                </c:pt>
                <c:pt idx="8">
                  <c:v>0.87767701379508478</c:v>
                </c:pt>
                <c:pt idx="9">
                  <c:v>0.84221233007205809</c:v>
                </c:pt>
                <c:pt idx="10">
                  <c:v>0.80950240783893213</c:v>
                </c:pt>
                <c:pt idx="11">
                  <c:v>0.7792382778111786</c:v>
                </c:pt>
                <c:pt idx="12">
                  <c:v>0.75115551016222259</c:v>
                </c:pt>
                <c:pt idx="13">
                  <c:v>0.72502646796923742</c:v>
                </c:pt>
                <c:pt idx="14">
                  <c:v>0.70065412309861674</c:v>
                </c:pt>
                <c:pt idx="15">
                  <c:v>0.67786707882980313</c:v>
                </c:pt>
                <c:pt idx="16">
                  <c:v>0.65651553314727107</c:v>
                </c:pt>
                <c:pt idx="17">
                  <c:v>0.63646798162923657</c:v>
                </c:pt>
                <c:pt idx="18">
                  <c:v>0.61760850652558252</c:v>
                </c:pt>
                <c:pt idx="19">
                  <c:v>0.59983453393684283</c:v>
                </c:pt>
                <c:pt idx="20">
                  <c:v>0.58305496743252261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E8-43AC-A2FD-818C91E930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096832"/>
        <c:axId val="627103720"/>
      </c:scatterChart>
      <c:valAx>
        <c:axId val="627096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ATP growth (mmolATP/gbiomass)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103720"/>
        <c:crosses val="autoZero"/>
        <c:crossBetween val="midCat"/>
      </c:valAx>
      <c:valAx>
        <c:axId val="627103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growth rate (h-1)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096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Growth</a:t>
            </a:r>
            <a:r>
              <a:rPr lang="en-US" baseline="0"/>
              <a:t> ATP tuning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'iCC464'!$B$1</c:f>
              <c:strCache>
                <c:ptCount val="1"/>
                <c:pt idx="0">
                  <c:v>growth rate (h-1)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7630358705161855"/>
                  <c:y val="-0.5962955672207640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'iCC464'!$A$2:$A$22</c:f>
              <c:numCache>
                <c:formatCode>General</c:formatCode>
                <c:ptCount val="21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  <c:pt idx="16">
                  <c:v>42</c:v>
                </c:pt>
                <c:pt idx="17">
                  <c:v>44</c:v>
                </c:pt>
                <c:pt idx="18">
                  <c:v>46</c:v>
                </c:pt>
                <c:pt idx="19">
                  <c:v>48</c:v>
                </c:pt>
                <c:pt idx="20">
                  <c:v>50</c:v>
                </c:pt>
              </c:numCache>
            </c:numRef>
          </c:xVal>
          <c:yVal>
            <c:numRef>
              <c:f>'iCC464'!$B$2:$B$22</c:f>
              <c:numCache>
                <c:formatCode>General</c:formatCode>
                <c:ptCount val="21"/>
                <c:pt idx="0">
                  <c:v>1.1226128726784821</c:v>
                </c:pt>
                <c:pt idx="1">
                  <c:v>1.0491181144715589</c:v>
                </c:pt>
                <c:pt idx="2">
                  <c:v>0.9846551178627041</c:v>
                </c:pt>
                <c:pt idx="3">
                  <c:v>0.92765539068334202</c:v>
                </c:pt>
                <c:pt idx="4">
                  <c:v>0.87689375458373775</c:v>
                </c:pt>
                <c:pt idx="5">
                  <c:v>0.83139928704104427</c:v>
                </c:pt>
                <c:pt idx="6">
                  <c:v>0.79039261872939859</c:v>
                </c:pt>
                <c:pt idx="7">
                  <c:v>0.75324091457911335</c:v>
                </c:pt>
                <c:pt idx="8">
                  <c:v>0.71942498129477406</c:v>
                </c:pt>
                <c:pt idx="9">
                  <c:v>0.68851485423522085</c:v>
                </c:pt>
                <c:pt idx="10">
                  <c:v>0.66015141849851644</c:v>
                </c:pt>
                <c:pt idx="11">
                  <c:v>0.6340323930000461</c:v>
                </c:pt>
                <c:pt idx="12">
                  <c:v>0.60990151517413627</c:v>
                </c:pt>
                <c:pt idx="13">
                  <c:v>0.58754010486627284</c:v>
                </c:pt>
                <c:pt idx="14">
                  <c:v>0.56676041839766633</c:v>
                </c:pt>
                <c:pt idx="15">
                  <c:v>0.54740036474681231</c:v>
                </c:pt>
                <c:pt idx="16">
                  <c:v>0.52931926890493552</c:v>
                </c:pt>
                <c:pt idx="17">
                  <c:v>0.5123944480238779</c:v>
                </c:pt>
                <c:pt idx="18">
                  <c:v>0.49651842407156349</c:v>
                </c:pt>
                <c:pt idx="19">
                  <c:v>0.48159663909305239</c:v>
                </c:pt>
                <c:pt idx="20">
                  <c:v>0.46754557042899908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D93-43A0-A02F-60B4D49990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096832"/>
        <c:axId val="627103720"/>
      </c:scatterChart>
      <c:valAx>
        <c:axId val="627096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ATP growth (mmolATP/gbiomass)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103720"/>
        <c:crosses val="autoZero"/>
        <c:crossBetween val="midCat"/>
      </c:valAx>
      <c:valAx>
        <c:axId val="627103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growth rate (h-1)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096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Growth</a:t>
            </a:r>
            <a:r>
              <a:rPr lang="en-US" baseline="0"/>
              <a:t> ATP tuning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'iCC644'!$B$1</c:f>
              <c:strCache>
                <c:ptCount val="1"/>
                <c:pt idx="0">
                  <c:v>growth rate (h-1)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7630358705161855"/>
                  <c:y val="-0.5962955672207640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'iCC644'!$A$2:$A$22</c:f>
              <c:numCache>
                <c:formatCode>General</c:formatCode>
                <c:ptCount val="21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  <c:pt idx="16">
                  <c:v>42</c:v>
                </c:pt>
                <c:pt idx="17">
                  <c:v>44</c:v>
                </c:pt>
                <c:pt idx="18">
                  <c:v>46</c:v>
                </c:pt>
                <c:pt idx="19">
                  <c:v>48</c:v>
                </c:pt>
                <c:pt idx="20">
                  <c:v>50</c:v>
                </c:pt>
              </c:numCache>
            </c:numRef>
          </c:xVal>
          <c:yVal>
            <c:numRef>
              <c:f>'iCC644'!$B$2:$B$22</c:f>
              <c:numCache>
                <c:formatCode>General</c:formatCode>
                <c:ptCount val="21"/>
                <c:pt idx="0">
                  <c:v>0.5038062779523208</c:v>
                </c:pt>
                <c:pt idx="1">
                  <c:v>0.47586416228653028</c:v>
                </c:pt>
                <c:pt idx="2">
                  <c:v>0.45085863030298912</c:v>
                </c:pt>
                <c:pt idx="3">
                  <c:v>0.42834986199643948</c:v>
                </c:pt>
                <c:pt idx="4">
                  <c:v>0.40798169167854009</c:v>
                </c:pt>
                <c:pt idx="5">
                  <c:v>0.38946262183007901</c:v>
                </c:pt>
                <c:pt idx="6">
                  <c:v>0.37255178333306688</c:v>
                </c:pt>
                <c:pt idx="7">
                  <c:v>0.35704840121099518</c:v>
                </c:pt>
                <c:pt idx="8">
                  <c:v>0.34278378552534472</c:v>
                </c:pt>
                <c:pt idx="9">
                  <c:v>0.32961516837139121</c:v>
                </c:pt>
                <c:pt idx="10">
                  <c:v>0.31742090889246483</c:v>
                </c:pt>
                <c:pt idx="11">
                  <c:v>0.30609672467842802</c:v>
                </c:pt>
                <c:pt idx="12">
                  <c:v>0.29555270205951473</c:v>
                </c:pt>
                <c:pt idx="13">
                  <c:v>0.28571090373698188</c:v>
                </c:pt>
                <c:pt idx="14">
                  <c:v>0.276503439000026</c:v>
                </c:pt>
                <c:pt idx="15">
                  <c:v>0.26787089543411119</c:v>
                </c:pt>
                <c:pt idx="16">
                  <c:v>0.25976105551118689</c:v>
                </c:pt>
                <c:pt idx="17">
                  <c:v>0.25212783946195683</c:v>
                </c:pt>
                <c:pt idx="18">
                  <c:v>0.2449304292130097</c:v>
                </c:pt>
                <c:pt idx="19">
                  <c:v>0.23813253821141239</c:v>
                </c:pt>
                <c:pt idx="20">
                  <c:v>0.23170179955906359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9E7-4756-9B97-9C9DCF198F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096832"/>
        <c:axId val="627103720"/>
      </c:scatterChart>
      <c:valAx>
        <c:axId val="627096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ATP growth (mmolATP/gbiomass)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103720"/>
        <c:crosses val="autoZero"/>
        <c:crossBetween val="midCat"/>
      </c:valAx>
      <c:valAx>
        <c:axId val="627103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growth rate (h-1)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096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457200</xdr:colOff>
      <xdr:row>1</xdr:row>
      <xdr:rowOff>179070</xdr:rowOff>
    </xdr:from>
    <xdr:to>
      <xdr:col>12</xdr:col>
      <xdr:colOff>152400</xdr:colOff>
      <xdr:row>16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4F151D-3487-427E-9A62-1A72D81388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45720</xdr:colOff>
      <xdr:row>1</xdr:row>
      <xdr:rowOff>0</xdr:rowOff>
    </xdr:from>
    <xdr:to>
      <xdr:col>11</xdr:col>
      <xdr:colOff>350520</xdr:colOff>
      <xdr:row>11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BB8034-1459-46E9-AE70-E1CC6696CD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548640</xdr:colOff>
      <xdr:row>1</xdr:row>
      <xdr:rowOff>0</xdr:rowOff>
    </xdr:from>
    <xdr:to>
      <xdr:col>10</xdr:col>
      <xdr:colOff>243840</xdr:colOff>
      <xdr:row>15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91B57E-76CE-4282-8FE0-DE5E6055B8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4"/>
  <sheetViews>
    <sheetView workbookViewId="0">
      <selection activeCell="A18" sqref="A18:XFD22"/>
    </sheetView>
  </sheetViews>
  <sheetFormatPr defaultRowHeight="14.4" x14ac:dyDescent="0.3"/>
  <cols>
    <col min="1" max="1" width="30.109375" bestFit="1" customWidth="1"/>
    <col min="2" max="2" width="15.44140625" bestFit="1" customWidth="1"/>
  </cols>
  <sheetData>
    <row r="1" spans="1:2" x14ac:dyDescent="0.3">
      <c r="A1" s="1" t="s">
        <v>0</v>
      </c>
      <c r="B1" s="1" t="s">
        <v>1</v>
      </c>
    </row>
    <row r="2" spans="1:2" x14ac:dyDescent="0.3">
      <c r="A2">
        <v>10</v>
      </c>
      <c r="B2">
        <v>1.323540206722873</v>
      </c>
    </row>
    <row r="3" spans="1:2" x14ac:dyDescent="0.3">
      <c r="A3">
        <v>12</v>
      </c>
      <c r="B3">
        <v>1.244513048561277</v>
      </c>
    </row>
    <row r="4" spans="1:2" x14ac:dyDescent="0.3">
      <c r="A4">
        <v>14</v>
      </c>
      <c r="B4">
        <v>1.1743914045068331</v>
      </c>
    </row>
    <row r="5" spans="1:2" x14ac:dyDescent="0.3">
      <c r="A5">
        <v>16</v>
      </c>
      <c r="B5">
        <v>1.1117502339139731</v>
      </c>
    </row>
    <row r="6" spans="1:2" x14ac:dyDescent="0.3">
      <c r="A6">
        <v>18</v>
      </c>
      <c r="B6">
        <v>1.055453142421741</v>
      </c>
    </row>
    <row r="7" spans="1:2" x14ac:dyDescent="0.3">
      <c r="A7">
        <v>20</v>
      </c>
      <c r="B7">
        <v>1.0045828216459809</v>
      </c>
    </row>
    <row r="8" spans="1:2" x14ac:dyDescent="0.3">
      <c r="A8">
        <v>22</v>
      </c>
      <c r="B8">
        <v>0.95839067976077807</v>
      </c>
    </row>
    <row r="9" spans="1:2" x14ac:dyDescent="0.3">
      <c r="A9">
        <v>24</v>
      </c>
      <c r="B9">
        <v>0.91625975753915079</v>
      </c>
    </row>
    <row r="10" spans="1:2" x14ac:dyDescent="0.3">
      <c r="A10">
        <v>26</v>
      </c>
      <c r="B10">
        <v>0.87767701379508478</v>
      </c>
    </row>
    <row r="11" spans="1:2" x14ac:dyDescent="0.3">
      <c r="A11">
        <v>28</v>
      </c>
      <c r="B11">
        <v>0.84221233007205809</v>
      </c>
    </row>
    <row r="12" spans="1:2" x14ac:dyDescent="0.3">
      <c r="A12">
        <v>30</v>
      </c>
      <c r="B12">
        <v>0.80950240783893213</v>
      </c>
    </row>
    <row r="13" spans="1:2" x14ac:dyDescent="0.3">
      <c r="A13">
        <v>32</v>
      </c>
      <c r="B13">
        <v>0.7792382778111786</v>
      </c>
    </row>
    <row r="14" spans="1:2" x14ac:dyDescent="0.3">
      <c r="A14">
        <v>34</v>
      </c>
      <c r="B14">
        <v>0.75115551016222259</v>
      </c>
    </row>
    <row r="15" spans="1:2" x14ac:dyDescent="0.3">
      <c r="A15">
        <v>36</v>
      </c>
      <c r="B15">
        <v>0.72502646796923742</v>
      </c>
    </row>
    <row r="16" spans="1:2" x14ac:dyDescent="0.3">
      <c r="A16">
        <v>38</v>
      </c>
      <c r="B16">
        <v>0.70065412309861674</v>
      </c>
    </row>
    <row r="17" spans="1:2" x14ac:dyDescent="0.3">
      <c r="A17">
        <v>40</v>
      </c>
      <c r="B17">
        <v>0.67786707882980313</v>
      </c>
    </row>
    <row r="18" spans="1:2" x14ac:dyDescent="0.3">
      <c r="A18">
        <v>42</v>
      </c>
      <c r="B18">
        <v>0.65651553314727107</v>
      </c>
    </row>
    <row r="19" spans="1:2" x14ac:dyDescent="0.3">
      <c r="A19">
        <v>44</v>
      </c>
      <c r="B19">
        <v>0.63646798162923657</v>
      </c>
    </row>
    <row r="20" spans="1:2" x14ac:dyDescent="0.3">
      <c r="A20">
        <v>46</v>
      </c>
      <c r="B20">
        <v>0.61760850652558252</v>
      </c>
    </row>
    <row r="21" spans="1:2" x14ac:dyDescent="0.3">
      <c r="A21">
        <v>48</v>
      </c>
      <c r="B21">
        <v>0.59983453393684283</v>
      </c>
    </row>
    <row r="22" spans="1:2" x14ac:dyDescent="0.3">
      <c r="A22">
        <v>50</v>
      </c>
      <c r="B22">
        <v>0.58305496743252261</v>
      </c>
    </row>
    <row r="24" spans="1:2" x14ac:dyDescent="0.3">
      <c r="A24" t="s">
        <v>2</v>
      </c>
      <c r="B24">
        <v>0.97</v>
      </c>
    </row>
    <row r="25" spans="1:2" x14ac:dyDescent="0.3">
      <c r="A25" t="s">
        <v>3</v>
      </c>
      <c r="B25">
        <f>SLOPE(B2:B22,A2:A22)</f>
        <v>-1.7490951622713809E-2</v>
      </c>
    </row>
    <row r="26" spans="1:2" x14ac:dyDescent="0.3">
      <c r="A26" t="s">
        <v>4</v>
      </c>
      <c r="B26">
        <f>INTERCEPT(B2:B22,A2:A22)</f>
        <v>1.3840474071252808</v>
      </c>
    </row>
    <row r="27" spans="1:2" x14ac:dyDescent="0.3">
      <c r="A27" t="s">
        <v>0</v>
      </c>
      <c r="B27" s="2">
        <f>(B24-B26)/B25</f>
        <v>23.672091493729678</v>
      </c>
    </row>
    <row r="28" spans="1:2" ht="15" thickBot="1" x14ac:dyDescent="0.35"/>
    <row r="29" spans="1:2" x14ac:dyDescent="0.3">
      <c r="A29" s="3"/>
      <c r="B29" s="4" t="s">
        <v>5</v>
      </c>
    </row>
    <row r="30" spans="1:2" x14ac:dyDescent="0.3">
      <c r="A30" s="5" t="s">
        <v>6</v>
      </c>
      <c r="B30" s="6">
        <f>B27</f>
        <v>23.672091493729678</v>
      </c>
    </row>
    <row r="31" spans="1:2" x14ac:dyDescent="0.3">
      <c r="A31" s="5" t="s">
        <v>7</v>
      </c>
      <c r="B31" s="6">
        <v>1</v>
      </c>
    </row>
    <row r="32" spans="1:2" x14ac:dyDescent="0.3">
      <c r="A32" s="5" t="s">
        <v>11</v>
      </c>
      <c r="B32" s="6">
        <v>27.623999999999999</v>
      </c>
    </row>
    <row r="33" spans="1:2" x14ac:dyDescent="0.3">
      <c r="A33" s="5" t="s">
        <v>9</v>
      </c>
      <c r="B33" s="6">
        <v>1</v>
      </c>
    </row>
    <row r="34" spans="1:2" ht="15" thickBot="1" x14ac:dyDescent="0.35">
      <c r="A34" s="7" t="s">
        <v>10</v>
      </c>
      <c r="B34" s="8">
        <v>0.97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4"/>
  <sheetViews>
    <sheetView workbookViewId="0">
      <selection activeCell="A6" sqref="A2:XFD6"/>
    </sheetView>
  </sheetViews>
  <sheetFormatPr defaultRowHeight="14.4" x14ac:dyDescent="0.3"/>
  <cols>
    <col min="1" max="1" width="30.109375" bestFit="1" customWidth="1"/>
    <col min="2" max="2" width="15.44140625" bestFit="1" customWidth="1"/>
  </cols>
  <sheetData>
    <row r="1" spans="1:2" x14ac:dyDescent="0.3">
      <c r="A1" s="1" t="s">
        <v>0</v>
      </c>
      <c r="B1" s="1" t="s">
        <v>1</v>
      </c>
    </row>
    <row r="2" spans="1:2" x14ac:dyDescent="0.3">
      <c r="A2">
        <v>10</v>
      </c>
      <c r="B2">
        <v>1.1226128726784821</v>
      </c>
    </row>
    <row r="3" spans="1:2" x14ac:dyDescent="0.3">
      <c r="A3">
        <v>12</v>
      </c>
      <c r="B3">
        <v>1.0491181144715589</v>
      </c>
    </row>
    <row r="4" spans="1:2" x14ac:dyDescent="0.3">
      <c r="A4">
        <v>14</v>
      </c>
      <c r="B4">
        <v>0.9846551178627041</v>
      </c>
    </row>
    <row r="5" spans="1:2" x14ac:dyDescent="0.3">
      <c r="A5">
        <v>16</v>
      </c>
      <c r="B5">
        <v>0.92765539068334202</v>
      </c>
    </row>
    <row r="6" spans="1:2" x14ac:dyDescent="0.3">
      <c r="A6">
        <v>18</v>
      </c>
      <c r="B6">
        <v>0.87689375458373775</v>
      </c>
    </row>
    <row r="7" spans="1:2" x14ac:dyDescent="0.3">
      <c r="A7">
        <v>20</v>
      </c>
      <c r="B7">
        <v>0.83139928704104427</v>
      </c>
    </row>
    <row r="8" spans="1:2" x14ac:dyDescent="0.3">
      <c r="A8">
        <v>22</v>
      </c>
      <c r="B8">
        <v>0.79039261872939859</v>
      </c>
    </row>
    <row r="9" spans="1:2" x14ac:dyDescent="0.3">
      <c r="A9">
        <v>24</v>
      </c>
      <c r="B9">
        <v>0.75324091457911335</v>
      </c>
    </row>
    <row r="10" spans="1:2" x14ac:dyDescent="0.3">
      <c r="A10">
        <v>26</v>
      </c>
      <c r="B10">
        <v>0.71942498129477406</v>
      </c>
    </row>
    <row r="11" spans="1:2" x14ac:dyDescent="0.3">
      <c r="A11">
        <v>28</v>
      </c>
      <c r="B11">
        <v>0.68851485423522085</v>
      </c>
    </row>
    <row r="12" spans="1:2" x14ac:dyDescent="0.3">
      <c r="A12">
        <v>30</v>
      </c>
      <c r="B12">
        <v>0.66015141849851644</v>
      </c>
    </row>
    <row r="13" spans="1:2" x14ac:dyDescent="0.3">
      <c r="A13">
        <v>32</v>
      </c>
      <c r="B13">
        <v>0.6340323930000461</v>
      </c>
    </row>
    <row r="14" spans="1:2" x14ac:dyDescent="0.3">
      <c r="A14">
        <v>34</v>
      </c>
      <c r="B14">
        <v>0.60990151517413627</v>
      </c>
    </row>
    <row r="15" spans="1:2" x14ac:dyDescent="0.3">
      <c r="A15">
        <v>36</v>
      </c>
      <c r="B15">
        <v>0.58754010486627284</v>
      </c>
    </row>
    <row r="16" spans="1:2" x14ac:dyDescent="0.3">
      <c r="A16">
        <v>38</v>
      </c>
      <c r="B16">
        <v>0.56676041839766633</v>
      </c>
    </row>
    <row r="17" spans="1:2" x14ac:dyDescent="0.3">
      <c r="A17">
        <v>40</v>
      </c>
      <c r="B17">
        <v>0.54740036474681231</v>
      </c>
    </row>
    <row r="18" spans="1:2" x14ac:dyDescent="0.3">
      <c r="A18">
        <v>42</v>
      </c>
      <c r="B18">
        <v>0.52931926890493552</v>
      </c>
    </row>
    <row r="19" spans="1:2" x14ac:dyDescent="0.3">
      <c r="A19">
        <v>44</v>
      </c>
      <c r="B19">
        <v>0.5123944480238779</v>
      </c>
    </row>
    <row r="20" spans="1:2" x14ac:dyDescent="0.3">
      <c r="A20">
        <v>46</v>
      </c>
      <c r="B20">
        <v>0.49651842407156349</v>
      </c>
    </row>
    <row r="21" spans="1:2" x14ac:dyDescent="0.3">
      <c r="A21">
        <v>48</v>
      </c>
      <c r="B21">
        <v>0.48159663909305239</v>
      </c>
    </row>
    <row r="22" spans="1:2" x14ac:dyDescent="0.3">
      <c r="A22">
        <v>50</v>
      </c>
      <c r="B22">
        <v>0.46754557042899908</v>
      </c>
    </row>
    <row r="24" spans="1:2" x14ac:dyDescent="0.3">
      <c r="A24" t="s">
        <v>2</v>
      </c>
      <c r="B24">
        <v>0.81</v>
      </c>
    </row>
    <row r="25" spans="1:2" x14ac:dyDescent="0.3">
      <c r="A25" t="s">
        <v>3</v>
      </c>
      <c r="B25">
        <f>SLOPE(B2:B22,A2:A22)</f>
        <v>-1.5351226363203008E-2</v>
      </c>
    </row>
    <row r="26" spans="1:2" x14ac:dyDescent="0.3">
      <c r="A26" t="s">
        <v>4</v>
      </c>
      <c r="B26">
        <f>INTERCEPT(B2:B22,A2:A22)</f>
        <v>1.1670638609611026</v>
      </c>
    </row>
    <row r="27" spans="1:2" x14ac:dyDescent="0.3">
      <c r="A27" t="s">
        <v>0</v>
      </c>
      <c r="B27" s="2">
        <f>(B24-B26)/B25</f>
        <v>23.259631023159621</v>
      </c>
    </row>
    <row r="28" spans="1:2" ht="15" thickBot="1" x14ac:dyDescent="0.35"/>
    <row r="29" spans="1:2" x14ac:dyDescent="0.3">
      <c r="A29" s="3"/>
      <c r="B29" s="4" t="s">
        <v>5</v>
      </c>
    </row>
    <row r="30" spans="1:2" x14ac:dyDescent="0.3">
      <c r="A30" s="5" t="s">
        <v>6</v>
      </c>
      <c r="B30" s="6">
        <f>B27</f>
        <v>23.259631023159621</v>
      </c>
    </row>
    <row r="31" spans="1:2" x14ac:dyDescent="0.3">
      <c r="A31" s="5" t="s">
        <v>7</v>
      </c>
      <c r="B31" s="6">
        <v>1</v>
      </c>
    </row>
    <row r="32" spans="1:2" x14ac:dyDescent="0.3">
      <c r="A32" s="5" t="s">
        <v>8</v>
      </c>
      <c r="B32" s="6">
        <v>16.399999999999999</v>
      </c>
    </row>
    <row r="33" spans="1:2" x14ac:dyDescent="0.3">
      <c r="A33" s="5" t="s">
        <v>9</v>
      </c>
      <c r="B33" s="6">
        <v>1</v>
      </c>
    </row>
    <row r="34" spans="1:2" ht="15" thickBot="1" x14ac:dyDescent="0.35">
      <c r="A34" s="7" t="s">
        <v>10</v>
      </c>
      <c r="B34" s="8">
        <v>0.81</v>
      </c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4"/>
  <sheetViews>
    <sheetView tabSelected="1" topLeftCell="A4" workbookViewId="0">
      <selection activeCell="A14" sqref="A14"/>
    </sheetView>
  </sheetViews>
  <sheetFormatPr defaultRowHeight="14.4" x14ac:dyDescent="0.3"/>
  <cols>
    <col min="1" max="1" width="30.109375" bestFit="1" customWidth="1"/>
    <col min="2" max="2" width="15.44140625" bestFit="1" customWidth="1"/>
  </cols>
  <sheetData>
    <row r="1" spans="1:2" x14ac:dyDescent="0.3">
      <c r="A1" s="1" t="s">
        <v>0</v>
      </c>
      <c r="B1" s="1" t="s">
        <v>1</v>
      </c>
    </row>
    <row r="2" spans="1:2" x14ac:dyDescent="0.3">
      <c r="A2">
        <v>10</v>
      </c>
      <c r="B2">
        <v>0.5038062779523208</v>
      </c>
    </row>
    <row r="3" spans="1:2" x14ac:dyDescent="0.3">
      <c r="A3">
        <v>12</v>
      </c>
      <c r="B3">
        <v>0.47586416228653028</v>
      </c>
    </row>
    <row r="4" spans="1:2" x14ac:dyDescent="0.3">
      <c r="A4">
        <v>14</v>
      </c>
      <c r="B4">
        <v>0.45085863030298912</v>
      </c>
    </row>
    <row r="5" spans="1:2" x14ac:dyDescent="0.3">
      <c r="A5">
        <v>16</v>
      </c>
      <c r="B5">
        <v>0.42834986199643948</v>
      </c>
    </row>
    <row r="6" spans="1:2" x14ac:dyDescent="0.3">
      <c r="A6">
        <v>18</v>
      </c>
      <c r="B6">
        <v>0.40798169167854009</v>
      </c>
    </row>
    <row r="7" spans="1:2" x14ac:dyDescent="0.3">
      <c r="A7">
        <v>20</v>
      </c>
      <c r="B7">
        <v>0.38946262183007901</v>
      </c>
    </row>
    <row r="8" spans="1:2" x14ac:dyDescent="0.3">
      <c r="A8">
        <v>22</v>
      </c>
      <c r="B8">
        <v>0.37255178333306688</v>
      </c>
    </row>
    <row r="9" spans="1:2" x14ac:dyDescent="0.3">
      <c r="A9">
        <v>24</v>
      </c>
      <c r="B9">
        <v>0.35704840121099518</v>
      </c>
    </row>
    <row r="10" spans="1:2" x14ac:dyDescent="0.3">
      <c r="A10">
        <v>26</v>
      </c>
      <c r="B10">
        <v>0.34278378552534472</v>
      </c>
    </row>
    <row r="11" spans="1:2" x14ac:dyDescent="0.3">
      <c r="A11">
        <v>28</v>
      </c>
      <c r="B11">
        <v>0.32961516837139121</v>
      </c>
    </row>
    <row r="12" spans="1:2" x14ac:dyDescent="0.3">
      <c r="A12">
        <v>30</v>
      </c>
      <c r="B12">
        <v>0.31742090889246483</v>
      </c>
    </row>
    <row r="13" spans="1:2" x14ac:dyDescent="0.3">
      <c r="A13">
        <v>32</v>
      </c>
      <c r="B13">
        <v>0.30609672467842802</v>
      </c>
    </row>
    <row r="14" spans="1:2" x14ac:dyDescent="0.3">
      <c r="A14">
        <v>34</v>
      </c>
      <c r="B14">
        <v>0.29555270205951473</v>
      </c>
    </row>
    <row r="15" spans="1:2" x14ac:dyDescent="0.3">
      <c r="A15">
        <v>36</v>
      </c>
      <c r="B15">
        <v>0.28571090373698188</v>
      </c>
    </row>
    <row r="16" spans="1:2" x14ac:dyDescent="0.3">
      <c r="A16">
        <v>38</v>
      </c>
      <c r="B16">
        <v>0.276503439000026</v>
      </c>
    </row>
    <row r="17" spans="1:2" x14ac:dyDescent="0.3">
      <c r="A17">
        <v>40</v>
      </c>
      <c r="B17">
        <v>0.26787089543411119</v>
      </c>
    </row>
    <row r="18" spans="1:2" x14ac:dyDescent="0.3">
      <c r="A18">
        <v>42</v>
      </c>
      <c r="B18">
        <v>0.25976105551118689</v>
      </c>
    </row>
    <row r="19" spans="1:2" x14ac:dyDescent="0.3">
      <c r="A19">
        <v>44</v>
      </c>
      <c r="B19">
        <v>0.25212783946195683</v>
      </c>
    </row>
    <row r="20" spans="1:2" x14ac:dyDescent="0.3">
      <c r="A20">
        <v>46</v>
      </c>
      <c r="B20">
        <v>0.2449304292130097</v>
      </c>
    </row>
    <row r="21" spans="1:2" x14ac:dyDescent="0.3">
      <c r="A21">
        <v>48</v>
      </c>
      <c r="B21">
        <v>0.23813253821141239</v>
      </c>
    </row>
    <row r="22" spans="1:2" x14ac:dyDescent="0.3">
      <c r="A22">
        <v>50</v>
      </c>
      <c r="B22">
        <v>0.23170179955906359</v>
      </c>
    </row>
    <row r="24" spans="1:2" x14ac:dyDescent="0.3">
      <c r="A24" t="s">
        <v>2</v>
      </c>
      <c r="B24">
        <v>0.31</v>
      </c>
    </row>
    <row r="25" spans="1:2" x14ac:dyDescent="0.3">
      <c r="A25" t="s">
        <v>3</v>
      </c>
      <c r="B25">
        <f>SLOPE(B2:B22,A2:A22)</f>
        <v>-6.4643364262549552E-3</v>
      </c>
    </row>
    <row r="26" spans="1:2" x14ac:dyDescent="0.3">
      <c r="A26" t="s">
        <v>4</v>
      </c>
      <c r="B26">
        <f>INTERCEPT(B2:B22,A2:A22)</f>
        <v>0.52888874137078457</v>
      </c>
    </row>
    <row r="27" spans="1:2" x14ac:dyDescent="0.3">
      <c r="A27" t="s">
        <v>0</v>
      </c>
      <c r="B27" s="2">
        <f>(B24-B26)/B25</f>
        <v>33.860976121503541</v>
      </c>
    </row>
    <row r="28" spans="1:2" ht="15" thickBot="1" x14ac:dyDescent="0.35"/>
    <row r="29" spans="1:2" x14ac:dyDescent="0.3">
      <c r="A29" s="3"/>
      <c r="B29" s="4" t="s">
        <v>5</v>
      </c>
    </row>
    <row r="30" spans="1:2" x14ac:dyDescent="0.3">
      <c r="A30" s="5" t="s">
        <v>6</v>
      </c>
      <c r="B30" s="6">
        <f>B27</f>
        <v>33.860976121503541</v>
      </c>
    </row>
    <row r="31" spans="1:2" x14ac:dyDescent="0.3">
      <c r="A31" s="5" t="s">
        <v>7</v>
      </c>
      <c r="B31" s="6">
        <v>1</v>
      </c>
    </row>
    <row r="32" spans="1:2" x14ac:dyDescent="0.3">
      <c r="A32" s="5" t="s">
        <v>8</v>
      </c>
      <c r="B32" s="6">
        <v>8.83</v>
      </c>
    </row>
    <row r="33" spans="1:2" x14ac:dyDescent="0.3">
      <c r="A33" s="5" t="s">
        <v>9</v>
      </c>
      <c r="B33" s="6">
        <v>1</v>
      </c>
    </row>
    <row r="34" spans="1:2" ht="15" thickBot="1" x14ac:dyDescent="0.35">
      <c r="A34" s="7" t="s">
        <v>10</v>
      </c>
      <c r="B34" s="8">
        <v>0.31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iCC431</vt:lpstr>
      <vt:lpstr>iCC464</vt:lpstr>
      <vt:lpstr>iCC644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Fernando Cruz</cp:lastModifiedBy>
  <dcterms:created xsi:type="dcterms:W3CDTF">2020-12-05T19:41:49Z</dcterms:created>
  <dcterms:modified xsi:type="dcterms:W3CDTF">2020-12-05T20:08:47Z</dcterms:modified>
</cp:coreProperties>
</file>