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611"/>
  <workbookPr/>
  <mc:AlternateContent xmlns:mc="http://schemas.openxmlformats.org/markup-compatibility/2006">
    <mc:Choice Requires="x15">
      <x15ac:absPath xmlns:x15ac="http://schemas.microsoft.com/office/spreadsheetml/2010/11/ac" url="https://uminho365-my.sharepoint.com/personal/id9411_uminho_pt/Documents/merlin_paper/"/>
    </mc:Choice>
  </mc:AlternateContent>
  <xr:revisionPtr revIDLastSave="109" documentId="13_ncr:1_{1475119A-868C-48EE-97F0-A3ACC3D24A3B}" xr6:coauthVersionLast="47" xr6:coauthVersionMax="47" xr10:uidLastSave="{5EFA5CD4-C622-46B4-9EA7-8750FB01B8AE}"/>
  <bookViews>
    <workbookView minimized="1" xWindow="5850" yWindow="4560" windowWidth="21600" windowHeight="11385" firstSheet="2" activeTab="2" xr2:uid="{00000000-000D-0000-FFFF-FFFF00000000}"/>
  </bookViews>
  <sheets>
    <sheet name="Blast" sheetId="1" r:id="rId1"/>
    <sheet name="Automatic Workflow" sheetId="2" r:id="rId2"/>
    <sheet name="DraftNetwork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F10" i="1"/>
  <c r="F9" i="1"/>
  <c r="D11" i="1"/>
  <c r="D10" i="1"/>
  <c r="D9" i="1"/>
</calcChain>
</file>

<file path=xl/sharedStrings.xml><?xml version="1.0" encoding="utf-8"?>
<sst xmlns="http://schemas.openxmlformats.org/spreadsheetml/2006/main" count="81" uniqueCount="54">
  <si>
    <t>Nº genes</t>
  </si>
  <si>
    <t>Blast time SwissProt</t>
  </si>
  <si>
    <t>Nº of genes without homologies (SwissProt)</t>
  </si>
  <si>
    <t>Blast time trembl</t>
  </si>
  <si>
    <t>Lplantarum</t>
  </si>
  <si>
    <t>17h13min</t>
  </si>
  <si>
    <t>5h3min</t>
  </si>
  <si>
    <t>Bpertussis</t>
  </si>
  <si>
    <t>18H23min</t>
  </si>
  <si>
    <t>07h15min</t>
  </si>
  <si>
    <t>Pputida</t>
  </si>
  <si>
    <t>30h:8min</t>
  </si>
  <si>
    <t>9h4min</t>
  </si>
  <si>
    <t>Genes/minute</t>
  </si>
  <si>
    <t>L plantarum</t>
  </si>
  <si>
    <t>Pseudomonas putida</t>
  </si>
  <si>
    <t>Bordetella pertussis</t>
  </si>
  <si>
    <t>Reviewed</t>
  </si>
  <si>
    <t>A</t>
  </si>
  <si>
    <t>B</t>
  </si>
  <si>
    <t>Lactobacillus</t>
  </si>
  <si>
    <t>Pseudomonas</t>
  </si>
  <si>
    <t>Bordetella</t>
  </si>
  <si>
    <t>C</t>
  </si>
  <si>
    <t>Bacillus subtilis</t>
  </si>
  <si>
    <t>Escherichia coli</t>
  </si>
  <si>
    <t>D</t>
  </si>
  <si>
    <t>Streptococcus thermophilus</t>
  </si>
  <si>
    <t>Klebsiella pneumoniae</t>
  </si>
  <si>
    <t>E</t>
  </si>
  <si>
    <t>Lactococcus lactis</t>
  </si>
  <si>
    <t>Mycobacterium tuberculosis</t>
  </si>
  <si>
    <t>F</t>
  </si>
  <si>
    <t>Any</t>
  </si>
  <si>
    <t>Unreviewed</t>
  </si>
  <si>
    <t>G</t>
  </si>
  <si>
    <t>H</t>
  </si>
  <si>
    <t>I</t>
  </si>
  <si>
    <t>Execution time:</t>
  </si>
  <si>
    <t>&lt;1m</t>
  </si>
  <si>
    <t>Execution time</t>
  </si>
  <si>
    <t>L. plantarum</t>
  </si>
  <si>
    <t>B. pertussis</t>
  </si>
  <si>
    <t>P. putida</t>
  </si>
  <si>
    <t>Load Kegg metabolic data</t>
  </si>
  <si>
    <t>Integrate enzymes</t>
  </si>
  <si>
    <t>TranSyT</t>
  </si>
  <si>
    <t>2m30s</t>
  </si>
  <si>
    <t>4min</t>
  </si>
  <si>
    <t>8min</t>
  </si>
  <si>
    <t>GPR</t>
  </si>
  <si>
    <t>4 horas, 15 minutos</t>
  </si>
  <si>
    <t>5 horas, 15 minutos</t>
  </si>
  <si>
    <t>Drains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</si>
</sst>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1"/>
  <sheetViews>
    <sheetView workbookViewId="0">
      <selection activeCell="E16" sqref="E16"/>
    </sheetView>
  </sheetViews>
  <sheetFormatPr defaultRowHeight="15"/>
  <cols>
    <col min="2" max="2" width="11" bestFit="1" customWidth="1"/>
    <col min="3" max="3" width="9" bestFit="1" customWidth="1"/>
    <col min="4" max="4" width="19.140625" bestFit="1" customWidth="1"/>
    <col min="5" max="5" width="41" bestFit="1" customWidth="1"/>
  </cols>
  <sheetData>
    <row r="2" spans="2:6">
      <c r="C2" t="s">
        <v>0</v>
      </c>
      <c r="D2" t="s">
        <v>1</v>
      </c>
      <c r="E2" t="s">
        <v>2</v>
      </c>
      <c r="F2" t="s">
        <v>3</v>
      </c>
    </row>
    <row r="3" spans="2:6">
      <c r="B3" t="s">
        <v>4</v>
      </c>
      <c r="C3">
        <v>3013</v>
      </c>
      <c r="D3" t="s">
        <v>5</v>
      </c>
      <c r="E3">
        <v>924</v>
      </c>
      <c r="F3" t="s">
        <v>6</v>
      </c>
    </row>
    <row r="4" spans="2:6">
      <c r="B4" t="s">
        <v>7</v>
      </c>
      <c r="C4">
        <v>3425</v>
      </c>
      <c r="D4" t="s">
        <v>8</v>
      </c>
      <c r="E4">
        <v>1298</v>
      </c>
      <c r="F4" t="s">
        <v>9</v>
      </c>
    </row>
    <row r="5" spans="2:6">
      <c r="B5" t="s">
        <v>10</v>
      </c>
      <c r="C5">
        <v>5564</v>
      </c>
      <c r="D5" t="s">
        <v>11</v>
      </c>
      <c r="E5">
        <v>1641</v>
      </c>
      <c r="F5" t="s">
        <v>12</v>
      </c>
    </row>
    <row r="8" spans="2:6">
      <c r="D8" t="s">
        <v>13</v>
      </c>
      <c r="F8" t="s">
        <v>13</v>
      </c>
    </row>
    <row r="9" spans="2:6">
      <c r="D9">
        <f>C3/1032.6</f>
        <v>2.9178772031764479</v>
      </c>
      <c r="F9">
        <f>E3/303</f>
        <v>3.0495049504950495</v>
      </c>
    </row>
    <row r="10" spans="2:6">
      <c r="D10">
        <f>C4/1103</f>
        <v>3.1051677243880325</v>
      </c>
      <c r="F10">
        <f>E4/435</f>
        <v>2.9839080459770115</v>
      </c>
    </row>
    <row r="11" spans="2:6">
      <c r="D11">
        <f>C5/1808</f>
        <v>3.0774336283185839</v>
      </c>
      <c r="F11">
        <f>E5/544</f>
        <v>3.0165441176470589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FDF91-FB52-46B5-87A0-50E3A40A9698}">
  <dimension ref="A3:K18"/>
  <sheetViews>
    <sheetView workbookViewId="0">
      <selection activeCell="B19" sqref="B19"/>
    </sheetView>
  </sheetViews>
  <sheetFormatPr defaultRowHeight="15"/>
  <cols>
    <col min="1" max="1" width="11.85546875" bestFit="1" customWidth="1"/>
  </cols>
  <sheetData>
    <row r="3" spans="1:11">
      <c r="C3" t="s">
        <v>14</v>
      </c>
      <c r="G3" t="s">
        <v>15</v>
      </c>
      <c r="K3" t="s">
        <v>16</v>
      </c>
    </row>
    <row r="5" spans="1:11">
      <c r="A5" s="1" t="s">
        <v>17</v>
      </c>
      <c r="B5" t="s">
        <v>18</v>
      </c>
      <c r="C5" t="s">
        <v>14</v>
      </c>
      <c r="G5" t="s">
        <v>15</v>
      </c>
      <c r="K5" t="s">
        <v>16</v>
      </c>
    </row>
    <row r="6" spans="1:11">
      <c r="A6" s="1"/>
      <c r="B6" t="s">
        <v>19</v>
      </c>
      <c r="C6" t="s">
        <v>20</v>
      </c>
      <c r="G6" t="s">
        <v>21</v>
      </c>
      <c r="K6" t="s">
        <v>22</v>
      </c>
    </row>
    <row r="7" spans="1:11">
      <c r="A7" s="1"/>
      <c r="B7" t="s">
        <v>23</v>
      </c>
      <c r="C7" t="s">
        <v>24</v>
      </c>
      <c r="G7" t="s">
        <v>25</v>
      </c>
      <c r="K7" t="s">
        <v>15</v>
      </c>
    </row>
    <row r="8" spans="1:11">
      <c r="A8" s="1"/>
      <c r="B8" t="s">
        <v>26</v>
      </c>
      <c r="C8" t="s">
        <v>27</v>
      </c>
      <c r="G8" t="s">
        <v>28</v>
      </c>
      <c r="K8" t="s">
        <v>25</v>
      </c>
    </row>
    <row r="9" spans="1:11">
      <c r="A9" s="1"/>
      <c r="B9" t="s">
        <v>29</v>
      </c>
      <c r="C9" t="s">
        <v>30</v>
      </c>
      <c r="G9" t="s">
        <v>31</v>
      </c>
      <c r="K9" t="s">
        <v>28</v>
      </c>
    </row>
    <row r="10" spans="1:11">
      <c r="A10" s="1"/>
      <c r="B10" t="s">
        <v>32</v>
      </c>
      <c r="C10" t="s">
        <v>33</v>
      </c>
      <c r="G10" t="s">
        <v>33</v>
      </c>
      <c r="K10" t="s">
        <v>33</v>
      </c>
    </row>
    <row r="11" spans="1:11">
      <c r="A11" s="1" t="s">
        <v>34</v>
      </c>
      <c r="B11" t="s">
        <v>35</v>
      </c>
      <c r="C11" t="s">
        <v>14</v>
      </c>
      <c r="G11" t="s">
        <v>15</v>
      </c>
      <c r="K11" t="s">
        <v>16</v>
      </c>
    </row>
    <row r="12" spans="1:11">
      <c r="A12" s="1"/>
      <c r="B12" t="s">
        <v>36</v>
      </c>
      <c r="C12" t="s">
        <v>20</v>
      </c>
      <c r="G12" t="s">
        <v>21</v>
      </c>
      <c r="K12" t="s">
        <v>22</v>
      </c>
    </row>
    <row r="13" spans="1:11">
      <c r="A13" s="1"/>
      <c r="B13" t="s">
        <v>37</v>
      </c>
      <c r="C13" t="s">
        <v>24</v>
      </c>
      <c r="G13" t="s">
        <v>25</v>
      </c>
      <c r="K13" t="s">
        <v>15</v>
      </c>
    </row>
    <row r="18" spans="2:3">
      <c r="B18" t="s">
        <v>38</v>
      </c>
      <c r="C18" t="s">
        <v>39</v>
      </c>
    </row>
  </sheetData>
  <mergeCells count="2">
    <mergeCell ref="A5:A10"/>
    <mergeCell ref="A11:A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DC546-3943-40BD-BCE6-0363B7C29FC2}">
  <dimension ref="B6:E12"/>
  <sheetViews>
    <sheetView tabSelected="1" workbookViewId="0">
      <selection activeCell="E12" sqref="E12"/>
    </sheetView>
  </sheetViews>
  <sheetFormatPr defaultRowHeight="15"/>
  <cols>
    <col min="2" max="2" width="23.85546875" bestFit="1" customWidth="1"/>
    <col min="3" max="3" width="15" bestFit="1" customWidth="1"/>
  </cols>
  <sheetData>
    <row r="6" spans="2:5">
      <c r="C6" s="2" t="s">
        <v>40</v>
      </c>
      <c r="D6" s="2"/>
      <c r="E6" s="2"/>
    </row>
    <row r="7" spans="2:5">
      <c r="C7" t="s">
        <v>41</v>
      </c>
      <c r="D7" t="s">
        <v>42</v>
      </c>
      <c r="E7" t="s">
        <v>43</v>
      </c>
    </row>
    <row r="8" spans="2:5">
      <c r="B8" t="s">
        <v>44</v>
      </c>
      <c r="C8" t="s">
        <v>39</v>
      </c>
      <c r="D8" t="s">
        <v>39</v>
      </c>
      <c r="E8" t="s">
        <v>39</v>
      </c>
    </row>
    <row r="9" spans="2:5">
      <c r="B9" t="s">
        <v>45</v>
      </c>
      <c r="C9" t="s">
        <v>39</v>
      </c>
      <c r="D9" t="s">
        <v>39</v>
      </c>
      <c r="E9" t="s">
        <v>39</v>
      </c>
    </row>
    <row r="10" spans="2:5">
      <c r="B10" t="s">
        <v>46</v>
      </c>
      <c r="C10" t="s">
        <v>47</v>
      </c>
      <c r="D10" t="s">
        <v>48</v>
      </c>
      <c r="E10" t="s">
        <v>49</v>
      </c>
    </row>
    <row r="11" spans="2:5">
      <c r="B11" t="s">
        <v>50</v>
      </c>
      <c r="C11" t="s">
        <v>51</v>
      </c>
      <c r="D11" t="s">
        <v>52</v>
      </c>
    </row>
    <row r="12" spans="2:5">
      <c r="B12" t="s">
        <v>53</v>
      </c>
      <c r="C12" t="s">
        <v>39</v>
      </c>
      <c r="D12" t="s">
        <v>39</v>
      </c>
      <c r="E12" t="s">
        <v>39</v>
      </c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BioSystems UM</dc:creator>
  <cp:keywords/>
  <dc:description/>
  <cp:lastModifiedBy>João Manuel Capela Araújo Ribeiro</cp:lastModifiedBy>
  <cp:revision/>
  <dcterms:created xsi:type="dcterms:W3CDTF">2015-06-05T18:17:20Z</dcterms:created>
  <dcterms:modified xsi:type="dcterms:W3CDTF">2021-10-17T15:37:45Z</dcterms:modified>
  <cp:category/>
  <cp:contentStatus/>
</cp:coreProperties>
</file>