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sktop\"/>
    </mc:Choice>
  </mc:AlternateContent>
  <bookViews>
    <workbookView xWindow="0" yWindow="0" windowWidth="24000" windowHeight="11055"/>
  </bookViews>
  <sheets>
    <sheet name="Sheet1" sheetId="1" r:id="rId1"/>
  </sheets>
  <definedNames>
    <definedName name="solver_adj" localSheetId="0" hidden="1">Sheet1!$B$33:$D$35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Sheet1!$B$33:$D$35</definedName>
    <definedName name="solver_lhs2" localSheetId="0" hidden="1">Sheet1!$F$16:$F$18</definedName>
    <definedName name="solver_lhs3" localSheetId="0" hidden="1">Sheet1!$F$19:$F$25</definedName>
    <definedName name="solver_lhs4" localSheetId="0" hidden="1">Sheet1!$F$26:$F$28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Sheet1!$E$8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hs1" localSheetId="0" hidden="1">0</definedName>
    <definedName name="solver_rhs2" localSheetId="0" hidden="1">Sheet1!$H$16:$H$18</definedName>
    <definedName name="solver_rhs3" localSheetId="0" hidden="1">Sheet1!$H$19:$H$25</definedName>
    <definedName name="solver_rhs4" localSheetId="0" hidden="1">Sheet1!$H$26:$H$28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27" i="1"/>
  <c r="F26" i="1"/>
  <c r="F25" i="1"/>
  <c r="F24" i="1"/>
  <c r="F23" i="1"/>
  <c r="F22" i="1"/>
  <c r="H21" i="1"/>
  <c r="F21" i="1"/>
  <c r="H20" i="1"/>
  <c r="F20" i="1"/>
  <c r="H19" i="1"/>
  <c r="F19" i="1"/>
  <c r="H18" i="1"/>
  <c r="F18" i="1"/>
  <c r="H17" i="1"/>
  <c r="F17" i="1"/>
  <c r="H16" i="1"/>
  <c r="F16" i="1"/>
  <c r="E8" i="1"/>
</calcChain>
</file>

<file path=xl/sharedStrings.xml><?xml version="1.0" encoding="utf-8"?>
<sst xmlns="http://schemas.openxmlformats.org/spreadsheetml/2006/main" count="54" uniqueCount="27">
  <si>
    <t>Product</t>
  </si>
  <si>
    <t>Sales Price</t>
  </si>
  <si>
    <t>Super Gasoline</t>
  </si>
  <si>
    <t>Regular Gasoline</t>
  </si>
  <si>
    <t>Diesel Fuel</t>
  </si>
  <si>
    <t>Oil</t>
  </si>
  <si>
    <t>Purchase Price</t>
  </si>
  <si>
    <t>Crude 1</t>
  </si>
  <si>
    <t>Crude 2</t>
  </si>
  <si>
    <t>Crude 3</t>
  </si>
  <si>
    <t>Product or Oil</t>
  </si>
  <si>
    <t>Octane Rating</t>
  </si>
  <si>
    <t>Iron Content</t>
  </si>
  <si>
    <t>at least 10</t>
  </si>
  <si>
    <t>no more than 1</t>
  </si>
  <si>
    <t>at least 8</t>
  </si>
  <si>
    <t>no more than 2</t>
  </si>
  <si>
    <t>at least 6</t>
  </si>
  <si>
    <t>Buying Capacity</t>
    <phoneticPr fontId="1" type="noConversion"/>
  </si>
  <si>
    <t>Process capacity</t>
    <phoneticPr fontId="1" type="noConversion"/>
  </si>
  <si>
    <t>Constrains</t>
    <phoneticPr fontId="1" type="noConversion"/>
  </si>
  <si>
    <t>LHS</t>
    <phoneticPr fontId="1" type="noConversion"/>
  </si>
  <si>
    <t>sign</t>
    <phoneticPr fontId="1" type="noConversion"/>
  </si>
  <si>
    <t>RHS</t>
    <phoneticPr fontId="1" type="noConversion"/>
  </si>
  <si>
    <t>Profit</t>
    <phoneticPr fontId="1" type="noConversion"/>
  </si>
  <si>
    <t>&gt;=</t>
    <phoneticPr fontId="1" type="noConversion"/>
  </si>
  <si>
    <t>&lt;=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</si>
</sst>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5"/>
  <sheetViews>
    <sheetView tabSelected="1" topLeftCell="A2" workbookViewId="0">
      <selection activeCell="E8" sqref="E8"/>
    </sheetView>
  </sheetViews>
  <sheetFormatPr defaultRowHeight="13.5" x14ac:dyDescent="0.15"/>
  <cols>
    <col min="1" max="1" width="21.25" customWidth="1"/>
    <col min="2" max="2" width="20" customWidth="1"/>
    <col min="3" max="3" width="18.5" customWidth="1"/>
    <col min="4" max="4" width="14.75" customWidth="1"/>
  </cols>
  <sheetData>
    <row r="3" spans="1:8" x14ac:dyDescent="0.15">
      <c r="A3" s="2" t="s">
        <v>10</v>
      </c>
      <c r="B3" s="2" t="s">
        <v>11</v>
      </c>
      <c r="C3" s="2" t="s">
        <v>12</v>
      </c>
    </row>
    <row r="4" spans="1:8" x14ac:dyDescent="0.15">
      <c r="A4" s="1" t="s">
        <v>2</v>
      </c>
      <c r="B4" s="1" t="s">
        <v>13</v>
      </c>
      <c r="C4" s="1" t="s">
        <v>14</v>
      </c>
    </row>
    <row r="5" spans="1:8" x14ac:dyDescent="0.15">
      <c r="A5" s="1" t="s">
        <v>3</v>
      </c>
      <c r="B5" s="1" t="s">
        <v>15</v>
      </c>
      <c r="C5" s="1" t="s">
        <v>16</v>
      </c>
    </row>
    <row r="6" spans="1:8" x14ac:dyDescent="0.15">
      <c r="A6" s="1" t="s">
        <v>4</v>
      </c>
      <c r="B6" s="1" t="s">
        <v>17</v>
      </c>
      <c r="C6" s="1" t="s">
        <v>14</v>
      </c>
    </row>
    <row r="7" spans="1:8" x14ac:dyDescent="0.15">
      <c r="A7" s="1" t="s">
        <v>7</v>
      </c>
      <c r="B7" s="1">
        <v>12</v>
      </c>
      <c r="C7" s="1">
        <v>0.5</v>
      </c>
      <c r="E7" t="s">
        <v>24</v>
      </c>
    </row>
    <row r="8" spans="1:8" x14ac:dyDescent="0.15">
      <c r="A8" s="1" t="s">
        <v>8</v>
      </c>
      <c r="B8" s="1">
        <v>6</v>
      </c>
      <c r="C8" s="1">
        <v>2</v>
      </c>
      <c r="E8" s="9">
        <f>SUM(B33:B35)*B12+SUM(C33:C35)*B13+SUM(D33:D35)*B14-SUM(B33:D33)*B18-SUM(B34:D34)*B19-SUM(B35:D35)*B20</f>
        <v>150000</v>
      </c>
    </row>
    <row r="9" spans="1:8" x14ac:dyDescent="0.15">
      <c r="A9" s="1" t="s">
        <v>9</v>
      </c>
      <c r="B9" s="1">
        <v>8</v>
      </c>
      <c r="C9" s="1">
        <v>3</v>
      </c>
    </row>
    <row r="11" spans="1:8" x14ac:dyDescent="0.15">
      <c r="A11" s="2" t="s">
        <v>0</v>
      </c>
      <c r="B11" s="2" t="s">
        <v>1</v>
      </c>
    </row>
    <row r="12" spans="1:8" x14ac:dyDescent="0.15">
      <c r="A12" s="1" t="s">
        <v>2</v>
      </c>
      <c r="B12" s="1">
        <v>70</v>
      </c>
    </row>
    <row r="13" spans="1:8" x14ac:dyDescent="0.15">
      <c r="A13" s="1" t="s">
        <v>3</v>
      </c>
      <c r="B13" s="1">
        <v>60</v>
      </c>
    </row>
    <row r="14" spans="1:8" x14ac:dyDescent="0.15">
      <c r="A14" s="1" t="s">
        <v>4</v>
      </c>
      <c r="B14" s="1">
        <v>50</v>
      </c>
      <c r="E14" t="s">
        <v>20</v>
      </c>
    </row>
    <row r="15" spans="1:8" x14ac:dyDescent="0.15">
      <c r="F15" t="s">
        <v>21</v>
      </c>
      <c r="G15" t="s">
        <v>22</v>
      </c>
      <c r="H15" t="s">
        <v>23</v>
      </c>
    </row>
    <row r="16" spans="1:8" x14ac:dyDescent="0.15">
      <c r="F16">
        <f>B33*B7+B34*B8+B35*B9</f>
        <v>33600</v>
      </c>
      <c r="G16" t="s">
        <v>25</v>
      </c>
      <c r="H16">
        <f>SUM(B33:B35)*10</f>
        <v>30000</v>
      </c>
    </row>
    <row r="17" spans="1:8" x14ac:dyDescent="0.15">
      <c r="A17" s="2" t="s">
        <v>5</v>
      </c>
      <c r="B17" s="2" t="s">
        <v>6</v>
      </c>
      <c r="F17">
        <f>C33*B7+C34*B8+C35*B9</f>
        <v>19200</v>
      </c>
      <c r="G17" s="5" t="s">
        <v>25</v>
      </c>
      <c r="H17">
        <f>SUM(C33:C35)*8</f>
        <v>16000</v>
      </c>
    </row>
    <row r="18" spans="1:8" x14ac:dyDescent="0.15">
      <c r="A18" s="1" t="s">
        <v>7</v>
      </c>
      <c r="B18" s="1">
        <v>45</v>
      </c>
      <c r="F18">
        <f>D33*B7+D34*B8+D35*B9</f>
        <v>11199.999999999998</v>
      </c>
      <c r="G18" s="5" t="s">
        <v>25</v>
      </c>
      <c r="H18">
        <f>SUM(D33:D35)*6</f>
        <v>5999.9999999999991</v>
      </c>
    </row>
    <row r="19" spans="1:8" x14ac:dyDescent="0.15">
      <c r="A19" s="1" t="s">
        <v>8</v>
      </c>
      <c r="B19" s="1">
        <v>35</v>
      </c>
      <c r="F19">
        <f>SUMPRODUCT(B33:B35,C7:C9)</f>
        <v>2999.9999999999995</v>
      </c>
      <c r="G19" t="s">
        <v>26</v>
      </c>
      <c r="H19">
        <f>SUM(B33:B35)*1</f>
        <v>3000</v>
      </c>
    </row>
    <row r="20" spans="1:8" x14ac:dyDescent="0.15">
      <c r="A20" s="1" t="s">
        <v>9</v>
      </c>
      <c r="B20" s="1">
        <v>25</v>
      </c>
      <c r="F20">
        <f>SUMPRODUCT(C33:C35,C7:C9)</f>
        <v>4000</v>
      </c>
      <c r="G20" s="5" t="s">
        <v>26</v>
      </c>
      <c r="H20">
        <f>SUM(C33:C35)*2</f>
        <v>4000</v>
      </c>
    </row>
    <row r="21" spans="1:8" x14ac:dyDescent="0.15">
      <c r="F21">
        <f>SUMPRODUCT(D33:D35,C7:C9)</f>
        <v>1000</v>
      </c>
      <c r="G21" s="5" t="s">
        <v>26</v>
      </c>
      <c r="H21">
        <f>SUM(D33:D35)*1</f>
        <v>999.99999999999989</v>
      </c>
    </row>
    <row r="22" spans="1:8" x14ac:dyDescent="0.15">
      <c r="F22">
        <f>SUM(B33:D33)</f>
        <v>4000</v>
      </c>
      <c r="G22" s="5" t="s">
        <v>26</v>
      </c>
      <c r="H22">
        <v>5000</v>
      </c>
    </row>
    <row r="23" spans="1:8" x14ac:dyDescent="0.15">
      <c r="A23" s="4" t="s">
        <v>18</v>
      </c>
      <c r="B23" s="3"/>
      <c r="F23">
        <f>SUM(B34:D34)</f>
        <v>0</v>
      </c>
      <c r="G23" s="5" t="s">
        <v>26</v>
      </c>
      <c r="H23">
        <v>5000</v>
      </c>
    </row>
    <row r="24" spans="1:8" x14ac:dyDescent="0.15">
      <c r="A24" s="3" t="s">
        <v>7</v>
      </c>
      <c r="B24" s="3">
        <v>5000</v>
      </c>
      <c r="F24">
        <f>SUM(B35:D35)</f>
        <v>2000</v>
      </c>
      <c r="G24" s="5" t="s">
        <v>26</v>
      </c>
      <c r="H24">
        <v>5000</v>
      </c>
    </row>
    <row r="25" spans="1:8" x14ac:dyDescent="0.15">
      <c r="A25" s="3" t="s">
        <v>8</v>
      </c>
      <c r="B25" s="3">
        <v>5000</v>
      </c>
      <c r="F25">
        <f>SUM(B33:D35)</f>
        <v>6000</v>
      </c>
      <c r="G25" s="5" t="s">
        <v>26</v>
      </c>
      <c r="H25">
        <v>14000</v>
      </c>
    </row>
    <row r="26" spans="1:8" x14ac:dyDescent="0.15">
      <c r="A26" s="3" t="s">
        <v>9</v>
      </c>
      <c r="B26" s="3">
        <v>5000</v>
      </c>
      <c r="F26">
        <f>SUM(B33:B35)</f>
        <v>3000</v>
      </c>
      <c r="G26" s="5" t="s">
        <v>26</v>
      </c>
      <c r="H26">
        <v>3000</v>
      </c>
    </row>
    <row r="27" spans="1:8" x14ac:dyDescent="0.15">
      <c r="F27">
        <f>SUM(C33:C35)</f>
        <v>2000</v>
      </c>
      <c r="G27" s="5" t="s">
        <v>26</v>
      </c>
      <c r="H27">
        <v>2000</v>
      </c>
    </row>
    <row r="28" spans="1:8" x14ac:dyDescent="0.15">
      <c r="A28" s="7" t="s">
        <v>19</v>
      </c>
      <c r="F28">
        <f>SUM(D33:D35)</f>
        <v>999.99999999999989</v>
      </c>
      <c r="G28" s="5" t="s">
        <v>26</v>
      </c>
      <c r="H28">
        <v>1000</v>
      </c>
    </row>
    <row r="29" spans="1:8" x14ac:dyDescent="0.15">
      <c r="A29" s="6">
        <v>14000</v>
      </c>
    </row>
    <row r="31" spans="1:8" s="5" customFormat="1" x14ac:dyDescent="0.15"/>
    <row r="32" spans="1:8" x14ac:dyDescent="0.15">
      <c r="A32" s="7"/>
      <c r="B32" s="6" t="s">
        <v>2</v>
      </c>
      <c r="C32" s="6" t="s">
        <v>3</v>
      </c>
      <c r="D32" s="6" t="s">
        <v>4</v>
      </c>
    </row>
    <row r="33" spans="1:4" x14ac:dyDescent="0.15">
      <c r="A33" s="6" t="s">
        <v>7</v>
      </c>
      <c r="B33" s="8">
        <v>2400</v>
      </c>
      <c r="C33" s="8">
        <v>800</v>
      </c>
      <c r="D33" s="8">
        <v>799.99999999999989</v>
      </c>
    </row>
    <row r="34" spans="1:4" x14ac:dyDescent="0.15">
      <c r="A34" s="6" t="s">
        <v>8</v>
      </c>
      <c r="B34" s="8">
        <v>0</v>
      </c>
      <c r="C34" s="8">
        <v>0</v>
      </c>
      <c r="D34" s="8">
        <v>0</v>
      </c>
    </row>
    <row r="35" spans="1:4" x14ac:dyDescent="0.15">
      <c r="A35" s="6" t="s">
        <v>9</v>
      </c>
      <c r="B35" s="8">
        <v>599.99999999999989</v>
      </c>
      <c r="C35" s="8">
        <v>1200</v>
      </c>
      <c r="D35" s="8">
        <v>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UH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Zhou</dc:creator>
  <cp:lastModifiedBy>Liang Zhou</cp:lastModifiedBy>
  <dcterms:created xsi:type="dcterms:W3CDTF">2015-05-14T19:27:01Z</dcterms:created>
  <dcterms:modified xsi:type="dcterms:W3CDTF">2015-05-14T19:57:29Z</dcterms:modified>
</cp:coreProperties>
</file>