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PhD\CAPTUR3D_personal\03 Software e utilities\v0.2.0\CellTypeClassification\data\"/>
    </mc:Choice>
  </mc:AlternateContent>
  <xr:revisionPtr revIDLastSave="0" documentId="13_ncr:1_{172EBC51-3BB6-458A-80A1-F311F5B4853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leaned dataset" sheetId="1" r:id="rId1"/>
    <sheet name="raw dataset" sheetId="2" r:id="rId2"/>
    <sheet name="Sheet1" sheetId="3" r:id="rId3"/>
  </sheets>
  <definedNames>
    <definedName name="_xlnm._FilterDatabase" localSheetId="0" hidden="1">'cleaned dataset'!$A$1:$D$19</definedName>
    <definedName name="_xlnm._FilterDatabase" localSheetId="1" hidden="1">'raw dataset'!$A$1:$D$31</definedName>
    <definedName name="_xlchart.v1.0" hidden="1">'cleaned dataset'!$E$1</definedName>
    <definedName name="_xlchart.v1.1" hidden="1">'cleaned dataset'!$E$2:$E$19</definedName>
    <definedName name="_xlchart.v1.2" hidden="1">'raw dataset'!$G$1</definedName>
    <definedName name="_xlchart.v1.3" hidden="1">'raw dataset'!$G$2:$G$31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D16" i="3"/>
  <c r="F16" i="3" s="1"/>
  <c r="G15" i="3"/>
  <c r="D15" i="3"/>
  <c r="F15" i="3" s="1"/>
  <c r="G14" i="3"/>
  <c r="D14" i="3"/>
  <c r="F14" i="3" s="1"/>
  <c r="G13" i="3"/>
  <c r="D13" i="3"/>
  <c r="E13" i="3" s="1"/>
  <c r="G12" i="3"/>
  <c r="D12" i="3"/>
  <c r="F12" i="3" s="1"/>
  <c r="G11" i="3"/>
  <c r="D11" i="3"/>
  <c r="F11" i="3" s="1"/>
  <c r="G10" i="3"/>
  <c r="D10" i="3"/>
  <c r="F10" i="3" s="1"/>
  <c r="G9" i="3"/>
  <c r="D9" i="3"/>
  <c r="F9" i="3" s="1"/>
  <c r="G8" i="3"/>
  <c r="D8" i="3"/>
  <c r="F8" i="3" s="1"/>
  <c r="G7" i="3"/>
  <c r="D7" i="3"/>
  <c r="F7" i="3" s="1"/>
  <c r="G6" i="3"/>
  <c r="D6" i="3"/>
  <c r="F6" i="3" s="1"/>
  <c r="G5" i="3"/>
  <c r="D5" i="3"/>
  <c r="F5" i="3" s="1"/>
  <c r="G4" i="3"/>
  <c r="D4" i="3"/>
  <c r="F4" i="3" s="1"/>
  <c r="G3" i="3"/>
  <c r="D3" i="3"/>
  <c r="F3" i="3" s="1"/>
  <c r="G2" i="3"/>
  <c r="D2" i="3"/>
  <c r="F2" i="3" s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F2" i="2"/>
  <c r="E2" i="2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G2" i="2"/>
  <c r="D2" i="2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E5" i="3" l="1"/>
  <c r="E9" i="3"/>
  <c r="E15" i="3"/>
  <c r="F13" i="3"/>
  <c r="E2" i="3"/>
  <c r="E4" i="3"/>
  <c r="E6" i="3"/>
  <c r="E8" i="3"/>
  <c r="E10" i="3"/>
  <c r="E12" i="3"/>
  <c r="E14" i="3"/>
  <c r="E16" i="3"/>
  <c r="E3" i="3"/>
  <c r="E7" i="3"/>
  <c r="E11" i="3"/>
</calcChain>
</file>

<file path=xl/sharedStrings.xml><?xml version="1.0" encoding="utf-8"?>
<sst xmlns="http://schemas.openxmlformats.org/spreadsheetml/2006/main" count="58" uniqueCount="40">
  <si>
    <t>date</t>
  </si>
  <si>
    <t>beta</t>
  </si>
  <si>
    <t>alpha</t>
  </si>
  <si>
    <t>20210716_P1H2</t>
  </si>
  <si>
    <t>20210923_P2H2</t>
  </si>
  <si>
    <t>20210630_P3H1</t>
  </si>
  <si>
    <t>20210923_P2H1</t>
  </si>
  <si>
    <t>20210714_P2H1</t>
  </si>
  <si>
    <t>20210714_P2H2</t>
  </si>
  <si>
    <t>20210714_P1H3</t>
  </si>
  <si>
    <t>20210923_P2H3</t>
  </si>
  <si>
    <t>20210716_P1H1</t>
  </si>
  <si>
    <t>tot</t>
  </si>
  <si>
    <t>beta:alpha</t>
  </si>
  <si>
    <t>20210714_P1H2</t>
  </si>
  <si>
    <t>20210716_P2H1</t>
  </si>
  <si>
    <t>20210716_P3H1</t>
  </si>
  <si>
    <t>20210716_P2H3</t>
  </si>
  <si>
    <t>20210714_P4H1</t>
  </si>
  <si>
    <t>20210716_P2H2</t>
  </si>
  <si>
    <t>beta/alpha</t>
  </si>
  <si>
    <t>islet</t>
  </si>
  <si>
    <t>beta (%)</t>
  </si>
  <si>
    <t>alpha (%)</t>
  </si>
  <si>
    <t>Islet 1</t>
  </si>
  <si>
    <t>Islet 3</t>
  </si>
  <si>
    <t>Islet 7</t>
  </si>
  <si>
    <t>Islet 2</t>
  </si>
  <si>
    <t>Islet 9</t>
  </si>
  <si>
    <t>Islet 4</t>
  </si>
  <si>
    <t>Islet 5</t>
  </si>
  <si>
    <t>Islet 6</t>
  </si>
  <si>
    <t>Islet 8</t>
  </si>
  <si>
    <t>Islet 10</t>
  </si>
  <si>
    <t>Islet 11</t>
  </si>
  <si>
    <t>Islet 12</t>
  </si>
  <si>
    <t>Islet 13</t>
  </si>
  <si>
    <t>Islet 14</t>
  </si>
  <si>
    <t>Islet 15</t>
  </si>
  <si>
    <t>Islet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</si>
</sst>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440C295-166F-400F-AAE3-E846F67E1603}">
          <cx:tx>
            <cx:txData>
              <cx:f>_xlchart.v1.0</cx:f>
              <cx:v>beta:alpha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EB9D96D-7A21-46E6-9715-DDE53210D526}">
          <cx:tx>
            <cx:txData>
              <cx:f>_xlchart.v1.2</cx:f>
              <cx:v>beta/alpha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166687</xdr:rowOff>
    </xdr:from>
    <xdr:to>
      <xdr:col>13</xdr:col>
      <xdr:colOff>166687</xdr:colOff>
      <xdr:row>18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9443A1-58D9-B5FA-1E75-1F4CD51F5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5887" y="719137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147637</xdr:rowOff>
    </xdr:from>
    <xdr:to>
      <xdr:col>15</xdr:col>
      <xdr:colOff>171450</xdr:colOff>
      <xdr:row>21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A6E3F9-21B8-54BF-BA50-CC61CDE23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0350" y="1252537"/>
              <a:ext cx="4826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O12" sqref="O12"/>
    </sheetView>
  </sheetViews>
  <sheetFormatPr defaultRowHeight="14.5" x14ac:dyDescent="0.35"/>
  <cols>
    <col min="1" max="1" width="14.54296875" bestFit="1" customWidth="1"/>
  </cols>
  <sheetData>
    <row r="1" spans="1:5" x14ac:dyDescent="0.35">
      <c r="A1" s="3" t="s">
        <v>0</v>
      </c>
      <c r="B1" s="4" t="s">
        <v>1</v>
      </c>
      <c r="C1" s="4" t="s">
        <v>2</v>
      </c>
      <c r="D1" s="4" t="s">
        <v>12</v>
      </c>
      <c r="E1" s="4" t="s">
        <v>13</v>
      </c>
    </row>
    <row r="2" spans="1:5" x14ac:dyDescent="0.35">
      <c r="A2" s="5" t="s">
        <v>5</v>
      </c>
      <c r="B2">
        <v>93</v>
      </c>
      <c r="C2">
        <v>8</v>
      </c>
      <c r="D2">
        <f>SUM(B2,C2)</f>
        <v>101</v>
      </c>
      <c r="E2" s="7">
        <f>B2/C2</f>
        <v>11.625</v>
      </c>
    </row>
    <row r="3" spans="1:5" x14ac:dyDescent="0.35">
      <c r="A3" s="5" t="s">
        <v>9</v>
      </c>
      <c r="B3">
        <v>54</v>
      </c>
      <c r="C3">
        <v>36</v>
      </c>
      <c r="D3">
        <f t="shared" ref="D3:D10" si="0">SUM(B3,C3)</f>
        <v>90</v>
      </c>
      <c r="E3" s="7">
        <f t="shared" ref="E3:E10" si="1">B3/C3</f>
        <v>1.5</v>
      </c>
    </row>
    <row r="4" spans="1:5" x14ac:dyDescent="0.35">
      <c r="A4" s="5" t="s">
        <v>7</v>
      </c>
      <c r="B4">
        <v>74</v>
      </c>
      <c r="C4">
        <v>40</v>
      </c>
      <c r="D4">
        <f t="shared" si="0"/>
        <v>114</v>
      </c>
      <c r="E4" s="7">
        <f t="shared" si="1"/>
        <v>1.85</v>
      </c>
    </row>
    <row r="5" spans="1:5" x14ac:dyDescent="0.35">
      <c r="A5" s="5" t="s">
        <v>8</v>
      </c>
      <c r="B5">
        <v>66</v>
      </c>
      <c r="C5">
        <v>38</v>
      </c>
      <c r="D5">
        <f t="shared" si="0"/>
        <v>104</v>
      </c>
      <c r="E5" s="7">
        <f t="shared" si="1"/>
        <v>1.736842105263158</v>
      </c>
    </row>
    <row r="6" spans="1:5" x14ac:dyDescent="0.35">
      <c r="A6" s="6" t="s">
        <v>11</v>
      </c>
      <c r="B6">
        <v>26</v>
      </c>
      <c r="C6">
        <v>24</v>
      </c>
      <c r="D6">
        <f t="shared" si="0"/>
        <v>50</v>
      </c>
      <c r="E6" s="7">
        <f t="shared" si="1"/>
        <v>1.0833333333333333</v>
      </c>
    </row>
    <row r="7" spans="1:5" x14ac:dyDescent="0.35">
      <c r="A7" s="5" t="s">
        <v>3</v>
      </c>
      <c r="B7">
        <v>128</v>
      </c>
      <c r="C7">
        <v>50</v>
      </c>
      <c r="D7">
        <f t="shared" si="0"/>
        <v>178</v>
      </c>
      <c r="E7" s="7">
        <f t="shared" si="1"/>
        <v>2.56</v>
      </c>
    </row>
    <row r="8" spans="1:5" x14ac:dyDescent="0.35">
      <c r="A8" s="5" t="s">
        <v>6</v>
      </c>
      <c r="B8">
        <v>74</v>
      </c>
      <c r="C8">
        <v>2</v>
      </c>
      <c r="D8">
        <f t="shared" si="0"/>
        <v>76</v>
      </c>
      <c r="E8" s="7">
        <f t="shared" si="1"/>
        <v>37</v>
      </c>
    </row>
    <row r="9" spans="1:5" x14ac:dyDescent="0.35">
      <c r="A9" s="5" t="s">
        <v>4</v>
      </c>
      <c r="B9">
        <v>98</v>
      </c>
      <c r="C9">
        <v>12</v>
      </c>
      <c r="D9">
        <f t="shared" si="0"/>
        <v>110</v>
      </c>
      <c r="E9" s="7">
        <f t="shared" si="1"/>
        <v>8.1666666666666661</v>
      </c>
    </row>
    <row r="10" spans="1:5" x14ac:dyDescent="0.35">
      <c r="A10" s="5" t="s">
        <v>10</v>
      </c>
      <c r="B10">
        <v>34</v>
      </c>
      <c r="C10">
        <v>4</v>
      </c>
      <c r="D10">
        <f t="shared" si="0"/>
        <v>38</v>
      </c>
      <c r="E10" s="7">
        <f t="shared" si="1"/>
        <v>8.5</v>
      </c>
    </row>
    <row r="11" spans="1:5" x14ac:dyDescent="0.35">
      <c r="A11" s="2"/>
      <c r="B11" s="1"/>
      <c r="C11" s="1"/>
    </row>
    <row r="12" spans="1:5" x14ac:dyDescent="0.35">
      <c r="A12" s="1"/>
      <c r="B12" s="1"/>
      <c r="C12" s="1"/>
    </row>
    <row r="13" spans="1:5" x14ac:dyDescent="0.35">
      <c r="A13" s="1"/>
      <c r="B13" s="1"/>
      <c r="C13" s="1"/>
    </row>
    <row r="14" spans="1:5" x14ac:dyDescent="0.35">
      <c r="A14" s="1"/>
      <c r="B14" s="1"/>
      <c r="C14" s="1"/>
    </row>
    <row r="15" spans="1:5" x14ac:dyDescent="0.35">
      <c r="A15" s="1"/>
      <c r="B15" s="1"/>
      <c r="C15" s="1"/>
    </row>
    <row r="16" spans="1:5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</sheetData>
  <sortState xmlns:xlrd2="http://schemas.microsoft.com/office/spreadsheetml/2017/richdata2" ref="A2:D19">
    <sortCondition ref="A1:A19"/>
  </sortState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DAB2-9A85-4842-B420-46554A543D24}">
  <dimension ref="A1:G31"/>
  <sheetViews>
    <sheetView workbookViewId="0">
      <selection activeCell="B1" sqref="B1:G16"/>
    </sheetView>
  </sheetViews>
  <sheetFormatPr defaultColWidth="9.1796875" defaultRowHeight="14.5" x14ac:dyDescent="0.35"/>
  <cols>
    <col min="1" max="1" width="14.54296875" bestFit="1" customWidth="1"/>
  </cols>
  <sheetData>
    <row r="1" spans="1:7" x14ac:dyDescent="0.35">
      <c r="A1" s="4" t="s">
        <v>21</v>
      </c>
      <c r="B1" s="4" t="s">
        <v>1</v>
      </c>
      <c r="C1" s="4" t="s">
        <v>2</v>
      </c>
      <c r="D1" s="3" t="s">
        <v>12</v>
      </c>
      <c r="E1" s="4" t="s">
        <v>22</v>
      </c>
      <c r="F1" s="4" t="s">
        <v>23</v>
      </c>
      <c r="G1" s="4" t="s">
        <v>20</v>
      </c>
    </row>
    <row r="2" spans="1:7" x14ac:dyDescent="0.35">
      <c r="A2" s="5" t="s">
        <v>5</v>
      </c>
      <c r="B2">
        <v>94</v>
      </c>
      <c r="C2">
        <v>8</v>
      </c>
      <c r="D2">
        <f>B2+C2</f>
        <v>102</v>
      </c>
      <c r="E2" s="8">
        <f>B2/D2*100</f>
        <v>92.156862745098039</v>
      </c>
      <c r="F2" s="8">
        <f>C2/D2*100</f>
        <v>7.8431372549019605</v>
      </c>
      <c r="G2" s="7">
        <f>B2/C2</f>
        <v>11.75</v>
      </c>
    </row>
    <row r="3" spans="1:7" x14ac:dyDescent="0.35">
      <c r="A3" s="5" t="s">
        <v>14</v>
      </c>
      <c r="B3">
        <v>248</v>
      </c>
      <c r="C3">
        <v>72</v>
      </c>
      <c r="D3">
        <f t="shared" ref="D3:D16" si="0">B3+C3</f>
        <v>320</v>
      </c>
      <c r="E3" s="8">
        <f t="shared" ref="E3:E16" si="1">B3/D3*100</f>
        <v>77.5</v>
      </c>
      <c r="F3" s="8">
        <f t="shared" ref="F3:F16" si="2">C3/D3*100</f>
        <v>22.5</v>
      </c>
      <c r="G3" s="7">
        <f>B3/C3</f>
        <v>3.4444444444444446</v>
      </c>
    </row>
    <row r="4" spans="1:7" x14ac:dyDescent="0.35">
      <c r="A4" s="5" t="s">
        <v>9</v>
      </c>
      <c r="B4">
        <v>76</v>
      </c>
      <c r="C4">
        <v>56</v>
      </c>
      <c r="D4">
        <f t="shared" si="0"/>
        <v>132</v>
      </c>
      <c r="E4" s="8">
        <f t="shared" si="1"/>
        <v>57.575757575757578</v>
      </c>
      <c r="F4" s="8">
        <f t="shared" si="2"/>
        <v>42.424242424242422</v>
      </c>
      <c r="G4" s="7">
        <f>B4/C4</f>
        <v>1.3571428571428572</v>
      </c>
    </row>
    <row r="5" spans="1:7" x14ac:dyDescent="0.35">
      <c r="A5" s="5" t="s">
        <v>7</v>
      </c>
      <c r="B5">
        <v>74</v>
      </c>
      <c r="C5">
        <v>44</v>
      </c>
      <c r="D5">
        <f t="shared" si="0"/>
        <v>118</v>
      </c>
      <c r="E5" s="8">
        <f t="shared" si="1"/>
        <v>62.711864406779661</v>
      </c>
      <c r="F5" s="8">
        <f t="shared" si="2"/>
        <v>37.288135593220339</v>
      </c>
      <c r="G5" s="7">
        <f>B5/C5</f>
        <v>1.6818181818181819</v>
      </c>
    </row>
    <row r="6" spans="1:7" x14ac:dyDescent="0.35">
      <c r="A6" s="5" t="s">
        <v>8</v>
      </c>
      <c r="B6">
        <v>68</v>
      </c>
      <c r="C6">
        <v>38</v>
      </c>
      <c r="D6">
        <f t="shared" si="0"/>
        <v>106</v>
      </c>
      <c r="E6" s="8">
        <f t="shared" si="1"/>
        <v>64.15094339622641</v>
      </c>
      <c r="F6" s="8">
        <f t="shared" si="2"/>
        <v>35.849056603773583</v>
      </c>
      <c r="G6" s="7">
        <f>B6/C6</f>
        <v>1.7894736842105263</v>
      </c>
    </row>
    <row r="7" spans="1:7" x14ac:dyDescent="0.35">
      <c r="A7" s="5" t="s">
        <v>18</v>
      </c>
      <c r="B7">
        <v>56</v>
      </c>
      <c r="C7">
        <v>16</v>
      </c>
      <c r="D7">
        <f t="shared" si="0"/>
        <v>72</v>
      </c>
      <c r="E7" s="8">
        <f t="shared" si="1"/>
        <v>77.777777777777786</v>
      </c>
      <c r="F7" s="8">
        <f t="shared" si="2"/>
        <v>22.222222222222221</v>
      </c>
      <c r="G7" s="7">
        <f>B7/C7</f>
        <v>3.5</v>
      </c>
    </row>
    <row r="8" spans="1:7" x14ac:dyDescent="0.35">
      <c r="A8" s="5" t="s">
        <v>11</v>
      </c>
      <c r="B8">
        <v>44</v>
      </c>
      <c r="C8">
        <v>56</v>
      </c>
      <c r="D8">
        <f t="shared" si="0"/>
        <v>100</v>
      </c>
      <c r="E8" s="8">
        <f t="shared" si="1"/>
        <v>44</v>
      </c>
      <c r="F8" s="8">
        <f t="shared" si="2"/>
        <v>56.000000000000007</v>
      </c>
      <c r="G8" s="7">
        <f>B8/C8</f>
        <v>0.7857142857142857</v>
      </c>
    </row>
    <row r="9" spans="1:7" x14ac:dyDescent="0.35">
      <c r="A9" s="5" t="s">
        <v>3</v>
      </c>
      <c r="B9">
        <v>128</v>
      </c>
      <c r="C9">
        <v>72</v>
      </c>
      <c r="D9">
        <f t="shared" si="0"/>
        <v>200</v>
      </c>
      <c r="E9" s="8">
        <f t="shared" si="1"/>
        <v>64</v>
      </c>
      <c r="F9" s="8">
        <f t="shared" si="2"/>
        <v>36</v>
      </c>
      <c r="G9" s="7">
        <f>B9/C9</f>
        <v>1.7777777777777777</v>
      </c>
    </row>
    <row r="10" spans="1:7" x14ac:dyDescent="0.35">
      <c r="A10" s="5" t="s">
        <v>15</v>
      </c>
      <c r="B10">
        <v>98</v>
      </c>
      <c r="C10">
        <v>86</v>
      </c>
      <c r="D10">
        <f t="shared" si="0"/>
        <v>184</v>
      </c>
      <c r="E10" s="8">
        <f t="shared" si="1"/>
        <v>53.260869565217398</v>
      </c>
      <c r="F10" s="8">
        <f t="shared" si="2"/>
        <v>46.739130434782609</v>
      </c>
      <c r="G10" s="7">
        <f>B10/C10</f>
        <v>1.1395348837209303</v>
      </c>
    </row>
    <row r="11" spans="1:7" x14ac:dyDescent="0.35">
      <c r="A11" s="5" t="s">
        <v>19</v>
      </c>
      <c r="B11">
        <v>42</v>
      </c>
      <c r="C11">
        <v>32</v>
      </c>
      <c r="D11">
        <f t="shared" si="0"/>
        <v>74</v>
      </c>
      <c r="E11" s="8">
        <f t="shared" si="1"/>
        <v>56.756756756756758</v>
      </c>
      <c r="F11" s="8">
        <f t="shared" si="2"/>
        <v>43.243243243243242</v>
      </c>
      <c r="G11" s="7">
        <f>B11/C11</f>
        <v>1.3125</v>
      </c>
    </row>
    <row r="12" spans="1:7" x14ac:dyDescent="0.35">
      <c r="A12" s="5" t="s">
        <v>17</v>
      </c>
      <c r="B12">
        <v>60</v>
      </c>
      <c r="C12">
        <v>54</v>
      </c>
      <c r="D12">
        <f t="shared" si="0"/>
        <v>114</v>
      </c>
      <c r="E12" s="8">
        <f t="shared" si="1"/>
        <v>52.631578947368418</v>
      </c>
      <c r="F12" s="8">
        <f t="shared" si="2"/>
        <v>47.368421052631575</v>
      </c>
      <c r="G12" s="7">
        <f>B12/C12</f>
        <v>1.1111111111111112</v>
      </c>
    </row>
    <row r="13" spans="1:7" x14ac:dyDescent="0.35">
      <c r="A13" s="5" t="s">
        <v>16</v>
      </c>
      <c r="B13">
        <v>80</v>
      </c>
      <c r="C13">
        <v>46</v>
      </c>
      <c r="D13">
        <f t="shared" si="0"/>
        <v>126</v>
      </c>
      <c r="E13" s="8">
        <f t="shared" si="1"/>
        <v>63.492063492063487</v>
      </c>
      <c r="F13" s="8">
        <f t="shared" si="2"/>
        <v>36.507936507936506</v>
      </c>
      <c r="G13" s="7">
        <f>B13/C13</f>
        <v>1.7391304347826086</v>
      </c>
    </row>
    <row r="14" spans="1:7" x14ac:dyDescent="0.35">
      <c r="A14" s="5" t="s">
        <v>6</v>
      </c>
      <c r="B14">
        <v>88</v>
      </c>
      <c r="C14">
        <v>8</v>
      </c>
      <c r="D14">
        <f t="shared" si="0"/>
        <v>96</v>
      </c>
      <c r="E14" s="8">
        <f t="shared" si="1"/>
        <v>91.666666666666657</v>
      </c>
      <c r="F14" s="8">
        <f t="shared" si="2"/>
        <v>8.3333333333333321</v>
      </c>
      <c r="G14" s="7">
        <f>B14/C14</f>
        <v>11</v>
      </c>
    </row>
    <row r="15" spans="1:7" x14ac:dyDescent="0.35">
      <c r="A15" s="5" t="s">
        <v>4</v>
      </c>
      <c r="B15">
        <v>98</v>
      </c>
      <c r="C15">
        <v>20</v>
      </c>
      <c r="D15">
        <f t="shared" si="0"/>
        <v>118</v>
      </c>
      <c r="E15" s="8">
        <f t="shared" si="1"/>
        <v>83.050847457627114</v>
      </c>
      <c r="F15" s="8">
        <f t="shared" si="2"/>
        <v>16.949152542372879</v>
      </c>
      <c r="G15" s="7">
        <f>B15/C15</f>
        <v>4.9000000000000004</v>
      </c>
    </row>
    <row r="16" spans="1:7" x14ac:dyDescent="0.35">
      <c r="A16" s="5" t="s">
        <v>10</v>
      </c>
      <c r="B16">
        <v>54</v>
      </c>
      <c r="C16">
        <v>16</v>
      </c>
      <c r="D16">
        <f t="shared" si="0"/>
        <v>70</v>
      </c>
      <c r="E16" s="8">
        <f t="shared" si="1"/>
        <v>77.142857142857153</v>
      </c>
      <c r="F16" s="8">
        <f t="shared" si="2"/>
        <v>22.857142857142858</v>
      </c>
      <c r="G16" s="7">
        <f>B16/C16</f>
        <v>3.375</v>
      </c>
    </row>
    <row r="17" spans="1:3" x14ac:dyDescent="0.35">
      <c r="A17" s="3"/>
      <c r="B17" s="3"/>
      <c r="C17" s="3"/>
    </row>
    <row r="18" spans="1:3" x14ac:dyDescent="0.35">
      <c r="A18" s="3"/>
      <c r="B18" s="3"/>
      <c r="C18" s="3"/>
    </row>
    <row r="19" spans="1:3" x14ac:dyDescent="0.35">
      <c r="A19" s="3"/>
      <c r="B19" s="3"/>
      <c r="C19" s="3"/>
    </row>
    <row r="20" spans="1:3" x14ac:dyDescent="0.35">
      <c r="A20" s="3"/>
      <c r="B20" s="3"/>
      <c r="C20" s="3"/>
    </row>
    <row r="21" spans="1:3" x14ac:dyDescent="0.35">
      <c r="A21" s="3"/>
      <c r="B21" s="3"/>
      <c r="C21" s="3"/>
    </row>
    <row r="22" spans="1:3" x14ac:dyDescent="0.35">
      <c r="A22" s="3"/>
      <c r="B22" s="3"/>
      <c r="C22" s="3"/>
    </row>
    <row r="23" spans="1:3" x14ac:dyDescent="0.35">
      <c r="A23" s="3"/>
      <c r="B23" s="3"/>
      <c r="C23" s="3"/>
    </row>
    <row r="24" spans="1:3" x14ac:dyDescent="0.35">
      <c r="A24" s="3"/>
      <c r="B24" s="3"/>
      <c r="C24" s="3"/>
    </row>
    <row r="25" spans="1:3" x14ac:dyDescent="0.35">
      <c r="A25" s="3"/>
      <c r="B25" s="3"/>
      <c r="C25" s="3"/>
    </row>
    <row r="26" spans="1:3" x14ac:dyDescent="0.35">
      <c r="A26" s="3"/>
      <c r="B26" s="3"/>
      <c r="C26" s="3"/>
    </row>
    <row r="27" spans="1:3" x14ac:dyDescent="0.35">
      <c r="A27" s="3"/>
      <c r="B27" s="3"/>
      <c r="C27" s="3"/>
    </row>
    <row r="28" spans="1:3" x14ac:dyDescent="0.35">
      <c r="A28" s="3"/>
      <c r="B28" s="3"/>
      <c r="C28" s="3"/>
    </row>
    <row r="29" spans="1:3" x14ac:dyDescent="0.35">
      <c r="A29" s="3"/>
      <c r="B29" s="3"/>
      <c r="C29" s="3"/>
    </row>
    <row r="30" spans="1:3" x14ac:dyDescent="0.35">
      <c r="A30" s="3"/>
      <c r="B30" s="3"/>
      <c r="C30" s="3"/>
    </row>
    <row r="31" spans="1:3" x14ac:dyDescent="0.35">
      <c r="A31" s="3"/>
      <c r="B31" s="3"/>
      <c r="C31" s="3"/>
    </row>
  </sheetData>
  <sortState xmlns:xlrd2="http://schemas.microsoft.com/office/spreadsheetml/2017/richdata2" ref="A2:D31">
    <sortCondition ref="A1:A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409E-1288-45C6-8121-530F5086D553}">
  <dimension ref="A1:G16"/>
  <sheetViews>
    <sheetView tabSelected="1" workbookViewId="0">
      <selection activeCell="L9" sqref="L9"/>
    </sheetView>
  </sheetViews>
  <sheetFormatPr defaultRowHeight="14.5" x14ac:dyDescent="0.35"/>
  <sheetData>
    <row r="1" spans="1:7" x14ac:dyDescent="0.35">
      <c r="A1" s="4" t="s">
        <v>39</v>
      </c>
      <c r="B1" s="4" t="s">
        <v>1</v>
      </c>
      <c r="C1" s="4" t="s">
        <v>2</v>
      </c>
      <c r="D1" s="3" t="s">
        <v>12</v>
      </c>
      <c r="E1" s="4" t="s">
        <v>22</v>
      </c>
      <c r="F1" s="4" t="s">
        <v>23</v>
      </c>
      <c r="G1" s="4" t="s">
        <v>20</v>
      </c>
    </row>
    <row r="2" spans="1:7" x14ac:dyDescent="0.35">
      <c r="A2" t="s">
        <v>24</v>
      </c>
      <c r="B2">
        <v>94</v>
      </c>
      <c r="C2">
        <v>8</v>
      </c>
      <c r="D2">
        <f>B2+C2</f>
        <v>102</v>
      </c>
      <c r="E2" s="8">
        <f>B2/D2*100</f>
        <v>92.156862745098039</v>
      </c>
      <c r="F2" s="8">
        <f>C2/D2*100</f>
        <v>7.8431372549019605</v>
      </c>
      <c r="G2" s="7">
        <f>B2/C2</f>
        <v>11.75</v>
      </c>
    </row>
    <row r="3" spans="1:7" x14ac:dyDescent="0.35">
      <c r="A3" t="s">
        <v>27</v>
      </c>
      <c r="B3">
        <v>248</v>
      </c>
      <c r="C3">
        <v>72</v>
      </c>
      <c r="D3">
        <f t="shared" ref="D3:D16" si="0">B3+C3</f>
        <v>320</v>
      </c>
      <c r="E3" s="8">
        <f t="shared" ref="E3:E16" si="1">B3/D3*100</f>
        <v>77.5</v>
      </c>
      <c r="F3" s="8">
        <f t="shared" ref="F3:F16" si="2">C3/D3*100</f>
        <v>22.5</v>
      </c>
      <c r="G3" s="7">
        <f>B3/C3</f>
        <v>3.4444444444444446</v>
      </c>
    </row>
    <row r="4" spans="1:7" x14ac:dyDescent="0.35">
      <c r="A4" t="s">
        <v>25</v>
      </c>
      <c r="B4">
        <v>76</v>
      </c>
      <c r="C4">
        <v>56</v>
      </c>
      <c r="D4">
        <f t="shared" si="0"/>
        <v>132</v>
      </c>
      <c r="E4" s="8">
        <f t="shared" si="1"/>
        <v>57.575757575757578</v>
      </c>
      <c r="F4" s="8">
        <f t="shared" si="2"/>
        <v>42.424242424242422</v>
      </c>
      <c r="G4" s="7">
        <f>B4/C4</f>
        <v>1.3571428571428572</v>
      </c>
    </row>
    <row r="5" spans="1:7" x14ac:dyDescent="0.35">
      <c r="A5" t="s">
        <v>29</v>
      </c>
      <c r="B5">
        <v>74</v>
      </c>
      <c r="C5">
        <v>44</v>
      </c>
      <c r="D5">
        <f t="shared" si="0"/>
        <v>118</v>
      </c>
      <c r="E5" s="8">
        <f t="shared" si="1"/>
        <v>62.711864406779661</v>
      </c>
      <c r="F5" s="8">
        <f t="shared" si="2"/>
        <v>37.288135593220339</v>
      </c>
      <c r="G5" s="7">
        <f>B5/C5</f>
        <v>1.6818181818181819</v>
      </c>
    </row>
    <row r="6" spans="1:7" x14ac:dyDescent="0.35">
      <c r="A6" t="s">
        <v>30</v>
      </c>
      <c r="B6">
        <v>68</v>
      </c>
      <c r="C6">
        <v>38</v>
      </c>
      <c r="D6">
        <f t="shared" si="0"/>
        <v>106</v>
      </c>
      <c r="E6" s="8">
        <f t="shared" si="1"/>
        <v>64.15094339622641</v>
      </c>
      <c r="F6" s="8">
        <f t="shared" si="2"/>
        <v>35.849056603773583</v>
      </c>
      <c r="G6" s="7">
        <f>B6/C6</f>
        <v>1.7894736842105263</v>
      </c>
    </row>
    <row r="7" spans="1:7" x14ac:dyDescent="0.35">
      <c r="A7" t="s">
        <v>31</v>
      </c>
      <c r="B7">
        <v>56</v>
      </c>
      <c r="C7">
        <v>16</v>
      </c>
      <c r="D7">
        <f t="shared" si="0"/>
        <v>72</v>
      </c>
      <c r="E7" s="8">
        <f t="shared" si="1"/>
        <v>77.777777777777786</v>
      </c>
      <c r="F7" s="8">
        <f t="shared" si="2"/>
        <v>22.222222222222221</v>
      </c>
      <c r="G7" s="7">
        <f>B7/C7</f>
        <v>3.5</v>
      </c>
    </row>
    <row r="8" spans="1:7" x14ac:dyDescent="0.35">
      <c r="A8" t="s">
        <v>26</v>
      </c>
      <c r="B8">
        <v>44</v>
      </c>
      <c r="C8">
        <v>56</v>
      </c>
      <c r="D8">
        <f t="shared" si="0"/>
        <v>100</v>
      </c>
      <c r="E8" s="8">
        <f t="shared" si="1"/>
        <v>44</v>
      </c>
      <c r="F8" s="8">
        <f t="shared" si="2"/>
        <v>56.000000000000007</v>
      </c>
      <c r="G8" s="7">
        <f>B8/C8</f>
        <v>0.7857142857142857</v>
      </c>
    </row>
    <row r="9" spans="1:7" x14ac:dyDescent="0.35">
      <c r="A9" t="s">
        <v>32</v>
      </c>
      <c r="B9">
        <v>128</v>
      </c>
      <c r="C9">
        <v>72</v>
      </c>
      <c r="D9">
        <f t="shared" si="0"/>
        <v>200</v>
      </c>
      <c r="E9" s="8">
        <f t="shared" si="1"/>
        <v>64</v>
      </c>
      <c r="F9" s="8">
        <f t="shared" si="2"/>
        <v>36</v>
      </c>
      <c r="G9" s="7">
        <f>B9/C9</f>
        <v>1.7777777777777777</v>
      </c>
    </row>
    <row r="10" spans="1:7" x14ac:dyDescent="0.35">
      <c r="A10" t="s">
        <v>28</v>
      </c>
      <c r="B10">
        <v>98</v>
      </c>
      <c r="C10">
        <v>86</v>
      </c>
      <c r="D10">
        <f t="shared" si="0"/>
        <v>184</v>
      </c>
      <c r="E10" s="8">
        <f t="shared" si="1"/>
        <v>53.260869565217398</v>
      </c>
      <c r="F10" s="8">
        <f t="shared" si="2"/>
        <v>46.739130434782609</v>
      </c>
      <c r="G10" s="7">
        <f>B10/C10</f>
        <v>1.1395348837209303</v>
      </c>
    </row>
    <row r="11" spans="1:7" x14ac:dyDescent="0.35">
      <c r="A11" t="s">
        <v>33</v>
      </c>
      <c r="B11">
        <v>42</v>
      </c>
      <c r="C11">
        <v>32</v>
      </c>
      <c r="D11">
        <f t="shared" si="0"/>
        <v>74</v>
      </c>
      <c r="E11" s="8">
        <f t="shared" si="1"/>
        <v>56.756756756756758</v>
      </c>
      <c r="F11" s="8">
        <f t="shared" si="2"/>
        <v>43.243243243243242</v>
      </c>
      <c r="G11" s="7">
        <f>B11/C11</f>
        <v>1.3125</v>
      </c>
    </row>
    <row r="12" spans="1:7" x14ac:dyDescent="0.35">
      <c r="A12" t="s">
        <v>34</v>
      </c>
      <c r="B12">
        <v>60</v>
      </c>
      <c r="C12">
        <v>54</v>
      </c>
      <c r="D12">
        <f t="shared" si="0"/>
        <v>114</v>
      </c>
      <c r="E12" s="8">
        <f t="shared" si="1"/>
        <v>52.631578947368418</v>
      </c>
      <c r="F12" s="8">
        <f t="shared" si="2"/>
        <v>47.368421052631575</v>
      </c>
      <c r="G12" s="7">
        <f>B12/C12</f>
        <v>1.1111111111111112</v>
      </c>
    </row>
    <row r="13" spans="1:7" x14ac:dyDescent="0.35">
      <c r="A13" t="s">
        <v>35</v>
      </c>
      <c r="B13">
        <v>80</v>
      </c>
      <c r="C13">
        <v>46</v>
      </c>
      <c r="D13">
        <f t="shared" si="0"/>
        <v>126</v>
      </c>
      <c r="E13" s="8">
        <f t="shared" si="1"/>
        <v>63.492063492063487</v>
      </c>
      <c r="F13" s="8">
        <f t="shared" si="2"/>
        <v>36.507936507936506</v>
      </c>
      <c r="G13" s="7">
        <f>B13/C13</f>
        <v>1.7391304347826086</v>
      </c>
    </row>
    <row r="14" spans="1:7" x14ac:dyDescent="0.35">
      <c r="A14" t="s">
        <v>36</v>
      </c>
      <c r="B14">
        <v>88</v>
      </c>
      <c r="C14">
        <v>8</v>
      </c>
      <c r="D14">
        <f t="shared" si="0"/>
        <v>96</v>
      </c>
      <c r="E14" s="8">
        <f t="shared" si="1"/>
        <v>91.666666666666657</v>
      </c>
      <c r="F14" s="8">
        <f t="shared" si="2"/>
        <v>8.3333333333333321</v>
      </c>
      <c r="G14" s="7">
        <f>B14/C14</f>
        <v>11</v>
      </c>
    </row>
    <row r="15" spans="1:7" x14ac:dyDescent="0.35">
      <c r="A15" t="s">
        <v>37</v>
      </c>
      <c r="B15">
        <v>98</v>
      </c>
      <c r="C15">
        <v>20</v>
      </c>
      <c r="D15">
        <f t="shared" si="0"/>
        <v>118</v>
      </c>
      <c r="E15" s="8">
        <f t="shared" si="1"/>
        <v>83.050847457627114</v>
      </c>
      <c r="F15" s="8">
        <f t="shared" si="2"/>
        <v>16.949152542372879</v>
      </c>
      <c r="G15" s="7">
        <f>B15/C15</f>
        <v>4.9000000000000004</v>
      </c>
    </row>
    <row r="16" spans="1:7" x14ac:dyDescent="0.35">
      <c r="A16" t="s">
        <v>38</v>
      </c>
      <c r="B16">
        <v>54</v>
      </c>
      <c r="C16">
        <v>16</v>
      </c>
      <c r="D16">
        <f t="shared" si="0"/>
        <v>70</v>
      </c>
      <c r="E16" s="8">
        <f t="shared" si="1"/>
        <v>77.142857142857153</v>
      </c>
      <c r="F16" s="8">
        <f t="shared" si="2"/>
        <v>22.857142857142858</v>
      </c>
      <c r="G16" s="7">
        <f>B16/C16</f>
        <v>3.375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dataset</vt:lpstr>
      <vt:lpstr>raw 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AZZARELLO</cp:lastModifiedBy>
  <dcterms:created xsi:type="dcterms:W3CDTF">2024-05-23T14:42:32Z</dcterms:created>
  <dcterms:modified xsi:type="dcterms:W3CDTF">2024-05-24T08:38:05Z</dcterms:modified>
</cp:coreProperties>
</file>