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broderick1/Documents/My_Documents/Publications/Manuscripts/Elsevier_Collaborative_Research/Richman_et_al_2021_COVID_Drug_Repurposing_RECOMB/NPJ_final_publication_ready/"/>
    </mc:Choice>
  </mc:AlternateContent>
  <xr:revisionPtr revIDLastSave="0" documentId="13_ncr:1_{D18FB780-1992-4E45-9937-F422EF808459}" xr6:coauthVersionLast="36" xr6:coauthVersionMax="36" xr10:uidLastSave="{00000000-0000-0000-0000-000000000000}"/>
  <bookViews>
    <workbookView xWindow="2060" yWindow="3560" windowWidth="26560" windowHeight="14640" tabRatio="500" activeTab="2" xr2:uid="{00000000-000D-0000-FFFF-FFFF00000000}"/>
  </bookViews>
  <sheets>
    <sheet name="Suppl. Table 1" sheetId="1" r:id="rId1"/>
    <sheet name="Suppl. Table 2" sheetId="2" r:id="rId2"/>
    <sheet name="Suppl. Table 3" sheetId="3" r:id="rId3"/>
  </sheets>
  <definedNames>
    <definedName name="_xlnm.Print_Area" localSheetId="2">'Suppl. Table 3'!$A$1:$M$16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5" i="2" l="1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C69" i="2"/>
  <c r="AD69" i="2"/>
  <c r="AC70" i="2"/>
  <c r="AD70" i="2"/>
  <c r="AC71" i="2"/>
  <c r="AD71" i="2"/>
  <c r="AC72" i="2"/>
  <c r="AD72" i="2"/>
  <c r="AC73" i="2"/>
  <c r="AD73" i="2"/>
  <c r="AC74" i="2"/>
  <c r="AD74" i="2"/>
  <c r="AC75" i="2"/>
  <c r="AD75" i="2"/>
  <c r="AC76" i="2"/>
  <c r="AD76" i="2"/>
  <c r="AC77" i="2"/>
  <c r="AD77" i="2"/>
  <c r="AC78" i="2"/>
  <c r="AD78" i="2"/>
  <c r="AC79" i="2"/>
  <c r="AD79" i="2"/>
  <c r="AC80" i="2"/>
  <c r="AD80" i="2"/>
  <c r="AC81" i="2"/>
  <c r="AD81" i="2"/>
  <c r="AC82" i="2"/>
  <c r="AD82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90" i="2"/>
  <c r="AD90" i="2"/>
  <c r="AC91" i="2"/>
  <c r="AD91" i="2"/>
  <c r="AC92" i="2"/>
  <c r="AD92" i="2"/>
  <c r="AC93" i="2"/>
  <c r="AD93" i="2"/>
  <c r="AC94" i="2"/>
  <c r="AD94" i="2"/>
  <c r="AC95" i="2"/>
  <c r="AD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C102" i="2"/>
  <c r="AD102" i="2"/>
  <c r="AC103" i="2"/>
  <c r="AD103" i="2"/>
  <c r="AC104" i="2"/>
  <c r="AD104" i="2"/>
  <c r="AC105" i="2"/>
  <c r="AD105" i="2"/>
  <c r="AC106" i="2"/>
  <c r="AD106" i="2"/>
  <c r="AC107" i="2"/>
  <c r="AD107" i="2"/>
  <c r="AC108" i="2"/>
  <c r="AD108" i="2"/>
  <c r="AC109" i="2"/>
  <c r="AD109" i="2"/>
  <c r="AC110" i="2"/>
  <c r="AD110" i="2"/>
  <c r="AC111" i="2"/>
  <c r="AD111" i="2"/>
  <c r="AC112" i="2"/>
  <c r="AD112" i="2"/>
  <c r="AC113" i="2"/>
  <c r="AD113" i="2"/>
  <c r="AC114" i="2"/>
  <c r="AD114" i="2"/>
  <c r="AC115" i="2"/>
  <c r="AD115" i="2"/>
  <c r="AC116" i="2"/>
  <c r="AD116" i="2"/>
  <c r="AC117" i="2"/>
  <c r="AD117" i="2"/>
  <c r="AC118" i="2"/>
  <c r="AD118" i="2"/>
  <c r="AC119" i="2"/>
  <c r="AD119" i="2"/>
  <c r="AC120" i="2"/>
  <c r="AD120" i="2"/>
  <c r="AC121" i="2"/>
  <c r="AD121" i="2"/>
  <c r="AC122" i="2"/>
  <c r="AD122" i="2"/>
  <c r="AC123" i="2"/>
  <c r="AD123" i="2"/>
  <c r="AC124" i="2"/>
  <c r="AD124" i="2"/>
  <c r="AC125" i="2"/>
  <c r="AD125" i="2"/>
  <c r="AC126" i="2"/>
  <c r="AD126" i="2"/>
  <c r="AC127" i="2"/>
  <c r="AD127" i="2"/>
  <c r="AC128" i="2"/>
  <c r="AD128" i="2"/>
  <c r="AC129" i="2"/>
  <c r="AD129" i="2"/>
  <c r="AC130" i="2"/>
  <c r="AD130" i="2"/>
  <c r="AC131" i="2"/>
  <c r="AD131" i="2"/>
  <c r="AC132" i="2"/>
  <c r="AD132" i="2"/>
  <c r="AC133" i="2"/>
  <c r="AD133" i="2"/>
  <c r="AC134" i="2"/>
  <c r="AD134" i="2"/>
  <c r="AC135" i="2"/>
  <c r="AD135" i="2"/>
  <c r="AC136" i="2"/>
  <c r="AD136" i="2"/>
  <c r="AC137" i="2"/>
  <c r="AD137" i="2"/>
  <c r="AC138" i="2"/>
  <c r="AD138" i="2"/>
  <c r="AC139" i="2"/>
  <c r="AD139" i="2"/>
  <c r="AC140" i="2"/>
  <c r="AD140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D4" i="2"/>
  <c r="AC4" i="2"/>
  <c r="H40" i="1"/>
  <c r="F39" i="1"/>
  <c r="E39" i="1"/>
  <c r="D39" i="1"/>
  <c r="C39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F37" i="1"/>
  <c r="E37" i="1"/>
  <c r="D37" i="1"/>
  <c r="C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F36" i="1"/>
  <c r="E36" i="1"/>
  <c r="D36" i="1"/>
  <c r="C36" i="1"/>
</calcChain>
</file>

<file path=xl/sharedStrings.xml><?xml version="1.0" encoding="utf-8"?>
<sst xmlns="http://schemas.openxmlformats.org/spreadsheetml/2006/main" count="1168" uniqueCount="357">
  <si>
    <t>MIS index</t>
  </si>
  <si>
    <t>Actionability Rank</t>
  </si>
  <si>
    <t>Distance from target</t>
  </si>
  <si>
    <t>Cardinality</t>
  </si>
  <si>
    <t>Transitions required</t>
  </si>
  <si>
    <t>Actionability</t>
  </si>
  <si>
    <t>p_value</t>
  </si>
  <si>
    <t>p_adj</t>
  </si>
  <si>
    <t xml:space="preserve">  CCL5  </t>
  </si>
  <si>
    <t xml:space="preserve">  CD200R1  </t>
  </si>
  <si>
    <t xml:space="preserve">  CD40  </t>
  </si>
  <si>
    <t xml:space="preserve">  CD80  </t>
  </si>
  <si>
    <t xml:space="preserve">  CD86  </t>
  </si>
  <si>
    <t xml:space="preserve">  CSF3  </t>
  </si>
  <si>
    <t xml:space="preserve">  CTSB  </t>
  </si>
  <si>
    <t xml:space="preserve">  CTSL  </t>
  </si>
  <si>
    <t xml:space="preserve">  CXCL10  </t>
  </si>
  <si>
    <t xml:space="preserve">  CXCL2  </t>
  </si>
  <si>
    <t xml:space="preserve">  FGL2  </t>
  </si>
  <si>
    <t xml:space="preserve">  IFNG  </t>
  </si>
  <si>
    <t xml:space="preserve">  IFNL1  </t>
  </si>
  <si>
    <t xml:space="preserve">  NFKB1  </t>
  </si>
  <si>
    <t xml:space="preserve">  NFKB2  </t>
  </si>
  <si>
    <t xml:space="preserve">  STAT1  </t>
  </si>
  <si>
    <t xml:space="preserve">  STAT2  </t>
  </si>
  <si>
    <t xml:space="preserve">  TNF  </t>
  </si>
  <si>
    <t xml:space="preserve">  coronavirus infection  </t>
  </si>
  <si>
    <t>0</t>
  </si>
  <si>
    <t>↓</t>
  </si>
  <si>
    <t>↑</t>
  </si>
  <si>
    <t>"CCL5"</t>
  </si>
  <si>
    <t>"CD200R1"</t>
  </si>
  <si>
    <t>"CD40"</t>
  </si>
  <si>
    <t>"CD80"</t>
  </si>
  <si>
    <t>"CD86"</t>
  </si>
  <si>
    <t>"CSF3"</t>
  </si>
  <si>
    <t>"CTSB"</t>
  </si>
  <si>
    <t>"CTSL"</t>
  </si>
  <si>
    <t>"CXCL10"</t>
  </si>
  <si>
    <t>"CXCL2"</t>
  </si>
  <si>
    <t>"FGL2"</t>
  </si>
  <si>
    <t>"IFNG"</t>
  </si>
  <si>
    <t>"IFNL1"</t>
  </si>
  <si>
    <t>"NFKB1"</t>
  </si>
  <si>
    <t>"NFKB2"</t>
  </si>
  <si>
    <t>"STAT1"</t>
  </si>
  <si>
    <t>"STAT2"</t>
  </si>
  <si>
    <t>"TNF"</t>
  </si>
  <si>
    <t>"coronavirus infection"</t>
  </si>
  <si>
    <t>Avg. in p&lt;0.05</t>
  </si>
  <si>
    <t>Manipulated in p&lt;0.05 (16)</t>
  </si>
  <si>
    <t>Avg in remainder</t>
  </si>
  <si>
    <t>Manipulated in remainder (14)</t>
  </si>
  <si>
    <t>p null</t>
  </si>
  <si>
    <t>Eadj critical p=0.05</t>
  </si>
  <si>
    <t>Documented Actions on Network Targets</t>
  </si>
  <si>
    <t>Rank</t>
  </si>
  <si>
    <t>drug</t>
  </si>
  <si>
    <t>EPC annotation</t>
  </si>
  <si>
    <t>Weighted Median Eadj</t>
  </si>
  <si>
    <t xml:space="preserve">Median Abs. Dev. </t>
  </si>
  <si>
    <t>p (WM E adj)</t>
  </si>
  <si>
    <t>p_adj (WM E adj)</t>
  </si>
  <si>
    <t>Max single Eadj</t>
  </si>
  <si>
    <t>p  (Max E adj)</t>
  </si>
  <si>
    <t>p_adj (Max E adj)</t>
  </si>
  <si>
    <t>CCL5</t>
  </si>
  <si>
    <t>CD200R1</t>
  </si>
  <si>
    <t>CD40</t>
  </si>
  <si>
    <t>CD80</t>
  </si>
  <si>
    <t>CD86</t>
  </si>
  <si>
    <t>CSF3</t>
  </si>
  <si>
    <t>CTSB</t>
  </si>
  <si>
    <t>CTSL</t>
  </si>
  <si>
    <t>CXCL10</t>
  </si>
  <si>
    <t>CXCL2</t>
  </si>
  <si>
    <t>FGL2</t>
  </si>
  <si>
    <t>IFNG</t>
  </si>
  <si>
    <t>IFNL1</t>
  </si>
  <si>
    <t>NFKB1</t>
  </si>
  <si>
    <t>NFKB2</t>
  </si>
  <si>
    <t>STAT1</t>
  </si>
  <si>
    <t>STAT2</t>
  </si>
  <si>
    <t>TNF</t>
  </si>
  <si>
    <t>Downregulated Targets</t>
  </si>
  <si>
    <t>UpregulatedTargets</t>
  </si>
  <si>
    <t>rapamycin</t>
  </si>
  <si>
    <t>mTOR inhibitor immunosuppressant</t>
  </si>
  <si>
    <t>medroxyprogesterone acetate</t>
  </si>
  <si>
    <t>progestin</t>
  </si>
  <si>
    <t>simvastatin</t>
  </si>
  <si>
    <t>HMG CoA-reductase inhibitor</t>
  </si>
  <si>
    <t>cyclosporine</t>
  </si>
  <si>
    <t>calcineurin inhibitor immunosuppressant</t>
  </si>
  <si>
    <t>ciprofloxacin</t>
  </si>
  <si>
    <t>quinolone antimicrobial</t>
  </si>
  <si>
    <t>acetylcholine</t>
  </si>
  <si>
    <t>cholinergic agonist</t>
  </si>
  <si>
    <t>dexamethasone</t>
  </si>
  <si>
    <t>corticosteroid</t>
  </si>
  <si>
    <t>raloxifene</t>
  </si>
  <si>
    <t>estrogen agonist/antagonist</t>
  </si>
  <si>
    <t>sevoflurane</t>
  </si>
  <si>
    <t>general anesthetic</t>
  </si>
  <si>
    <t>fenofibrate</t>
  </si>
  <si>
    <t>peroxisome proliferator-activated receptor (PPAR) alpha agonist</t>
  </si>
  <si>
    <t>cortisol</t>
  </si>
  <si>
    <t>etanercept</t>
  </si>
  <si>
    <t>tumor necrosis factor (TNF) blocker</t>
  </si>
  <si>
    <t>colchicine</t>
  </si>
  <si>
    <t>Anti-inflammatory</t>
  </si>
  <si>
    <t>infliximab</t>
  </si>
  <si>
    <t>liraglutide</t>
  </si>
  <si>
    <t>glucagon-like peptide-1 (GLP-1) receptor agonist</t>
  </si>
  <si>
    <t>sertraline</t>
  </si>
  <si>
    <t>selective serotonin reuptake inhibitor (SSRI)</t>
  </si>
  <si>
    <t>moxifloxacin</t>
  </si>
  <si>
    <t>N-acetylcysteine</t>
  </si>
  <si>
    <t>mucolytic</t>
  </si>
  <si>
    <t>gemfibrozil</t>
  </si>
  <si>
    <t>salbutamol</t>
  </si>
  <si>
    <t>beta-2-adrenergic agonist</t>
  </si>
  <si>
    <t>adalimumab</t>
  </si>
  <si>
    <t>exenatide</t>
  </si>
  <si>
    <t>atorvastatin</t>
  </si>
  <si>
    <t>anakinra</t>
  </si>
  <si>
    <t>interleukin-1 (IL-1) receptor antagonist</t>
  </si>
  <si>
    <t>fluoxetine</t>
  </si>
  <si>
    <t>octreotide</t>
  </si>
  <si>
    <t>somatostatin analog</t>
  </si>
  <si>
    <t>leflunomide</t>
  </si>
  <si>
    <t>antirheumatic</t>
  </si>
  <si>
    <t>candesartan</t>
  </si>
  <si>
    <t>angiotensin II receptor blocker</t>
  </si>
  <si>
    <t>metformin</t>
  </si>
  <si>
    <t>biguanide</t>
  </si>
  <si>
    <t>FTY720</t>
  </si>
  <si>
    <t>phingosine 1-phosphate receptor modulator</t>
  </si>
  <si>
    <t>prednisolone</t>
  </si>
  <si>
    <t>sitagliptin</t>
  </si>
  <si>
    <t>dipeptidyl peptidase 4 (DPP-4) inhibitor</t>
  </si>
  <si>
    <t>ursodeoxycholic acid</t>
  </si>
  <si>
    <t>bile acid</t>
  </si>
  <si>
    <t>gefitinib</t>
  </si>
  <si>
    <t>kinase inhibitor</t>
  </si>
  <si>
    <t>rosuvastatin</t>
  </si>
  <si>
    <t>theophylline</t>
  </si>
  <si>
    <t>methylxanthine</t>
  </si>
  <si>
    <t>sulfasalazine</t>
  </si>
  <si>
    <t>aminosalicylate</t>
  </si>
  <si>
    <t>levofloxacin</t>
  </si>
  <si>
    <t>pioglitazone</t>
  </si>
  <si>
    <t>captopril</t>
  </si>
  <si>
    <t>angiotensin converting enzyme inhibitor</t>
  </si>
  <si>
    <t>prednisone</t>
  </si>
  <si>
    <t>ACE inhibitors</t>
  </si>
  <si>
    <t>N/A</t>
  </si>
  <si>
    <t>verapamil</t>
  </si>
  <si>
    <t>nondihydropyridine calcium channel blocker</t>
  </si>
  <si>
    <t>spironolactone</t>
  </si>
  <si>
    <t>aldosterone antagonist</t>
  </si>
  <si>
    <t>losartan</t>
  </si>
  <si>
    <t>dipyridamole</t>
  </si>
  <si>
    <t>platelet aggregation inhibitor</t>
  </si>
  <si>
    <t>folate</t>
  </si>
  <si>
    <t>folate analog</t>
  </si>
  <si>
    <t>esomeprazole</t>
  </si>
  <si>
    <t>proton pump inhibitor</t>
  </si>
  <si>
    <t>febuxostat</t>
  </si>
  <si>
    <t>xanthine oxidase inhibitor</t>
  </si>
  <si>
    <t>mycophenolate mofetil</t>
  </si>
  <si>
    <t xml:space="preserve">antimetabolite immunosuppressant </t>
  </si>
  <si>
    <t>golimumab</t>
  </si>
  <si>
    <t>bupivacaine</t>
  </si>
  <si>
    <t>amide local anesthetic</t>
  </si>
  <si>
    <t>amifostine</t>
  </si>
  <si>
    <t>cytoprotective agent</t>
  </si>
  <si>
    <t>azathioprine</t>
  </si>
  <si>
    <t>purine antimetabolite</t>
  </si>
  <si>
    <t>clonidine</t>
  </si>
  <si>
    <t>central alpha-2 adrenergic agonist</t>
  </si>
  <si>
    <t>carvedilol</t>
  </si>
  <si>
    <t>alpha adrenergic blocker</t>
  </si>
  <si>
    <t>carnitine</t>
  </si>
  <si>
    <t>Long-chain fatty acid transporter</t>
  </si>
  <si>
    <t>phenylephrine</t>
  </si>
  <si>
    <t>alpha-1 adrenergic receptor agonist</t>
  </si>
  <si>
    <t>tofacitinib</t>
  </si>
  <si>
    <t>Janus kinase (JAK) inhibitor</t>
  </si>
  <si>
    <t>fluvastatine</t>
  </si>
  <si>
    <t>testosterone</t>
  </si>
  <si>
    <t>androgen</t>
  </si>
  <si>
    <t>actinomycin D</t>
  </si>
  <si>
    <t>actinomycin</t>
  </si>
  <si>
    <t>heparin</t>
  </si>
  <si>
    <t>anti-coagulant</t>
  </si>
  <si>
    <t>tadalafil</t>
  </si>
  <si>
    <t>phosphodiesterase-5 (PDE-5) inhibitor</t>
  </si>
  <si>
    <t>choline</t>
  </si>
  <si>
    <t>hydroxychloroquine</t>
  </si>
  <si>
    <t>AMD3100</t>
  </si>
  <si>
    <t>CXCR4 receptor antagonist</t>
  </si>
  <si>
    <t>budesonide</t>
  </si>
  <si>
    <t>sorafenib</t>
  </si>
  <si>
    <t>ruxolitinib</t>
  </si>
  <si>
    <t>calcipotriol</t>
  </si>
  <si>
    <t>vitamin D3 analog</t>
  </si>
  <si>
    <t>esmolol</t>
  </si>
  <si>
    <t>rifampicin</t>
  </si>
  <si>
    <t>antibiotic</t>
  </si>
  <si>
    <t>progesterone</t>
  </si>
  <si>
    <t>methylprednisolone</t>
  </si>
  <si>
    <t>mycophenolic acid</t>
  </si>
  <si>
    <t>ketamine</t>
  </si>
  <si>
    <t>abatacept</t>
  </si>
  <si>
    <t>selective T cell costimulation modulator</t>
  </si>
  <si>
    <t>eltrombopag</t>
  </si>
  <si>
    <t>thrombopoietin receptor agonist</t>
  </si>
  <si>
    <t>lenalidomide</t>
  </si>
  <si>
    <t>thalidomide analog</t>
  </si>
  <si>
    <t>pyridostigmine</t>
  </si>
  <si>
    <t>cholinesterase inhibitor</t>
  </si>
  <si>
    <t>atropine</t>
  </si>
  <si>
    <t>anticholinergic</t>
  </si>
  <si>
    <t>calcitriol</t>
  </si>
  <si>
    <t>galantamine</t>
  </si>
  <si>
    <t>naltrexone</t>
  </si>
  <si>
    <t>opioid antagonist</t>
  </si>
  <si>
    <t>tacrolimus</t>
  </si>
  <si>
    <t>estradiol</t>
  </si>
  <si>
    <t>estrogen</t>
  </si>
  <si>
    <t>sildenafil</t>
  </si>
  <si>
    <t>bevacizumab</t>
  </si>
  <si>
    <t>vascular endothelial growth factor (VEGF) directed antibody</t>
  </si>
  <si>
    <t>tocilizumab</t>
  </si>
  <si>
    <t>interleukin-6 (IL-6) receptor antagonist</t>
  </si>
  <si>
    <t>rosiglitazone</t>
  </si>
  <si>
    <t>peroxisome proliferator-activated receptor (PPAR) gamma agonist</t>
  </si>
  <si>
    <t>azithromycin</t>
  </si>
  <si>
    <t>macrolide antimicrobial</t>
  </si>
  <si>
    <t>dopamine</t>
  </si>
  <si>
    <t>catecholamine</t>
  </si>
  <si>
    <t>pyrazinamide</t>
  </si>
  <si>
    <t>antimycobacterial</t>
  </si>
  <si>
    <t>valproic acid</t>
  </si>
  <si>
    <t>antiepileptic drug (AED)</t>
  </si>
  <si>
    <t>chloroquine</t>
  </si>
  <si>
    <t>prostaglandin</t>
  </si>
  <si>
    <t>minocycline</t>
  </si>
  <si>
    <t>tetracycline class drug</t>
  </si>
  <si>
    <t>salicylic acid</t>
  </si>
  <si>
    <t>topical antimicrobial</t>
  </si>
  <si>
    <t>pentoxifylline</t>
  </si>
  <si>
    <t>blood viscosity reducer</t>
  </si>
  <si>
    <t>deferoxamine</t>
  </si>
  <si>
    <t>iron chelator</t>
  </si>
  <si>
    <t>capsaicin</t>
  </si>
  <si>
    <t>TRPVI channel agonist</t>
  </si>
  <si>
    <t>retinoic acid</t>
  </si>
  <si>
    <t>retinoid</t>
  </si>
  <si>
    <t>6-mercaptopurine</t>
  </si>
  <si>
    <t>nucleoside metabolic inhibitor</t>
  </si>
  <si>
    <t>dexmedetomidine</t>
  </si>
  <si>
    <t>etoposide</t>
  </si>
  <si>
    <t>topoisomerase inhibitor</t>
  </si>
  <si>
    <t>indomethacin</t>
  </si>
  <si>
    <t>nonsteroidal anti-inflammatory drug</t>
  </si>
  <si>
    <t>amiodarone</t>
  </si>
  <si>
    <t>antiarrhythmic</t>
  </si>
  <si>
    <t>isotretinoin</t>
  </si>
  <si>
    <t>clenbuterol</t>
  </si>
  <si>
    <t>ribavirin</t>
  </si>
  <si>
    <t>nucleoside analog antiviral</t>
  </si>
  <si>
    <t>ascorbic acid</t>
  </si>
  <si>
    <t>Vitamin C</t>
  </si>
  <si>
    <t>methotrexate</t>
  </si>
  <si>
    <t>folate analog metabolic inhibitor</t>
  </si>
  <si>
    <t>9-cis-retinoic acid</t>
  </si>
  <si>
    <t>vitamin D3</t>
  </si>
  <si>
    <t>cilostazol</t>
  </si>
  <si>
    <t>phosphodiesterase-3 inhibitor</t>
  </si>
  <si>
    <t>imatinib</t>
  </si>
  <si>
    <t>nilotinib</t>
  </si>
  <si>
    <t>allopurinol</t>
  </si>
  <si>
    <t>ibuprofen</t>
  </si>
  <si>
    <t>isoflurane</t>
  </si>
  <si>
    <t>aspirin</t>
  </si>
  <si>
    <t>melatonin</t>
  </si>
  <si>
    <t>dietary supplement</t>
  </si>
  <si>
    <t>interferon beta-1a</t>
  </si>
  <si>
    <t>recombinant human interferon beta</t>
  </si>
  <si>
    <t>thalidomide</t>
  </si>
  <si>
    <t>levamisole</t>
  </si>
  <si>
    <t>dewormer</t>
  </si>
  <si>
    <t>fentanyl</t>
  </si>
  <si>
    <t>opioid agonist</t>
  </si>
  <si>
    <t>bisphosphonates</t>
  </si>
  <si>
    <t>bisphosphonate</t>
  </si>
  <si>
    <t>bortezomib</t>
  </si>
  <si>
    <t>proteasome inhibitor</t>
  </si>
  <si>
    <t>mifepristone</t>
  </si>
  <si>
    <t>progestin antagonist</t>
  </si>
  <si>
    <t>norepinephrine</t>
  </si>
  <si>
    <t>bleomycin</t>
  </si>
  <si>
    <t>zoledronic acid</t>
  </si>
  <si>
    <t xml:space="preserve">bisphosphonate </t>
  </si>
  <si>
    <t>triiodothyronine</t>
  </si>
  <si>
    <t>hormone</t>
  </si>
  <si>
    <t>isoproterenol</t>
  </si>
  <si>
    <t>beta adrenergic agonist</t>
  </si>
  <si>
    <t>decitabine</t>
  </si>
  <si>
    <t>daunorubicin</t>
  </si>
  <si>
    <t>anthracycline topoisomerase inhibitor</t>
  </si>
  <si>
    <t>5-azacytidine</t>
  </si>
  <si>
    <t>DNA methylation inhibitor</t>
  </si>
  <si>
    <t>sunitinib</t>
  </si>
  <si>
    <t>gemcitabine</t>
  </si>
  <si>
    <t>imiquimod</t>
  </si>
  <si>
    <t>immune response modifier</t>
  </si>
  <si>
    <t>doxorubicin</t>
  </si>
  <si>
    <t>Drug</t>
  </si>
  <si>
    <t>EPC Annotation (Drug 1)</t>
  </si>
  <si>
    <t>EPC Annotation (Drug 2)</t>
  </si>
  <si>
    <t>p  (WM E adj)</t>
  </si>
  <si>
    <t>DDI Severity</t>
  </si>
  <si>
    <t>DDI Description</t>
  </si>
  <si>
    <t>dexamethasone, acetylcholine</t>
  </si>
  <si>
    <t>None Documented</t>
  </si>
  <si>
    <t>dexamethasone, medroxyprogesterone acetate</t>
  </si>
  <si>
    <t>Moderate</t>
  </si>
  <si>
    <t>"The serum concentration of Dexamethasone can be increased when it is combined with Medroxyprogesterone acetate."</t>
  </si>
  <si>
    <t>dexamethasone, ciprofloxacin</t>
  </si>
  <si>
    <t>"The risk or severity of tendinopathy can be increased when Dexamethasone is combined with Ciprofloxacin."</t>
  </si>
  <si>
    <t>dexamethasone, rapamycin</t>
  </si>
  <si>
    <t>"The serum concentration of Dexamethasone can be increased when it is combined with Sirolimus."</t>
  </si>
  <si>
    <t>dexamethasone, simvastatin</t>
  </si>
  <si>
    <t>Major</t>
  </si>
  <si>
    <t>"The metabolism of Simvastatin can be increased when combined with Dexamethasone."</t>
  </si>
  <si>
    <t>cyclosporine, acetylcholine</t>
  </si>
  <si>
    <t>cyclosporine, eltrombopag</t>
  </si>
  <si>
    <t>captopril, ciprofloxacin</t>
  </si>
  <si>
    <t>"The risk or severity of hyperkalemia can be increased when Captopril is combined with Ciprofloxacin."</t>
  </si>
  <si>
    <t>simvastatin, levofloxacin</t>
  </si>
  <si>
    <t>raloxifene, acetylcholine</t>
  </si>
  <si>
    <t>ruxolitinib, simvastatin</t>
  </si>
  <si>
    <t>“The metabolism of Ruxolitinib can be decreased when combined with Simvastatin.”</t>
  </si>
  <si>
    <t>Key</t>
  </si>
  <si>
    <t>-1 = inhibitor</t>
  </si>
  <si>
    <t>+1 = activator</t>
  </si>
  <si>
    <t xml:space="preserve">  0 = no effect</t>
  </si>
  <si>
    <t>Highly shared targets</t>
  </si>
  <si>
    <t xml:space="preserve">Majority shared targets </t>
  </si>
  <si>
    <t>Coricosteroids</t>
  </si>
  <si>
    <t>Antibody drugs</t>
  </si>
  <si>
    <r>
      <t>Supplementary Table 1.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Summary of minimal intervention set (MIS) solutions for most plausible immune network model (model #18) at low viral load</t>
    </r>
  </si>
  <si>
    <r>
      <t>Supplementary Table 2.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Ranking and EPC annotation for single drugs with highest median adjusted enrichment Eadj in all 16 actionable MIS solutions  (Model-relevant Background Drug Subset)</t>
    </r>
  </si>
  <si>
    <r>
      <t>Supplementary Table 3.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Ranking and EPC annotation for paired drugs with highest median adjusted enrichment Eadj in all 16 actionable MIS solutions  (Model-relevant Background Drug Subset)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</si>
</sst>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72BF44"/>
      <name val="Calibri"/>
      <family val="2"/>
      <charset val="1"/>
    </font>
    <font>
      <sz val="11"/>
      <color rgb="FF72BF4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E2EFD9"/>
      </patternFill>
    </fill>
    <fill>
      <patternFill patternType="solid">
        <fgColor rgb="FFE2F0D9"/>
        <bgColor rgb="FFE2EFD9"/>
      </patternFill>
    </fill>
    <fill>
      <patternFill patternType="solid">
        <fgColor rgb="FFE2EFD9"/>
        <b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right"/>
    </xf>
    <xf numFmtId="0" fontId="1" fillId="3" borderId="0" xfId="0" applyFont="1" applyFill="1"/>
    <xf numFmtId="1" fontId="4" fillId="3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164" fontId="1" fillId="3" borderId="0" xfId="0" applyNumberFormat="1" applyFont="1" applyFill="1" applyBorder="1" applyAlignment="1">
      <alignment horizontal="right"/>
    </xf>
    <xf numFmtId="165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2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2" borderId="0" xfId="0" applyFont="1" applyFill="1"/>
    <xf numFmtId="165" fontId="1" fillId="0" borderId="0" xfId="0" applyNumberFormat="1" applyFont="1"/>
    <xf numFmtId="0" fontId="1" fillId="0" borderId="0" xfId="1"/>
    <xf numFmtId="0" fontId="2" fillId="0" borderId="0" xfId="1" applyFont="1"/>
    <xf numFmtId="0" fontId="1" fillId="0" borderId="0" xfId="1" applyBorder="1"/>
    <xf numFmtId="0" fontId="1" fillId="0" borderId="2" xfId="1" applyFont="1" applyBorder="1"/>
    <xf numFmtId="0" fontId="1" fillId="0" borderId="1" xfId="1" applyFont="1" applyBorder="1"/>
    <xf numFmtId="0" fontId="0" fillId="0" borderId="1" xfId="0" applyFont="1" applyBorder="1"/>
    <xf numFmtId="2" fontId="0" fillId="0" borderId="0" xfId="0" applyNumberFormat="1"/>
    <xf numFmtId="165" fontId="0" fillId="0" borderId="0" xfId="0" applyNumberFormat="1"/>
    <xf numFmtId="0" fontId="1" fillId="0" borderId="0" xfId="1" applyAlignment="1">
      <alignment horizontal="center"/>
    </xf>
    <xf numFmtId="2" fontId="1" fillId="0" borderId="0" xfId="1" applyNumberFormat="1"/>
    <xf numFmtId="2" fontId="1" fillId="0" borderId="0" xfId="1" applyNumberFormat="1" applyFont="1"/>
    <xf numFmtId="0" fontId="5" fillId="0" borderId="0" xfId="1" applyFont="1"/>
    <xf numFmtId="0" fontId="6" fillId="0" borderId="0" xfId="0" applyFont="1"/>
    <xf numFmtId="165" fontId="1" fillId="0" borderId="0" xfId="1" applyNumberFormat="1"/>
    <xf numFmtId="2" fontId="0" fillId="0" borderId="0" xfId="0" applyNumberFormat="1" applyFont="1"/>
    <xf numFmtId="2" fontId="7" fillId="0" borderId="0" xfId="0" applyNumberFormat="1" applyFont="1"/>
    <xf numFmtId="2" fontId="1" fillId="0" borderId="0" xfId="1" applyNumberFormat="1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4" borderId="0" xfId="0" applyFont="1" applyFill="1" applyBorder="1"/>
    <xf numFmtId="2" fontId="1" fillId="4" borderId="0" xfId="0" applyNumberFormat="1" applyFont="1" applyFill="1" applyBorder="1"/>
    <xf numFmtId="165" fontId="1" fillId="4" borderId="0" xfId="0" applyNumberFormat="1" applyFont="1" applyFill="1" applyBorder="1"/>
    <xf numFmtId="165" fontId="1" fillId="3" borderId="0" xfId="0" applyNumberFormat="1" applyFont="1" applyFill="1" applyBorder="1"/>
    <xf numFmtId="0" fontId="1" fillId="3" borderId="0" xfId="0" applyFont="1" applyFill="1" applyAlignment="1"/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8" fillId="0" borderId="0" xfId="0" applyFont="1" applyAlignment="1"/>
    <xf numFmtId="2" fontId="1" fillId="2" borderId="0" xfId="0" applyNumberFormat="1" applyFont="1" applyFill="1"/>
    <xf numFmtId="165" fontId="1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0" fillId="0" borderId="0" xfId="0" applyFont="1"/>
    <xf numFmtId="0" fontId="9" fillId="0" borderId="0" xfId="0" applyFont="1"/>
    <xf numFmtId="0" fontId="1" fillId="3" borderId="0" xfId="0" applyFont="1" applyFill="1" applyBorder="1"/>
    <xf numFmtId="2" fontId="1" fillId="3" borderId="0" xfId="0" applyNumberFormat="1" applyFont="1" applyFill="1" applyBorder="1"/>
    <xf numFmtId="0" fontId="1" fillId="0" borderId="2" xfId="0" applyFont="1" applyBorder="1"/>
    <xf numFmtId="2" fontId="1" fillId="0" borderId="2" xfId="0" applyNumberFormat="1" applyFont="1" applyBorder="1"/>
    <xf numFmtId="165" fontId="1" fillId="0" borderId="2" xfId="0" applyNumberFormat="1" applyFont="1" applyBorder="1"/>
    <xf numFmtId="0" fontId="0" fillId="5" borderId="0" xfId="0" applyFill="1"/>
    <xf numFmtId="2" fontId="0" fillId="5" borderId="0" xfId="0" applyNumberFormat="1" applyFill="1"/>
    <xf numFmtId="165" fontId="0" fillId="5" borderId="0" xfId="0" applyNumberFormat="1" applyFill="1"/>
    <xf numFmtId="2" fontId="1" fillId="5" borderId="0" xfId="1" applyNumberFormat="1" applyFill="1"/>
    <xf numFmtId="0" fontId="1" fillId="5" borderId="0" xfId="1" applyFill="1" applyAlignment="1">
      <alignment horizontal="center"/>
    </xf>
    <xf numFmtId="0" fontId="0" fillId="6" borderId="0" xfId="0" applyFill="1"/>
    <xf numFmtId="0" fontId="1" fillId="6" borderId="0" xfId="0" applyFont="1" applyFill="1"/>
    <xf numFmtId="2" fontId="0" fillId="6" borderId="0" xfId="0" applyNumberFormat="1" applyFill="1"/>
    <xf numFmtId="165" fontId="0" fillId="6" borderId="0" xfId="0" applyNumberFormat="1" applyFill="1"/>
    <xf numFmtId="165" fontId="1" fillId="6" borderId="0" xfId="1" applyNumberFormat="1" applyFill="1"/>
    <xf numFmtId="0" fontId="1" fillId="6" borderId="0" xfId="1" applyFill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165" fontId="0" fillId="0" borderId="2" xfId="0" applyNumberFormat="1" applyBorder="1"/>
    <xf numFmtId="2" fontId="1" fillId="0" borderId="2" xfId="1" applyNumberFormat="1" applyBorder="1"/>
    <xf numFmtId="165" fontId="1" fillId="0" borderId="2" xfId="1" applyNumberFormat="1" applyBorder="1"/>
    <xf numFmtId="0" fontId="1" fillId="0" borderId="2" xfId="1" applyBorder="1" applyAlignment="1">
      <alignment horizontal="center"/>
    </xf>
    <xf numFmtId="0" fontId="1" fillId="0" borderId="0" xfId="1" applyAlignment="1">
      <alignment horizontal="left"/>
    </xf>
    <xf numFmtId="0" fontId="10" fillId="0" borderId="0" xfId="0" applyFont="1"/>
    <xf numFmtId="0" fontId="1" fillId="6" borderId="1" xfId="1" applyFont="1" applyFill="1" applyBorder="1"/>
    <xf numFmtId="0" fontId="0" fillId="7" borderId="0" xfId="0" applyFill="1"/>
    <xf numFmtId="0" fontId="1" fillId="7" borderId="0" xfId="0" applyFont="1" applyFill="1"/>
    <xf numFmtId="2" fontId="0" fillId="7" borderId="0" xfId="0" applyNumberFormat="1" applyFill="1"/>
    <xf numFmtId="165" fontId="0" fillId="7" borderId="0" xfId="0" applyNumberFormat="1" applyFill="1"/>
    <xf numFmtId="2" fontId="1" fillId="7" borderId="0" xfId="1" applyNumberFormat="1" applyFill="1"/>
    <xf numFmtId="165" fontId="1" fillId="7" borderId="0" xfId="1" applyNumberFormat="1" applyFill="1"/>
    <xf numFmtId="0" fontId="1" fillId="7" borderId="0" xfId="1" applyFill="1" applyAlignment="1">
      <alignment horizontal="center"/>
    </xf>
    <xf numFmtId="0" fontId="1" fillId="7" borderId="0" xfId="1" applyFill="1"/>
    <xf numFmtId="2" fontId="0" fillId="7" borderId="0" xfId="0" applyNumberFormat="1" applyFont="1" applyFill="1"/>
    <xf numFmtId="0" fontId="11" fillId="0" borderId="0" xfId="0" applyFont="1"/>
    <xf numFmtId="0" fontId="11" fillId="5" borderId="0" xfId="0" applyFont="1" applyFill="1"/>
    <xf numFmtId="0" fontId="11" fillId="7" borderId="0" xfId="0" applyFont="1" applyFill="1"/>
    <xf numFmtId="0" fontId="11" fillId="6" borderId="0" xfId="0" applyFont="1" applyFill="1"/>
    <xf numFmtId="0" fontId="11" fillId="0" borderId="2" xfId="0" applyFont="1" applyBorder="1"/>
    <xf numFmtId="0" fontId="4" fillId="8" borderId="1" xfId="0" applyFont="1" applyFill="1" applyBorder="1" applyAlignment="1">
      <alignment horizontal="center"/>
    </xf>
    <xf numFmtId="0" fontId="1" fillId="8" borderId="0" xfId="0" applyFont="1" applyFill="1"/>
    <xf numFmtId="0" fontId="1" fillId="8" borderId="3" xfId="0" applyFont="1" applyFill="1" applyBorder="1"/>
    <xf numFmtId="0" fontId="1" fillId="6" borderId="3" xfId="0" applyFont="1" applyFill="1" applyBorder="1"/>
    <xf numFmtId="0" fontId="1" fillId="8" borderId="1" xfId="1" applyFont="1" applyFill="1" applyBorder="1"/>
    <xf numFmtId="0" fontId="1" fillId="5" borderId="0" xfId="1" applyFill="1"/>
    <xf numFmtId="0" fontId="1" fillId="9" borderId="0" xfId="1" applyFill="1"/>
    <xf numFmtId="0" fontId="1" fillId="10" borderId="0" xfId="1" applyFill="1"/>
    <xf numFmtId="0" fontId="0" fillId="10" borderId="0" xfId="0" applyFill="1"/>
    <xf numFmtId="0" fontId="1" fillId="10" borderId="0" xfId="0" applyFont="1" applyFill="1"/>
    <xf numFmtId="2" fontId="0" fillId="10" borderId="0" xfId="0" applyNumberFormat="1" applyFill="1"/>
    <xf numFmtId="165" fontId="0" fillId="10" borderId="0" xfId="0" applyNumberFormat="1" applyFill="1"/>
    <xf numFmtId="2" fontId="1" fillId="10" borderId="0" xfId="1" applyNumberFormat="1" applyFill="1"/>
    <xf numFmtId="165" fontId="1" fillId="10" borderId="0" xfId="1" applyNumberFormat="1" applyFill="1"/>
    <xf numFmtId="0" fontId="11" fillId="10" borderId="0" xfId="0" applyFont="1" applyFill="1"/>
    <xf numFmtId="0" fontId="1" fillId="10" borderId="0" xfId="1" applyFill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EFD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0"/>
  <sheetViews>
    <sheetView zoomScale="90" zoomScaleNormal="90" workbookViewId="0">
      <selection activeCell="A2" sqref="A2"/>
    </sheetView>
  </sheetViews>
  <sheetFormatPr baseColWidth="10" defaultColWidth="8.83203125" defaultRowHeight="16" x14ac:dyDescent="0.2"/>
  <cols>
    <col min="1" max="1" width="8.83203125" style="1" customWidth="1"/>
    <col min="2" max="2" width="15.83203125" style="1" customWidth="1"/>
    <col min="3" max="3" width="17.5" style="1" customWidth="1"/>
    <col min="4" max="4" width="10.5" style="1" customWidth="1"/>
    <col min="5" max="5" width="18.33203125" style="1" customWidth="1"/>
    <col min="6" max="6" width="14.33203125" style="2" customWidth="1"/>
    <col min="7" max="7" width="20" style="2" customWidth="1"/>
    <col min="8" max="8" width="24.1640625" style="2" customWidth="1"/>
    <col min="9" max="26" width="8.83203125" style="1" customWidth="1"/>
    <col min="27" max="27" width="18.83203125" style="1" customWidth="1"/>
    <col min="28" max="1025" width="8.83203125" style="1" customWidth="1"/>
  </cols>
  <sheetData>
    <row r="1" spans="1:30" x14ac:dyDescent="0.2">
      <c r="A1" s="3" t="s">
        <v>354</v>
      </c>
    </row>
    <row r="3" spans="1:30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5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7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105" t="s">
        <v>19</v>
      </c>
      <c r="U3" s="7" t="s">
        <v>20</v>
      </c>
      <c r="V3" s="4" t="s">
        <v>21</v>
      </c>
      <c r="W3" s="4" t="s">
        <v>22</v>
      </c>
      <c r="X3" s="105" t="s">
        <v>23</v>
      </c>
      <c r="Y3" s="4" t="s">
        <v>24</v>
      </c>
      <c r="Z3" s="8" t="s">
        <v>25</v>
      </c>
      <c r="AA3" s="4" t="s">
        <v>26</v>
      </c>
      <c r="AC3" s="107"/>
      <c r="AD3" s="1" t="s">
        <v>350</v>
      </c>
    </row>
    <row r="4" spans="1:30" x14ac:dyDescent="0.2">
      <c r="A4" s="9">
        <v>25</v>
      </c>
      <c r="B4" s="10">
        <v>1</v>
      </c>
      <c r="C4" s="11">
        <v>3</v>
      </c>
      <c r="D4" s="11">
        <v>5</v>
      </c>
      <c r="E4" s="11">
        <v>5</v>
      </c>
      <c r="F4" s="12">
        <v>124.77</v>
      </c>
      <c r="G4" s="13">
        <v>1.9899999999999999E-5</v>
      </c>
      <c r="H4" s="14">
        <v>1E-3</v>
      </c>
      <c r="I4" s="15" t="s">
        <v>27</v>
      </c>
      <c r="J4" s="15" t="s">
        <v>27</v>
      </c>
      <c r="K4" s="15" t="s">
        <v>27</v>
      </c>
      <c r="L4" s="15" t="s">
        <v>27</v>
      </c>
      <c r="M4" s="15" t="s">
        <v>27</v>
      </c>
      <c r="N4" s="15" t="s">
        <v>28</v>
      </c>
      <c r="O4" s="15" t="s">
        <v>27</v>
      </c>
      <c r="P4" s="15" t="s">
        <v>28</v>
      </c>
      <c r="Q4" s="15" t="s">
        <v>27</v>
      </c>
      <c r="R4" s="15" t="s">
        <v>28</v>
      </c>
      <c r="S4" s="15" t="s">
        <v>27</v>
      </c>
      <c r="T4" s="15" t="s">
        <v>28</v>
      </c>
      <c r="U4" s="15" t="s">
        <v>27</v>
      </c>
      <c r="V4" s="15" t="s">
        <v>27</v>
      </c>
      <c r="W4" s="15" t="s">
        <v>27</v>
      </c>
      <c r="X4" s="15" t="s">
        <v>27</v>
      </c>
      <c r="Y4" s="15" t="s">
        <v>27</v>
      </c>
      <c r="Z4" s="15" t="s">
        <v>28</v>
      </c>
      <c r="AA4" s="15" t="s">
        <v>27</v>
      </c>
      <c r="AC4" s="108"/>
      <c r="AD4" s="1" t="s">
        <v>351</v>
      </c>
    </row>
    <row r="5" spans="1:30" x14ac:dyDescent="0.2">
      <c r="A5" s="9">
        <v>26</v>
      </c>
      <c r="B5" s="10">
        <v>2</v>
      </c>
      <c r="C5" s="11">
        <v>2</v>
      </c>
      <c r="D5" s="11">
        <v>6</v>
      </c>
      <c r="E5" s="11">
        <v>4</v>
      </c>
      <c r="F5" s="12">
        <v>46.48</v>
      </c>
      <c r="G5" s="13">
        <v>8.9999999999999998E-4</v>
      </c>
      <c r="H5" s="14">
        <v>0.01</v>
      </c>
      <c r="I5" s="15" t="s">
        <v>27</v>
      </c>
      <c r="J5" s="15" t="s">
        <v>27</v>
      </c>
      <c r="K5" s="15" t="s">
        <v>27</v>
      </c>
      <c r="L5" s="15" t="s">
        <v>27</v>
      </c>
      <c r="M5" s="15" t="s">
        <v>27</v>
      </c>
      <c r="N5" s="15" t="s">
        <v>28</v>
      </c>
      <c r="O5" s="15" t="s">
        <v>27</v>
      </c>
      <c r="P5" s="15" t="s">
        <v>28</v>
      </c>
      <c r="Q5" s="15" t="s">
        <v>27</v>
      </c>
      <c r="R5" s="15" t="s">
        <v>28</v>
      </c>
      <c r="S5" s="15" t="s">
        <v>27</v>
      </c>
      <c r="T5" s="15" t="s">
        <v>28</v>
      </c>
      <c r="U5" s="15" t="s">
        <v>28</v>
      </c>
      <c r="V5" s="15" t="s">
        <v>27</v>
      </c>
      <c r="W5" s="15" t="s">
        <v>27</v>
      </c>
      <c r="X5" s="15" t="s">
        <v>27</v>
      </c>
      <c r="Y5" s="15" t="s">
        <v>27</v>
      </c>
      <c r="Z5" s="15" t="s">
        <v>28</v>
      </c>
      <c r="AA5" s="15" t="s">
        <v>27</v>
      </c>
    </row>
    <row r="6" spans="1:30" x14ac:dyDescent="0.2">
      <c r="A6" s="9">
        <v>20</v>
      </c>
      <c r="B6" s="10">
        <v>6</v>
      </c>
      <c r="C6" s="11">
        <v>3</v>
      </c>
      <c r="D6" s="11">
        <v>8</v>
      </c>
      <c r="E6" s="11">
        <v>5</v>
      </c>
      <c r="F6" s="12">
        <v>25.34</v>
      </c>
      <c r="G6" s="13">
        <v>3.0000000000000001E-3</v>
      </c>
      <c r="H6" s="14">
        <v>1.2999999999999999E-2</v>
      </c>
      <c r="I6" s="15" t="s">
        <v>28</v>
      </c>
      <c r="J6" s="15" t="s">
        <v>28</v>
      </c>
      <c r="K6" s="15" t="s">
        <v>27</v>
      </c>
      <c r="L6" s="15" t="s">
        <v>27</v>
      </c>
      <c r="M6" s="15" t="s">
        <v>27</v>
      </c>
      <c r="N6" s="15" t="s">
        <v>29</v>
      </c>
      <c r="O6" s="15" t="s">
        <v>28</v>
      </c>
      <c r="P6" s="15" t="s">
        <v>27</v>
      </c>
      <c r="Q6" s="15" t="s">
        <v>27</v>
      </c>
      <c r="R6" s="15" t="s">
        <v>27</v>
      </c>
      <c r="S6" s="15" t="s">
        <v>27</v>
      </c>
      <c r="T6" s="15" t="s">
        <v>28</v>
      </c>
      <c r="U6" s="15" t="s">
        <v>28</v>
      </c>
      <c r="V6" s="15" t="s">
        <v>27</v>
      </c>
      <c r="W6" s="15" t="s">
        <v>27</v>
      </c>
      <c r="X6" s="15" t="s">
        <v>28</v>
      </c>
      <c r="Y6" s="15" t="s">
        <v>27</v>
      </c>
      <c r="Z6" s="15" t="s">
        <v>28</v>
      </c>
      <c r="AA6" s="15" t="s">
        <v>27</v>
      </c>
    </row>
    <row r="7" spans="1:30" x14ac:dyDescent="0.2">
      <c r="A7" s="9">
        <v>21</v>
      </c>
      <c r="B7" s="10">
        <v>5</v>
      </c>
      <c r="C7" s="11">
        <v>3</v>
      </c>
      <c r="D7" s="11">
        <v>8</v>
      </c>
      <c r="E7" s="11">
        <v>4</v>
      </c>
      <c r="F7" s="12">
        <v>26.01</v>
      </c>
      <c r="G7" s="13">
        <v>3.0000000000000001E-3</v>
      </c>
      <c r="H7" s="14">
        <v>1.2999999999999999E-2</v>
      </c>
      <c r="I7" s="15" t="s">
        <v>28</v>
      </c>
      <c r="J7" s="15" t="s">
        <v>28</v>
      </c>
      <c r="K7" s="15" t="s">
        <v>27</v>
      </c>
      <c r="L7" s="15" t="s">
        <v>27</v>
      </c>
      <c r="M7" s="15" t="s">
        <v>27</v>
      </c>
      <c r="N7" s="15" t="s">
        <v>28</v>
      </c>
      <c r="O7" s="15" t="s">
        <v>28</v>
      </c>
      <c r="P7" s="15" t="s">
        <v>27</v>
      </c>
      <c r="Q7" s="15" t="s">
        <v>27</v>
      </c>
      <c r="R7" s="15" t="s">
        <v>27</v>
      </c>
      <c r="S7" s="15" t="s">
        <v>27</v>
      </c>
      <c r="T7" s="15" t="s">
        <v>28</v>
      </c>
      <c r="U7" s="15" t="s">
        <v>28</v>
      </c>
      <c r="V7" s="15" t="s">
        <v>27</v>
      </c>
      <c r="W7" s="15" t="s">
        <v>27</v>
      </c>
      <c r="X7" s="15" t="s">
        <v>29</v>
      </c>
      <c r="Y7" s="15" t="s">
        <v>27</v>
      </c>
      <c r="Z7" s="15" t="s">
        <v>28</v>
      </c>
      <c r="AA7" s="15" t="s">
        <v>27</v>
      </c>
    </row>
    <row r="8" spans="1:30" x14ac:dyDescent="0.2">
      <c r="A8" s="9">
        <v>27</v>
      </c>
      <c r="B8" s="10">
        <v>4</v>
      </c>
      <c r="C8" s="11">
        <v>2</v>
      </c>
      <c r="D8" s="11">
        <v>5</v>
      </c>
      <c r="E8" s="11">
        <v>7</v>
      </c>
      <c r="F8" s="12">
        <v>29.48</v>
      </c>
      <c r="G8" s="13">
        <v>2E-3</v>
      </c>
      <c r="H8" s="14">
        <v>1.2999999999999999E-2</v>
      </c>
      <c r="I8" s="15" t="s">
        <v>27</v>
      </c>
      <c r="J8" s="15" t="s">
        <v>27</v>
      </c>
      <c r="K8" s="15" t="s">
        <v>28</v>
      </c>
      <c r="L8" s="15" t="s">
        <v>27</v>
      </c>
      <c r="M8" s="15" t="s">
        <v>27</v>
      </c>
      <c r="N8" s="15" t="s">
        <v>28</v>
      </c>
      <c r="O8" s="15" t="s">
        <v>27</v>
      </c>
      <c r="P8" s="15" t="s">
        <v>27</v>
      </c>
      <c r="Q8" s="15" t="s">
        <v>27</v>
      </c>
      <c r="R8" s="15" t="s">
        <v>27</v>
      </c>
      <c r="S8" s="15" t="s">
        <v>27</v>
      </c>
      <c r="T8" s="15" t="s">
        <v>27</v>
      </c>
      <c r="U8" s="15" t="s">
        <v>28</v>
      </c>
      <c r="V8" s="15" t="s">
        <v>27</v>
      </c>
      <c r="W8" s="15" t="s">
        <v>27</v>
      </c>
      <c r="X8" s="15" t="s">
        <v>28</v>
      </c>
      <c r="Y8" s="15" t="s">
        <v>27</v>
      </c>
      <c r="Z8" s="15" t="s">
        <v>28</v>
      </c>
      <c r="AA8" s="15" t="s">
        <v>27</v>
      </c>
    </row>
    <row r="9" spans="1:30" x14ac:dyDescent="0.2">
      <c r="A9" s="9">
        <v>28</v>
      </c>
      <c r="B9" s="10">
        <v>8</v>
      </c>
      <c r="C9" s="11">
        <v>2</v>
      </c>
      <c r="D9" s="11">
        <v>5</v>
      </c>
      <c r="E9" s="11">
        <v>4</v>
      </c>
      <c r="F9" s="12">
        <v>21.82</v>
      </c>
      <c r="G9" s="13">
        <v>5.0000000000000001E-3</v>
      </c>
      <c r="H9" s="14">
        <v>1.2999999999999999E-2</v>
      </c>
      <c r="I9" s="15" t="s">
        <v>27</v>
      </c>
      <c r="J9" s="15" t="s">
        <v>27</v>
      </c>
      <c r="K9" s="15" t="s">
        <v>27</v>
      </c>
      <c r="L9" s="15" t="s">
        <v>27</v>
      </c>
      <c r="M9" s="15" t="s">
        <v>28</v>
      </c>
      <c r="N9" s="15" t="s">
        <v>28</v>
      </c>
      <c r="O9" s="15" t="s">
        <v>27</v>
      </c>
      <c r="P9" s="15" t="s">
        <v>27</v>
      </c>
      <c r="Q9" s="15" t="s">
        <v>27</v>
      </c>
      <c r="R9" s="15" t="s">
        <v>27</v>
      </c>
      <c r="S9" s="15" t="s">
        <v>27</v>
      </c>
      <c r="T9" s="15" t="s">
        <v>27</v>
      </c>
      <c r="U9" s="15" t="s">
        <v>28</v>
      </c>
      <c r="V9" s="15" t="s">
        <v>27</v>
      </c>
      <c r="W9" s="15" t="s">
        <v>27</v>
      </c>
      <c r="X9" s="15" t="s">
        <v>28</v>
      </c>
      <c r="Y9" s="15" t="s">
        <v>27</v>
      </c>
      <c r="Z9" s="15" t="s">
        <v>28</v>
      </c>
      <c r="AA9" s="15" t="s">
        <v>27</v>
      </c>
    </row>
    <row r="10" spans="1:30" x14ac:dyDescent="0.2">
      <c r="A10" s="9">
        <v>29</v>
      </c>
      <c r="B10" s="10">
        <v>3</v>
      </c>
      <c r="C10" s="11">
        <v>2</v>
      </c>
      <c r="D10" s="11">
        <v>4</v>
      </c>
      <c r="E10" s="11">
        <v>7</v>
      </c>
      <c r="F10" s="12">
        <v>32.29</v>
      </c>
      <c r="G10" s="13">
        <v>2E-3</v>
      </c>
      <c r="H10" s="14">
        <v>1.2999999999999999E-2</v>
      </c>
      <c r="I10" s="15" t="s">
        <v>27</v>
      </c>
      <c r="J10" s="15" t="s">
        <v>27</v>
      </c>
      <c r="K10" s="15" t="s">
        <v>28</v>
      </c>
      <c r="L10" s="15" t="s">
        <v>27</v>
      </c>
      <c r="M10" s="15" t="s">
        <v>27</v>
      </c>
      <c r="N10" s="15" t="s">
        <v>28</v>
      </c>
      <c r="O10" s="15" t="s">
        <v>27</v>
      </c>
      <c r="P10" s="15" t="s">
        <v>27</v>
      </c>
      <c r="Q10" s="15" t="s">
        <v>27</v>
      </c>
      <c r="R10" s="15" t="s">
        <v>27</v>
      </c>
      <c r="S10" s="15" t="s">
        <v>27</v>
      </c>
      <c r="T10" s="15" t="s">
        <v>27</v>
      </c>
      <c r="U10" s="15" t="s">
        <v>28</v>
      </c>
      <c r="V10" s="15" t="s">
        <v>27</v>
      </c>
      <c r="W10" s="15" t="s">
        <v>27</v>
      </c>
      <c r="X10" s="15" t="s">
        <v>27</v>
      </c>
      <c r="Y10" s="15" t="s">
        <v>27</v>
      </c>
      <c r="Z10" s="15" t="s">
        <v>28</v>
      </c>
      <c r="AA10" s="15" t="s">
        <v>27</v>
      </c>
    </row>
    <row r="11" spans="1:30" x14ac:dyDescent="0.2">
      <c r="A11" s="9">
        <v>30</v>
      </c>
      <c r="B11" s="10">
        <v>7</v>
      </c>
      <c r="C11" s="11">
        <v>2</v>
      </c>
      <c r="D11" s="11">
        <v>4</v>
      </c>
      <c r="E11" s="11">
        <v>4</v>
      </c>
      <c r="F11" s="12">
        <v>22.17</v>
      </c>
      <c r="G11" s="13">
        <v>4.0000000000000001E-3</v>
      </c>
      <c r="H11" s="14">
        <v>1.2999999999999999E-2</v>
      </c>
      <c r="I11" s="15" t="s">
        <v>27</v>
      </c>
      <c r="J11" s="15" t="s">
        <v>27</v>
      </c>
      <c r="K11" s="15" t="s">
        <v>27</v>
      </c>
      <c r="L11" s="15" t="s">
        <v>27</v>
      </c>
      <c r="M11" s="15" t="s">
        <v>28</v>
      </c>
      <c r="N11" s="15" t="s">
        <v>28</v>
      </c>
      <c r="O11" s="15" t="s">
        <v>27</v>
      </c>
      <c r="P11" s="15" t="s">
        <v>27</v>
      </c>
      <c r="Q11" s="15" t="s">
        <v>27</v>
      </c>
      <c r="R11" s="15" t="s">
        <v>27</v>
      </c>
      <c r="S11" s="15" t="s">
        <v>27</v>
      </c>
      <c r="T11" s="15" t="s">
        <v>27</v>
      </c>
      <c r="U11" s="15" t="s">
        <v>28</v>
      </c>
      <c r="V11" s="15" t="s">
        <v>27</v>
      </c>
      <c r="W11" s="15" t="s">
        <v>27</v>
      </c>
      <c r="X11" s="15" t="s">
        <v>27</v>
      </c>
      <c r="Y11" s="15" t="s">
        <v>27</v>
      </c>
      <c r="Z11" s="15" t="s">
        <v>28</v>
      </c>
      <c r="AA11" s="15" t="s">
        <v>27</v>
      </c>
    </row>
    <row r="12" spans="1:30" x14ac:dyDescent="0.2">
      <c r="A12" s="9">
        <v>23</v>
      </c>
      <c r="B12" s="10">
        <v>9</v>
      </c>
      <c r="C12" s="11">
        <v>2</v>
      </c>
      <c r="D12" s="11">
        <v>8</v>
      </c>
      <c r="E12" s="11">
        <v>4</v>
      </c>
      <c r="F12" s="12">
        <v>18.12</v>
      </c>
      <c r="G12" s="13">
        <v>7.0000000000000001E-3</v>
      </c>
      <c r="H12" s="14">
        <v>1.6E-2</v>
      </c>
      <c r="I12" s="15" t="s">
        <v>27</v>
      </c>
      <c r="J12" s="15" t="s">
        <v>27</v>
      </c>
      <c r="K12" s="15" t="s">
        <v>27</v>
      </c>
      <c r="L12" s="15" t="s">
        <v>27</v>
      </c>
      <c r="M12" s="15" t="s">
        <v>27</v>
      </c>
      <c r="N12" s="15" t="s">
        <v>28</v>
      </c>
      <c r="O12" s="15" t="s">
        <v>27</v>
      </c>
      <c r="P12" s="15" t="s">
        <v>28</v>
      </c>
      <c r="Q12" s="15" t="s">
        <v>27</v>
      </c>
      <c r="R12" s="15" t="s">
        <v>28</v>
      </c>
      <c r="S12" s="15" t="s">
        <v>27</v>
      </c>
      <c r="T12" s="15" t="s">
        <v>28</v>
      </c>
      <c r="U12" s="15" t="s">
        <v>28</v>
      </c>
      <c r="V12" s="15" t="s">
        <v>27</v>
      </c>
      <c r="W12" s="15" t="s">
        <v>27</v>
      </c>
      <c r="X12" s="15" t="s">
        <v>28</v>
      </c>
      <c r="Y12" s="15" t="s">
        <v>28</v>
      </c>
      <c r="Z12" s="15" t="s">
        <v>28</v>
      </c>
      <c r="AA12" s="15" t="s">
        <v>27</v>
      </c>
    </row>
    <row r="13" spans="1:30" x14ac:dyDescent="0.2">
      <c r="A13" s="9">
        <v>24</v>
      </c>
      <c r="B13" s="10">
        <v>10</v>
      </c>
      <c r="C13" s="11">
        <v>2</v>
      </c>
      <c r="D13" s="11">
        <v>7</v>
      </c>
      <c r="E13" s="11">
        <v>4</v>
      </c>
      <c r="F13" s="12">
        <v>17.8</v>
      </c>
      <c r="G13" s="13">
        <v>7.0000000000000001E-3</v>
      </c>
      <c r="H13" s="14">
        <v>1.6E-2</v>
      </c>
      <c r="I13" s="15" t="s">
        <v>27</v>
      </c>
      <c r="J13" s="15" t="s">
        <v>27</v>
      </c>
      <c r="K13" s="15" t="s">
        <v>27</v>
      </c>
      <c r="L13" s="15" t="s">
        <v>27</v>
      </c>
      <c r="M13" s="15" t="s">
        <v>27</v>
      </c>
      <c r="N13" s="15" t="s">
        <v>28</v>
      </c>
      <c r="O13" s="15" t="s">
        <v>27</v>
      </c>
      <c r="P13" s="15" t="s">
        <v>28</v>
      </c>
      <c r="Q13" s="15" t="s">
        <v>27</v>
      </c>
      <c r="R13" s="15" t="s">
        <v>28</v>
      </c>
      <c r="S13" s="15" t="s">
        <v>27</v>
      </c>
      <c r="T13" s="15" t="s">
        <v>28</v>
      </c>
      <c r="U13" s="15" t="s">
        <v>28</v>
      </c>
      <c r="V13" s="15" t="s">
        <v>27</v>
      </c>
      <c r="W13" s="15" t="s">
        <v>27</v>
      </c>
      <c r="X13" s="15" t="s">
        <v>27</v>
      </c>
      <c r="Y13" s="15" t="s">
        <v>28</v>
      </c>
      <c r="Z13" s="15" t="s">
        <v>28</v>
      </c>
      <c r="AA13" s="15" t="s">
        <v>27</v>
      </c>
    </row>
    <row r="14" spans="1:30" x14ac:dyDescent="0.2">
      <c r="A14" s="9">
        <v>22</v>
      </c>
      <c r="B14" s="10">
        <v>11</v>
      </c>
      <c r="C14" s="11">
        <v>2</v>
      </c>
      <c r="D14" s="11">
        <v>9</v>
      </c>
      <c r="E14" s="11">
        <v>3</v>
      </c>
      <c r="F14" s="12">
        <v>15.55</v>
      </c>
      <c r="G14" s="13">
        <v>4.0000000000000001E-3</v>
      </c>
      <c r="H14" s="14">
        <v>1.7999999999999999E-2</v>
      </c>
      <c r="I14" s="15" t="s">
        <v>28</v>
      </c>
      <c r="J14" s="15" t="s">
        <v>27</v>
      </c>
      <c r="K14" s="15" t="s">
        <v>28</v>
      </c>
      <c r="L14" s="15" t="s">
        <v>27</v>
      </c>
      <c r="M14" s="15" t="s">
        <v>27</v>
      </c>
      <c r="N14" s="15" t="s">
        <v>28</v>
      </c>
      <c r="O14" s="15" t="s">
        <v>27</v>
      </c>
      <c r="P14" s="15" t="s">
        <v>27</v>
      </c>
      <c r="Q14" s="15" t="s">
        <v>28</v>
      </c>
      <c r="R14" s="15" t="s">
        <v>27</v>
      </c>
      <c r="S14" s="15" t="s">
        <v>27</v>
      </c>
      <c r="T14" s="15" t="s">
        <v>28</v>
      </c>
      <c r="U14" s="15" t="s">
        <v>28</v>
      </c>
      <c r="V14" s="15" t="s">
        <v>27</v>
      </c>
      <c r="W14" s="15" t="s">
        <v>28</v>
      </c>
      <c r="X14" s="15" t="s">
        <v>27</v>
      </c>
      <c r="Y14" s="15" t="s">
        <v>28</v>
      </c>
      <c r="Z14" s="15" t="s">
        <v>28</v>
      </c>
      <c r="AA14" s="15" t="s">
        <v>27</v>
      </c>
    </row>
    <row r="15" spans="1:30" x14ac:dyDescent="0.2">
      <c r="A15" s="9">
        <v>17</v>
      </c>
      <c r="B15" s="10">
        <v>12</v>
      </c>
      <c r="C15" s="11">
        <v>4</v>
      </c>
      <c r="D15" s="11">
        <v>9</v>
      </c>
      <c r="E15" s="11">
        <v>6</v>
      </c>
      <c r="F15" s="12">
        <v>14.34</v>
      </c>
      <c r="G15" s="13">
        <v>8.9999999999999993E-3</v>
      </c>
      <c r="H15" s="14">
        <v>0.02</v>
      </c>
      <c r="I15" s="15" t="s">
        <v>27</v>
      </c>
      <c r="J15" s="15" t="s">
        <v>28</v>
      </c>
      <c r="K15" s="15" t="s">
        <v>27</v>
      </c>
      <c r="L15" s="15" t="s">
        <v>27</v>
      </c>
      <c r="M15" s="15" t="s">
        <v>27</v>
      </c>
      <c r="N15" s="15" t="s">
        <v>28</v>
      </c>
      <c r="O15" s="15" t="s">
        <v>28</v>
      </c>
      <c r="P15" s="15" t="s">
        <v>28</v>
      </c>
      <c r="Q15" s="15" t="s">
        <v>27</v>
      </c>
      <c r="R15" s="15" t="s">
        <v>28</v>
      </c>
      <c r="S15" s="15" t="s">
        <v>27</v>
      </c>
      <c r="T15" s="15" t="s">
        <v>27</v>
      </c>
      <c r="U15" s="15" t="s">
        <v>28</v>
      </c>
      <c r="V15" s="15" t="s">
        <v>27</v>
      </c>
      <c r="W15" s="15" t="s">
        <v>28</v>
      </c>
      <c r="X15" s="15" t="s">
        <v>28</v>
      </c>
      <c r="Y15" s="15" t="s">
        <v>27</v>
      </c>
      <c r="Z15" s="15" t="s">
        <v>29</v>
      </c>
      <c r="AA15" s="15" t="s">
        <v>27</v>
      </c>
    </row>
    <row r="16" spans="1:30" x14ac:dyDescent="0.2">
      <c r="A16" s="9">
        <v>10</v>
      </c>
      <c r="B16" s="10">
        <v>13</v>
      </c>
      <c r="C16" s="11">
        <v>9</v>
      </c>
      <c r="D16" s="11">
        <v>5</v>
      </c>
      <c r="E16" s="11">
        <v>19</v>
      </c>
      <c r="F16" s="12">
        <v>9.8000000000000007</v>
      </c>
      <c r="G16" s="13">
        <v>1.0999999999999999E-2</v>
      </c>
      <c r="H16" s="14">
        <v>3.7999999999999999E-2</v>
      </c>
      <c r="I16" s="15" t="s">
        <v>27</v>
      </c>
      <c r="J16" s="15" t="s">
        <v>27</v>
      </c>
      <c r="K16" s="15" t="s">
        <v>27</v>
      </c>
      <c r="L16" s="15" t="s">
        <v>27</v>
      </c>
      <c r="M16" s="15" t="s">
        <v>28</v>
      </c>
      <c r="N16" s="15" t="s">
        <v>28</v>
      </c>
      <c r="O16" s="15" t="s">
        <v>27</v>
      </c>
      <c r="P16" s="15" t="s">
        <v>27</v>
      </c>
      <c r="Q16" s="15" t="s">
        <v>27</v>
      </c>
      <c r="R16" s="15" t="s">
        <v>27</v>
      </c>
      <c r="S16" s="15" t="s">
        <v>27</v>
      </c>
      <c r="T16" s="15" t="s">
        <v>28</v>
      </c>
      <c r="U16" s="15" t="s">
        <v>27</v>
      </c>
      <c r="V16" s="15" t="s">
        <v>29</v>
      </c>
      <c r="W16" s="15" t="s">
        <v>27</v>
      </c>
      <c r="X16" s="15" t="s">
        <v>27</v>
      </c>
      <c r="Y16" s="15" t="s">
        <v>27</v>
      </c>
      <c r="Z16" s="15" t="s">
        <v>29</v>
      </c>
      <c r="AA16" s="15" t="s">
        <v>27</v>
      </c>
    </row>
    <row r="17" spans="1:27" x14ac:dyDescent="0.2">
      <c r="A17" s="9">
        <v>16</v>
      </c>
      <c r="B17" s="10">
        <v>14</v>
      </c>
      <c r="C17" s="11">
        <v>4</v>
      </c>
      <c r="D17" s="11">
        <v>9</v>
      </c>
      <c r="E17" s="11">
        <v>7</v>
      </c>
      <c r="F17" s="12">
        <v>8.6</v>
      </c>
      <c r="G17" s="13">
        <v>2.1000000000000001E-2</v>
      </c>
      <c r="H17" s="14">
        <v>4.3999999999999997E-2</v>
      </c>
      <c r="I17" s="15" t="s">
        <v>28</v>
      </c>
      <c r="J17" s="15" t="s">
        <v>28</v>
      </c>
      <c r="K17" s="15" t="s">
        <v>27</v>
      </c>
      <c r="L17" s="15" t="s">
        <v>27</v>
      </c>
      <c r="M17" s="15" t="s">
        <v>28</v>
      </c>
      <c r="N17" s="15" t="s">
        <v>28</v>
      </c>
      <c r="O17" s="15" t="s">
        <v>29</v>
      </c>
      <c r="P17" s="15" t="s">
        <v>27</v>
      </c>
      <c r="Q17" s="15" t="s">
        <v>27</v>
      </c>
      <c r="R17" s="15" t="s">
        <v>28</v>
      </c>
      <c r="S17" s="15" t="s">
        <v>27</v>
      </c>
      <c r="T17" s="15" t="s">
        <v>27</v>
      </c>
      <c r="U17" s="15" t="s">
        <v>28</v>
      </c>
      <c r="V17" s="15" t="s">
        <v>28</v>
      </c>
      <c r="W17" s="15" t="s">
        <v>27</v>
      </c>
      <c r="X17" s="15" t="s">
        <v>28</v>
      </c>
      <c r="Y17" s="15" t="s">
        <v>27</v>
      </c>
      <c r="Z17" s="15" t="s">
        <v>27</v>
      </c>
      <c r="AA17" s="15" t="s">
        <v>27</v>
      </c>
    </row>
    <row r="18" spans="1:27" x14ac:dyDescent="0.2">
      <c r="A18" s="9">
        <v>15</v>
      </c>
      <c r="B18" s="10">
        <v>15</v>
      </c>
      <c r="C18" s="11">
        <v>9</v>
      </c>
      <c r="D18" s="11">
        <v>5</v>
      </c>
      <c r="E18" s="11">
        <v>3</v>
      </c>
      <c r="F18" s="12">
        <v>8</v>
      </c>
      <c r="G18" s="13">
        <v>3.9E-2</v>
      </c>
      <c r="H18" s="14">
        <v>4.5999999999999999E-2</v>
      </c>
      <c r="I18" s="15" t="s">
        <v>28</v>
      </c>
      <c r="J18" s="15" t="s">
        <v>27</v>
      </c>
      <c r="K18" s="15" t="s">
        <v>27</v>
      </c>
      <c r="L18" s="15" t="s">
        <v>27</v>
      </c>
      <c r="M18" s="15" t="s">
        <v>27</v>
      </c>
      <c r="N18" s="15" t="s">
        <v>28</v>
      </c>
      <c r="O18" s="15" t="s">
        <v>27</v>
      </c>
      <c r="P18" s="15" t="s">
        <v>27</v>
      </c>
      <c r="Q18" s="15" t="s">
        <v>27</v>
      </c>
      <c r="R18" s="15" t="s">
        <v>27</v>
      </c>
      <c r="S18" s="15" t="s">
        <v>28</v>
      </c>
      <c r="T18" s="15" t="s">
        <v>27</v>
      </c>
      <c r="U18" s="15" t="s">
        <v>28</v>
      </c>
      <c r="V18" s="15" t="s">
        <v>27</v>
      </c>
      <c r="W18" s="15" t="s">
        <v>27</v>
      </c>
      <c r="X18" s="15" t="s">
        <v>29</v>
      </c>
      <c r="Y18" s="15" t="s">
        <v>27</v>
      </c>
      <c r="Z18" s="15" t="s">
        <v>27</v>
      </c>
      <c r="AA18" s="15" t="s">
        <v>27</v>
      </c>
    </row>
    <row r="19" spans="1:27" x14ac:dyDescent="0.2">
      <c r="A19" s="9">
        <v>18</v>
      </c>
      <c r="B19" s="10">
        <v>16</v>
      </c>
      <c r="C19" s="11">
        <v>9</v>
      </c>
      <c r="D19" s="11">
        <v>2</v>
      </c>
      <c r="E19" s="11">
        <v>18</v>
      </c>
      <c r="F19" s="12">
        <v>7.71</v>
      </c>
      <c r="G19" s="13">
        <v>1.4999999999999999E-2</v>
      </c>
      <c r="H19" s="14">
        <v>4.5999999999999999E-2</v>
      </c>
      <c r="I19" s="15" t="s">
        <v>27</v>
      </c>
      <c r="J19" s="15" t="s">
        <v>27</v>
      </c>
      <c r="K19" s="15" t="s">
        <v>27</v>
      </c>
      <c r="L19" s="15" t="s">
        <v>27</v>
      </c>
      <c r="M19" s="15" t="s">
        <v>28</v>
      </c>
      <c r="N19" s="15" t="s">
        <v>27</v>
      </c>
      <c r="O19" s="15" t="s">
        <v>27</v>
      </c>
      <c r="P19" s="15" t="s">
        <v>27</v>
      </c>
      <c r="Q19" s="15" t="s">
        <v>27</v>
      </c>
      <c r="R19" s="15" t="s">
        <v>27</v>
      </c>
      <c r="S19" s="15" t="s">
        <v>27</v>
      </c>
      <c r="T19" s="15" t="s">
        <v>27</v>
      </c>
      <c r="U19" s="15" t="s">
        <v>27</v>
      </c>
      <c r="V19" s="15" t="s">
        <v>27</v>
      </c>
      <c r="W19" s="15" t="s">
        <v>27</v>
      </c>
      <c r="X19" s="15" t="s">
        <v>27</v>
      </c>
      <c r="Y19" s="15" t="s">
        <v>27</v>
      </c>
      <c r="Z19" s="15" t="s">
        <v>29</v>
      </c>
      <c r="AA19" s="15" t="s">
        <v>27</v>
      </c>
    </row>
    <row r="20" spans="1:27" x14ac:dyDescent="0.2">
      <c r="A20" s="16">
        <v>13</v>
      </c>
      <c r="B20" s="1">
        <v>17</v>
      </c>
      <c r="C20" s="17">
        <v>7</v>
      </c>
      <c r="D20" s="17">
        <v>7</v>
      </c>
      <c r="E20" s="17">
        <v>6</v>
      </c>
      <c r="F20" s="18">
        <v>6.79</v>
      </c>
      <c r="G20" s="19">
        <v>3.3000000000000002E-2</v>
      </c>
      <c r="H20" s="20">
        <v>5.3999999999999999E-2</v>
      </c>
      <c r="I20" s="21" t="s">
        <v>27</v>
      </c>
      <c r="J20" s="21" t="s">
        <v>28</v>
      </c>
      <c r="K20" s="21" t="s">
        <v>27</v>
      </c>
      <c r="L20" s="21" t="s">
        <v>27</v>
      </c>
      <c r="M20" s="21" t="s">
        <v>27</v>
      </c>
      <c r="N20" s="21" t="s">
        <v>28</v>
      </c>
      <c r="O20" s="21" t="s">
        <v>29</v>
      </c>
      <c r="P20" s="21" t="s">
        <v>28</v>
      </c>
      <c r="Q20" s="21" t="s">
        <v>27</v>
      </c>
      <c r="R20" s="21" t="s">
        <v>27</v>
      </c>
      <c r="S20" s="21" t="s">
        <v>27</v>
      </c>
      <c r="T20" s="21" t="s">
        <v>28</v>
      </c>
      <c r="U20" s="21" t="s">
        <v>28</v>
      </c>
      <c r="V20" s="21" t="s">
        <v>27</v>
      </c>
      <c r="W20" s="21" t="s">
        <v>28</v>
      </c>
      <c r="X20" s="21" t="s">
        <v>27</v>
      </c>
      <c r="Y20" s="21" t="s">
        <v>27</v>
      </c>
      <c r="Z20" s="21" t="s">
        <v>27</v>
      </c>
      <c r="AA20" s="21" t="s">
        <v>27</v>
      </c>
    </row>
    <row r="21" spans="1:27" x14ac:dyDescent="0.2">
      <c r="A21" s="16">
        <v>9</v>
      </c>
      <c r="B21" s="1">
        <v>18</v>
      </c>
      <c r="C21" s="17">
        <v>9</v>
      </c>
      <c r="D21" s="17">
        <v>7</v>
      </c>
      <c r="E21" s="17">
        <v>5</v>
      </c>
      <c r="F21" s="22">
        <v>4.84</v>
      </c>
      <c r="G21" s="23">
        <v>0.06</v>
      </c>
      <c r="H21" s="20">
        <v>8.8999999999999996E-2</v>
      </c>
      <c r="I21" s="21" t="s">
        <v>27</v>
      </c>
      <c r="J21" s="21" t="s">
        <v>27</v>
      </c>
      <c r="K21" s="21" t="s">
        <v>28</v>
      </c>
      <c r="L21" s="21" t="s">
        <v>27</v>
      </c>
      <c r="M21" s="21" t="s">
        <v>28</v>
      </c>
      <c r="N21" s="21" t="s">
        <v>28</v>
      </c>
      <c r="O21" s="21" t="s">
        <v>27</v>
      </c>
      <c r="P21" s="21" t="s">
        <v>27</v>
      </c>
      <c r="Q21" s="21" t="s">
        <v>27</v>
      </c>
      <c r="R21" s="21" t="s">
        <v>28</v>
      </c>
      <c r="S21" s="21" t="s">
        <v>27</v>
      </c>
      <c r="T21" s="21" t="s">
        <v>27</v>
      </c>
      <c r="U21" s="21" t="s">
        <v>28</v>
      </c>
      <c r="V21" s="21" t="s">
        <v>29</v>
      </c>
      <c r="W21" s="21" t="s">
        <v>27</v>
      </c>
      <c r="X21" s="21" t="s">
        <v>27</v>
      </c>
      <c r="Y21" s="21" t="s">
        <v>27</v>
      </c>
      <c r="Z21" s="21" t="s">
        <v>29</v>
      </c>
      <c r="AA21" s="21" t="s">
        <v>27</v>
      </c>
    </row>
    <row r="22" spans="1:27" x14ac:dyDescent="0.2">
      <c r="A22" s="16">
        <v>19</v>
      </c>
      <c r="B22" s="1">
        <v>19</v>
      </c>
      <c r="C22" s="17">
        <v>5</v>
      </c>
      <c r="D22" s="17">
        <v>6</v>
      </c>
      <c r="E22" s="17">
        <v>13</v>
      </c>
      <c r="F22" s="22">
        <v>3.58</v>
      </c>
      <c r="G22" s="23">
        <v>0.03</v>
      </c>
      <c r="H22" s="20">
        <v>0.13600000000000001</v>
      </c>
      <c r="I22" s="21" t="s">
        <v>28</v>
      </c>
      <c r="J22" s="21" t="s">
        <v>27</v>
      </c>
      <c r="K22" s="21" t="s">
        <v>29</v>
      </c>
      <c r="L22" s="21" t="s">
        <v>27</v>
      </c>
      <c r="M22" s="21" t="s">
        <v>27</v>
      </c>
      <c r="N22" s="21" t="s">
        <v>27</v>
      </c>
      <c r="O22" s="21" t="s">
        <v>29</v>
      </c>
      <c r="P22" s="21" t="s">
        <v>27</v>
      </c>
      <c r="Q22" s="21" t="s">
        <v>27</v>
      </c>
      <c r="R22" s="21" t="s">
        <v>27</v>
      </c>
      <c r="S22" s="21" t="s">
        <v>27</v>
      </c>
      <c r="T22" s="21" t="s">
        <v>29</v>
      </c>
      <c r="U22" s="21" t="s">
        <v>28</v>
      </c>
      <c r="V22" s="21" t="s">
        <v>27</v>
      </c>
      <c r="W22" s="21" t="s">
        <v>27</v>
      </c>
      <c r="X22" s="21" t="s">
        <v>27</v>
      </c>
      <c r="Y22" s="21" t="s">
        <v>27</v>
      </c>
      <c r="Z22" s="21" t="s">
        <v>28</v>
      </c>
      <c r="AA22" s="21" t="s">
        <v>27</v>
      </c>
    </row>
    <row r="23" spans="1:27" x14ac:dyDescent="0.2">
      <c r="A23" s="16">
        <v>5</v>
      </c>
      <c r="B23" s="1">
        <v>20</v>
      </c>
      <c r="C23" s="17">
        <v>9</v>
      </c>
      <c r="D23" s="17">
        <v>8</v>
      </c>
      <c r="E23" s="17">
        <v>11</v>
      </c>
      <c r="F23" s="22">
        <v>2.94</v>
      </c>
      <c r="G23" s="23">
        <v>0.16</v>
      </c>
      <c r="H23" s="20">
        <v>0.17299999999999999</v>
      </c>
      <c r="I23" s="21" t="s">
        <v>28</v>
      </c>
      <c r="J23" s="21" t="s">
        <v>27</v>
      </c>
      <c r="K23" s="21" t="s">
        <v>27</v>
      </c>
      <c r="L23" s="21" t="s">
        <v>28</v>
      </c>
      <c r="M23" s="21" t="s">
        <v>28</v>
      </c>
      <c r="N23" s="21" t="s">
        <v>28</v>
      </c>
      <c r="O23" s="21" t="s">
        <v>29</v>
      </c>
      <c r="P23" s="21" t="s">
        <v>27</v>
      </c>
      <c r="Q23" s="21" t="s">
        <v>27</v>
      </c>
      <c r="R23" s="21" t="s">
        <v>27</v>
      </c>
      <c r="S23" s="21" t="s">
        <v>29</v>
      </c>
      <c r="T23" s="21" t="s">
        <v>27</v>
      </c>
      <c r="U23" s="21" t="s">
        <v>28</v>
      </c>
      <c r="V23" s="21" t="s">
        <v>27</v>
      </c>
      <c r="W23" s="21" t="s">
        <v>27</v>
      </c>
      <c r="X23" s="21" t="s">
        <v>29</v>
      </c>
      <c r="Y23" s="21" t="s">
        <v>27</v>
      </c>
      <c r="Z23" s="21" t="s">
        <v>27</v>
      </c>
      <c r="AA23" s="21" t="s">
        <v>27</v>
      </c>
    </row>
    <row r="24" spans="1:27" x14ac:dyDescent="0.2">
      <c r="A24" s="16">
        <v>6</v>
      </c>
      <c r="B24" s="1">
        <v>21</v>
      </c>
      <c r="C24" s="17">
        <v>9</v>
      </c>
      <c r="D24" s="17">
        <v>7</v>
      </c>
      <c r="E24" s="17">
        <v>20</v>
      </c>
      <c r="F24" s="22">
        <v>1.45</v>
      </c>
      <c r="G24" s="23">
        <v>0.21</v>
      </c>
      <c r="H24" s="20">
        <v>0.39200000000000002</v>
      </c>
      <c r="I24" s="21" t="s">
        <v>27</v>
      </c>
      <c r="J24" s="21" t="s">
        <v>27</v>
      </c>
      <c r="K24" s="21" t="s">
        <v>27</v>
      </c>
      <c r="L24" s="21" t="s">
        <v>27</v>
      </c>
      <c r="M24" s="21" t="s">
        <v>27</v>
      </c>
      <c r="N24" s="21" t="s">
        <v>28</v>
      </c>
      <c r="O24" s="21" t="s">
        <v>27</v>
      </c>
      <c r="P24" s="21" t="s">
        <v>27</v>
      </c>
      <c r="Q24" s="21" t="s">
        <v>29</v>
      </c>
      <c r="R24" s="21" t="s">
        <v>27</v>
      </c>
      <c r="S24" s="21" t="s">
        <v>27</v>
      </c>
      <c r="T24" s="21" t="s">
        <v>28</v>
      </c>
      <c r="U24" s="21" t="s">
        <v>28</v>
      </c>
      <c r="V24" s="21" t="s">
        <v>29</v>
      </c>
      <c r="W24" s="21" t="s">
        <v>29</v>
      </c>
      <c r="X24" s="21" t="s">
        <v>27</v>
      </c>
      <c r="Y24" s="21" t="s">
        <v>27</v>
      </c>
      <c r="Z24" s="21" t="s">
        <v>29</v>
      </c>
      <c r="AA24" s="21" t="s">
        <v>27</v>
      </c>
    </row>
    <row r="25" spans="1:27" x14ac:dyDescent="0.2">
      <c r="A25" s="16">
        <v>12</v>
      </c>
      <c r="B25" s="1">
        <v>22</v>
      </c>
      <c r="C25" s="17">
        <v>5</v>
      </c>
      <c r="D25" s="17">
        <v>9</v>
      </c>
      <c r="E25" s="17">
        <v>8</v>
      </c>
      <c r="F25" s="22">
        <v>1.36</v>
      </c>
      <c r="G25" s="23">
        <v>0.22</v>
      </c>
      <c r="H25" s="20">
        <v>0.39600000000000002</v>
      </c>
      <c r="I25" s="21" t="s">
        <v>27</v>
      </c>
      <c r="J25" s="21" t="s">
        <v>28</v>
      </c>
      <c r="K25" s="21" t="s">
        <v>27</v>
      </c>
      <c r="L25" s="21" t="s">
        <v>29</v>
      </c>
      <c r="M25" s="21" t="s">
        <v>27</v>
      </c>
      <c r="N25" s="21" t="s">
        <v>28</v>
      </c>
      <c r="O25" s="21" t="s">
        <v>29</v>
      </c>
      <c r="P25" s="21" t="s">
        <v>29</v>
      </c>
      <c r="Q25" s="21" t="s">
        <v>27</v>
      </c>
      <c r="R25" s="21" t="s">
        <v>28</v>
      </c>
      <c r="S25" s="21" t="s">
        <v>27</v>
      </c>
      <c r="T25" s="21" t="s">
        <v>27</v>
      </c>
      <c r="U25" s="21" t="s">
        <v>27</v>
      </c>
      <c r="V25" s="21" t="s">
        <v>27</v>
      </c>
      <c r="W25" s="21" t="s">
        <v>28</v>
      </c>
      <c r="X25" s="21" t="s">
        <v>27</v>
      </c>
      <c r="Y25" s="21" t="s">
        <v>28</v>
      </c>
      <c r="Z25" s="21" t="s">
        <v>28</v>
      </c>
      <c r="AA25" s="21" t="s">
        <v>27</v>
      </c>
    </row>
    <row r="26" spans="1:27" x14ac:dyDescent="0.2">
      <c r="A26" s="16">
        <v>3</v>
      </c>
      <c r="B26" s="1">
        <v>23</v>
      </c>
      <c r="C26" s="17">
        <v>9</v>
      </c>
      <c r="D26" s="17">
        <v>9</v>
      </c>
      <c r="E26" s="17">
        <v>18</v>
      </c>
      <c r="F26" s="22">
        <v>0.77</v>
      </c>
      <c r="G26" s="23">
        <v>0.51</v>
      </c>
      <c r="H26" s="20">
        <v>0.624</v>
      </c>
      <c r="I26" s="21" t="s">
        <v>27</v>
      </c>
      <c r="J26" s="21" t="s">
        <v>27</v>
      </c>
      <c r="K26" s="21" t="s">
        <v>29</v>
      </c>
      <c r="L26" s="21" t="s">
        <v>29</v>
      </c>
      <c r="M26" s="21" t="s">
        <v>28</v>
      </c>
      <c r="N26" s="21" t="s">
        <v>28</v>
      </c>
      <c r="O26" s="21" t="s">
        <v>27</v>
      </c>
      <c r="P26" s="21" t="s">
        <v>29</v>
      </c>
      <c r="Q26" s="21" t="s">
        <v>27</v>
      </c>
      <c r="R26" s="21" t="s">
        <v>27</v>
      </c>
      <c r="S26" s="21" t="s">
        <v>28</v>
      </c>
      <c r="T26" s="21" t="s">
        <v>28</v>
      </c>
      <c r="U26" s="21" t="s">
        <v>27</v>
      </c>
      <c r="V26" s="21" t="s">
        <v>27</v>
      </c>
      <c r="W26" s="21" t="s">
        <v>27</v>
      </c>
      <c r="X26" s="21" t="s">
        <v>29</v>
      </c>
      <c r="Y26" s="21" t="s">
        <v>29</v>
      </c>
      <c r="Z26" s="21" t="s">
        <v>27</v>
      </c>
      <c r="AA26" s="21" t="s">
        <v>27</v>
      </c>
    </row>
    <row r="27" spans="1:27" x14ac:dyDescent="0.2">
      <c r="A27" s="16">
        <v>1</v>
      </c>
      <c r="B27" s="1">
        <v>25</v>
      </c>
      <c r="C27" s="17">
        <v>12</v>
      </c>
      <c r="D27" s="17">
        <v>9</v>
      </c>
      <c r="E27" s="17">
        <v>16</v>
      </c>
      <c r="F27" s="22">
        <v>0.66</v>
      </c>
      <c r="G27" s="23">
        <v>0.44</v>
      </c>
      <c r="H27" s="20">
        <v>0.65700000000000003</v>
      </c>
      <c r="I27" s="21" t="s">
        <v>27</v>
      </c>
      <c r="J27" s="21" t="s">
        <v>27</v>
      </c>
      <c r="K27" s="21" t="s">
        <v>29</v>
      </c>
      <c r="L27" s="21" t="s">
        <v>28</v>
      </c>
      <c r="M27" s="21" t="s">
        <v>27</v>
      </c>
      <c r="N27" s="21" t="s">
        <v>28</v>
      </c>
      <c r="O27" s="21" t="s">
        <v>29</v>
      </c>
      <c r="P27" s="21" t="s">
        <v>27</v>
      </c>
      <c r="Q27" s="21" t="s">
        <v>27</v>
      </c>
      <c r="R27" s="21" t="s">
        <v>27</v>
      </c>
      <c r="S27" s="21" t="s">
        <v>28</v>
      </c>
      <c r="T27" s="21" t="s">
        <v>27</v>
      </c>
      <c r="U27" s="21" t="s">
        <v>29</v>
      </c>
      <c r="V27" s="21" t="s">
        <v>29</v>
      </c>
      <c r="W27" s="21" t="s">
        <v>29</v>
      </c>
      <c r="X27" s="21" t="s">
        <v>29</v>
      </c>
      <c r="Y27" s="21" t="s">
        <v>27</v>
      </c>
      <c r="Z27" s="21" t="s">
        <v>27</v>
      </c>
      <c r="AA27" s="21" t="s">
        <v>27</v>
      </c>
    </row>
    <row r="28" spans="1:27" x14ac:dyDescent="0.2">
      <c r="A28" s="16">
        <v>8</v>
      </c>
      <c r="B28" s="1">
        <v>24</v>
      </c>
      <c r="C28" s="17">
        <v>9</v>
      </c>
      <c r="D28" s="17">
        <v>6</v>
      </c>
      <c r="E28" s="17">
        <v>17</v>
      </c>
      <c r="F28" s="22">
        <v>0.66</v>
      </c>
      <c r="G28" s="23">
        <v>0.61</v>
      </c>
      <c r="H28" s="20">
        <v>0.65700000000000003</v>
      </c>
      <c r="I28" s="21" t="s">
        <v>27</v>
      </c>
      <c r="J28" s="21" t="s">
        <v>28</v>
      </c>
      <c r="K28" s="21" t="s">
        <v>27</v>
      </c>
      <c r="L28" s="21" t="s">
        <v>27</v>
      </c>
      <c r="M28" s="21" t="s">
        <v>28</v>
      </c>
      <c r="N28" s="21" t="s">
        <v>27</v>
      </c>
      <c r="O28" s="21" t="s">
        <v>27</v>
      </c>
      <c r="P28" s="21" t="s">
        <v>27</v>
      </c>
      <c r="Q28" s="21" t="s">
        <v>28</v>
      </c>
      <c r="R28" s="21" t="s">
        <v>27</v>
      </c>
      <c r="S28" s="21" t="s">
        <v>27</v>
      </c>
      <c r="T28" s="21" t="s">
        <v>27</v>
      </c>
      <c r="U28" s="21" t="s">
        <v>27</v>
      </c>
      <c r="V28" s="21" t="s">
        <v>29</v>
      </c>
      <c r="W28" s="21" t="s">
        <v>27</v>
      </c>
      <c r="X28" s="21" t="s">
        <v>27</v>
      </c>
      <c r="Y28" s="21" t="s">
        <v>29</v>
      </c>
      <c r="Z28" s="21" t="s">
        <v>29</v>
      </c>
      <c r="AA28" s="21" t="s">
        <v>27</v>
      </c>
    </row>
    <row r="29" spans="1:27" x14ac:dyDescent="0.2">
      <c r="A29" s="16">
        <v>2</v>
      </c>
      <c r="B29" s="1">
        <v>28</v>
      </c>
      <c r="C29" s="17">
        <v>12</v>
      </c>
      <c r="D29" s="17">
        <v>9</v>
      </c>
      <c r="E29" s="17">
        <v>15</v>
      </c>
      <c r="F29" s="22">
        <v>0.02</v>
      </c>
      <c r="G29" s="23">
        <v>0.98</v>
      </c>
      <c r="H29" s="20">
        <v>1</v>
      </c>
      <c r="I29" s="21" t="s">
        <v>29</v>
      </c>
      <c r="J29" s="21" t="s">
        <v>29</v>
      </c>
      <c r="K29" s="21" t="s">
        <v>29</v>
      </c>
      <c r="L29" s="21" t="s">
        <v>27</v>
      </c>
      <c r="M29" s="21" t="s">
        <v>27</v>
      </c>
      <c r="N29" s="21" t="s">
        <v>29</v>
      </c>
      <c r="O29" s="21" t="s">
        <v>29</v>
      </c>
      <c r="P29" s="21" t="s">
        <v>28</v>
      </c>
      <c r="Q29" s="21" t="s">
        <v>27</v>
      </c>
      <c r="R29" s="21" t="s">
        <v>29</v>
      </c>
      <c r="S29" s="21" t="s">
        <v>27</v>
      </c>
      <c r="T29" s="21" t="s">
        <v>27</v>
      </c>
      <c r="U29" s="21" t="s">
        <v>27</v>
      </c>
      <c r="V29" s="21" t="s">
        <v>27</v>
      </c>
      <c r="W29" s="21" t="s">
        <v>27</v>
      </c>
      <c r="X29" s="21" t="s">
        <v>27</v>
      </c>
      <c r="Y29" s="21" t="s">
        <v>29</v>
      </c>
      <c r="Z29" s="21" t="s">
        <v>29</v>
      </c>
      <c r="AA29" s="21" t="s">
        <v>27</v>
      </c>
    </row>
    <row r="30" spans="1:27" x14ac:dyDescent="0.2">
      <c r="A30" s="16">
        <v>4</v>
      </c>
      <c r="B30" s="1">
        <v>26</v>
      </c>
      <c r="C30" s="17">
        <v>9</v>
      </c>
      <c r="D30" s="17">
        <v>8</v>
      </c>
      <c r="E30" s="17">
        <v>19</v>
      </c>
      <c r="F30" s="22">
        <v>0.17</v>
      </c>
      <c r="G30" s="23">
        <v>0.81</v>
      </c>
      <c r="H30" s="20">
        <v>1</v>
      </c>
      <c r="I30" s="21" t="s">
        <v>29</v>
      </c>
      <c r="J30" s="21" t="s">
        <v>27</v>
      </c>
      <c r="K30" s="21" t="s">
        <v>27</v>
      </c>
      <c r="L30" s="21" t="s">
        <v>27</v>
      </c>
      <c r="M30" s="21" t="s">
        <v>28</v>
      </c>
      <c r="N30" s="21" t="s">
        <v>28</v>
      </c>
      <c r="O30" s="21" t="s">
        <v>27</v>
      </c>
      <c r="P30" s="21" t="s">
        <v>29</v>
      </c>
      <c r="Q30" s="21" t="s">
        <v>27</v>
      </c>
      <c r="R30" s="21" t="s">
        <v>29</v>
      </c>
      <c r="S30" s="21" t="s">
        <v>27</v>
      </c>
      <c r="T30" s="21" t="s">
        <v>27</v>
      </c>
      <c r="U30" s="21" t="s">
        <v>27</v>
      </c>
      <c r="V30" s="21" t="s">
        <v>29</v>
      </c>
      <c r="W30" s="21" t="s">
        <v>27</v>
      </c>
      <c r="X30" s="21" t="s">
        <v>29</v>
      </c>
      <c r="Y30" s="21" t="s">
        <v>27</v>
      </c>
      <c r="Z30" s="21" t="s">
        <v>29</v>
      </c>
      <c r="AA30" s="21" t="s">
        <v>27</v>
      </c>
    </row>
    <row r="31" spans="1:27" x14ac:dyDescent="0.2">
      <c r="A31" s="16">
        <v>7</v>
      </c>
      <c r="B31" s="1">
        <v>29</v>
      </c>
      <c r="C31" s="17">
        <v>9</v>
      </c>
      <c r="D31" s="17">
        <v>7</v>
      </c>
      <c r="E31" s="17">
        <v>15</v>
      </c>
      <c r="F31" s="22">
        <v>0.02</v>
      </c>
      <c r="G31" s="23">
        <v>0.99</v>
      </c>
      <c r="H31" s="20">
        <v>1</v>
      </c>
      <c r="I31" s="21" t="s">
        <v>29</v>
      </c>
      <c r="J31" s="21" t="s">
        <v>29</v>
      </c>
      <c r="K31" s="21" t="s">
        <v>29</v>
      </c>
      <c r="L31" s="21" t="s">
        <v>27</v>
      </c>
      <c r="M31" s="21" t="s">
        <v>27</v>
      </c>
      <c r="N31" s="21" t="s">
        <v>27</v>
      </c>
      <c r="O31" s="21" t="s">
        <v>27</v>
      </c>
      <c r="P31" s="21" t="s">
        <v>27</v>
      </c>
      <c r="Q31" s="21" t="s">
        <v>27</v>
      </c>
      <c r="R31" s="21" t="s">
        <v>27</v>
      </c>
      <c r="S31" s="21" t="s">
        <v>27</v>
      </c>
      <c r="T31" s="21" t="s">
        <v>29</v>
      </c>
      <c r="U31" s="21" t="s">
        <v>28</v>
      </c>
      <c r="V31" s="21" t="s">
        <v>29</v>
      </c>
      <c r="W31" s="21" t="s">
        <v>27</v>
      </c>
      <c r="X31" s="21" t="s">
        <v>27</v>
      </c>
      <c r="Y31" s="21" t="s">
        <v>29</v>
      </c>
      <c r="Z31" s="21" t="s">
        <v>27</v>
      </c>
      <c r="AA31" s="21" t="s">
        <v>27</v>
      </c>
    </row>
    <row r="32" spans="1:27" x14ac:dyDescent="0.2">
      <c r="A32" s="16">
        <v>11</v>
      </c>
      <c r="B32" s="1">
        <v>27</v>
      </c>
      <c r="C32" s="17">
        <v>9</v>
      </c>
      <c r="D32" s="17">
        <v>5</v>
      </c>
      <c r="E32" s="17">
        <v>16</v>
      </c>
      <c r="F32" s="22">
        <v>0.16</v>
      </c>
      <c r="G32" s="23">
        <v>0.75</v>
      </c>
      <c r="H32" s="20">
        <v>1</v>
      </c>
      <c r="I32" s="21" t="s">
        <v>27</v>
      </c>
      <c r="J32" s="21" t="s">
        <v>29</v>
      </c>
      <c r="K32" s="21" t="s">
        <v>29</v>
      </c>
      <c r="L32" s="21" t="s">
        <v>27</v>
      </c>
      <c r="M32" s="21" t="s">
        <v>27</v>
      </c>
      <c r="N32" s="21" t="s">
        <v>28</v>
      </c>
      <c r="O32" s="21" t="s">
        <v>27</v>
      </c>
      <c r="P32" s="21" t="s">
        <v>27</v>
      </c>
      <c r="Q32" s="21" t="s">
        <v>29</v>
      </c>
      <c r="R32" s="21" t="s">
        <v>27</v>
      </c>
      <c r="S32" s="21" t="s">
        <v>27</v>
      </c>
      <c r="T32" s="21" t="s">
        <v>27</v>
      </c>
      <c r="U32" s="21" t="s">
        <v>27</v>
      </c>
      <c r="V32" s="21" t="s">
        <v>27</v>
      </c>
      <c r="W32" s="21" t="s">
        <v>27</v>
      </c>
      <c r="X32" s="21" t="s">
        <v>27</v>
      </c>
      <c r="Y32" s="21" t="s">
        <v>27</v>
      </c>
      <c r="Z32" s="21" t="s">
        <v>29</v>
      </c>
      <c r="AA32" s="21" t="s">
        <v>27</v>
      </c>
    </row>
    <row r="33" spans="1:29" x14ac:dyDescent="0.2">
      <c r="A33" s="16">
        <v>14</v>
      </c>
      <c r="B33" s="1">
        <v>30</v>
      </c>
      <c r="C33" s="17">
        <v>9</v>
      </c>
      <c r="D33" s="17">
        <v>4</v>
      </c>
      <c r="E33" s="17">
        <v>15</v>
      </c>
      <c r="F33" s="22">
        <v>0</v>
      </c>
      <c r="G33" s="23">
        <v>0.38</v>
      </c>
      <c r="H33" s="20">
        <v>1</v>
      </c>
      <c r="I33" s="21" t="s">
        <v>27</v>
      </c>
      <c r="J33" s="21" t="s">
        <v>27</v>
      </c>
      <c r="K33" s="21" t="s">
        <v>29</v>
      </c>
      <c r="L33" s="21" t="s">
        <v>27</v>
      </c>
      <c r="M33" s="21" t="s">
        <v>27</v>
      </c>
      <c r="N33" s="21" t="s">
        <v>27</v>
      </c>
      <c r="O33" s="21" t="s">
        <v>27</v>
      </c>
      <c r="P33" s="21" t="s">
        <v>27</v>
      </c>
      <c r="Q33" s="21" t="s">
        <v>27</v>
      </c>
      <c r="R33" s="21" t="s">
        <v>27</v>
      </c>
      <c r="S33" s="21" t="s">
        <v>27</v>
      </c>
      <c r="T33" s="21" t="s">
        <v>27</v>
      </c>
      <c r="U33" s="21" t="s">
        <v>27</v>
      </c>
      <c r="V33" s="21" t="s">
        <v>29</v>
      </c>
      <c r="W33" s="21" t="s">
        <v>29</v>
      </c>
      <c r="X33" s="21" t="s">
        <v>29</v>
      </c>
      <c r="Y33" s="21" t="s">
        <v>27</v>
      </c>
      <c r="Z33" s="21" t="s">
        <v>27</v>
      </c>
      <c r="AA33" s="21" t="s">
        <v>27</v>
      </c>
    </row>
    <row r="34" spans="1:29" x14ac:dyDescent="0.2">
      <c r="A34" s="16"/>
      <c r="C34" s="17"/>
      <c r="D34" s="17"/>
      <c r="E34" s="17"/>
      <c r="F34" s="22"/>
      <c r="G34" s="22"/>
      <c r="H34" s="24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9" x14ac:dyDescent="0.2">
      <c r="C35" s="4" t="s">
        <v>2</v>
      </c>
      <c r="D35" s="4" t="s">
        <v>3</v>
      </c>
      <c r="E35" s="4" t="s">
        <v>4</v>
      </c>
      <c r="F35" s="5" t="s">
        <v>5</v>
      </c>
      <c r="G35" s="25"/>
      <c r="I35" s="4" t="s">
        <v>30</v>
      </c>
      <c r="J35" s="4" t="s">
        <v>31</v>
      </c>
      <c r="K35" s="4" t="s">
        <v>32</v>
      </c>
      <c r="L35" s="4" t="s">
        <v>33</v>
      </c>
      <c r="M35" s="4" t="s">
        <v>34</v>
      </c>
      <c r="N35" s="7" t="s">
        <v>35</v>
      </c>
      <c r="O35" s="4" t="s">
        <v>36</v>
      </c>
      <c r="P35" s="4" t="s">
        <v>37</v>
      </c>
      <c r="Q35" s="4" t="s">
        <v>38</v>
      </c>
      <c r="R35" s="4" t="s">
        <v>39</v>
      </c>
      <c r="S35" s="4" t="s">
        <v>40</v>
      </c>
      <c r="T35" s="105" t="s">
        <v>41</v>
      </c>
      <c r="U35" s="7" t="s">
        <v>42</v>
      </c>
      <c r="V35" s="4" t="s">
        <v>43</v>
      </c>
      <c r="W35" s="4" t="s">
        <v>44</v>
      </c>
      <c r="X35" s="105" t="s">
        <v>45</v>
      </c>
      <c r="Y35" s="4" t="s">
        <v>46</v>
      </c>
      <c r="Z35" s="8" t="s">
        <v>47</v>
      </c>
      <c r="AA35" s="4" t="s">
        <v>48</v>
      </c>
    </row>
    <row r="36" spans="1:29" x14ac:dyDescent="0.2">
      <c r="B36" s="1" t="s">
        <v>49</v>
      </c>
      <c r="C36" s="2">
        <f>AVERAGE(C4:C19)</f>
        <v>3.75</v>
      </c>
      <c r="D36" s="2">
        <f>AVERAGE(D4:D19)</f>
        <v>6.1875</v>
      </c>
      <c r="E36" s="2">
        <f>AVERAGE(E4:E19)</f>
        <v>6.5</v>
      </c>
      <c r="F36" s="2">
        <f>AVERAGE(F4:F19)</f>
        <v>26.767500000000002</v>
      </c>
      <c r="H36" s="26" t="s">
        <v>50</v>
      </c>
      <c r="I36" s="1">
        <f t="shared" ref="I36:AA36" si="0">COUNTA(I4:I19)-COUNTIF(I4:I19,"=0")</f>
        <v>5</v>
      </c>
      <c r="J36" s="1">
        <f t="shared" si="0"/>
        <v>4</v>
      </c>
      <c r="K36" s="1">
        <f t="shared" si="0"/>
        <v>3</v>
      </c>
      <c r="L36" s="1">
        <f t="shared" si="0"/>
        <v>0</v>
      </c>
      <c r="M36" s="1">
        <f t="shared" si="0"/>
        <v>5</v>
      </c>
      <c r="N36" s="27">
        <f t="shared" si="0"/>
        <v>15</v>
      </c>
      <c r="O36" s="1">
        <f t="shared" si="0"/>
        <v>4</v>
      </c>
      <c r="P36" s="1">
        <f t="shared" si="0"/>
        <v>5</v>
      </c>
      <c r="Q36" s="1">
        <f t="shared" si="0"/>
        <v>1</v>
      </c>
      <c r="R36" s="1">
        <f t="shared" si="0"/>
        <v>6</v>
      </c>
      <c r="S36" s="1">
        <f t="shared" si="0"/>
        <v>1</v>
      </c>
      <c r="T36" s="106">
        <f t="shared" si="0"/>
        <v>8</v>
      </c>
      <c r="U36" s="27">
        <f t="shared" si="0"/>
        <v>13</v>
      </c>
      <c r="V36" s="1">
        <f t="shared" si="0"/>
        <v>2</v>
      </c>
      <c r="W36" s="1">
        <f t="shared" si="0"/>
        <v>2</v>
      </c>
      <c r="X36" s="106">
        <f t="shared" si="0"/>
        <v>8</v>
      </c>
      <c r="Y36" s="1">
        <f t="shared" si="0"/>
        <v>3</v>
      </c>
      <c r="Z36" s="27">
        <f t="shared" si="0"/>
        <v>14</v>
      </c>
      <c r="AA36" s="1">
        <f t="shared" si="0"/>
        <v>0</v>
      </c>
      <c r="AB36" s="2"/>
      <c r="AC36" s="2"/>
    </row>
    <row r="37" spans="1:29" x14ac:dyDescent="0.2">
      <c r="B37" s="1" t="s">
        <v>51</v>
      </c>
      <c r="C37" s="2">
        <f>AVERAGE(C20:C33)</f>
        <v>8.7142857142857135</v>
      </c>
      <c r="D37" s="2">
        <f>AVERAGE(D20:D33)</f>
        <v>7.2142857142857144</v>
      </c>
      <c r="E37" s="2">
        <f>AVERAGE(E20:E33)</f>
        <v>13.857142857142858</v>
      </c>
      <c r="F37" s="2">
        <f>AVERAGE(F20:F33)</f>
        <v>1.6728571428571428</v>
      </c>
      <c r="H37" s="26" t="s">
        <v>52</v>
      </c>
      <c r="I37" s="1">
        <f t="shared" ref="I37:AA37" si="1">COUNTA(I20:I33)-COUNTIF(I20:I33,"=0")</f>
        <v>5</v>
      </c>
      <c r="J37" s="1">
        <f t="shared" si="1"/>
        <v>6</v>
      </c>
      <c r="K37" s="1">
        <f t="shared" si="1"/>
        <v>8</v>
      </c>
      <c r="L37" s="1">
        <f t="shared" si="1"/>
        <v>4</v>
      </c>
      <c r="M37" s="1">
        <f t="shared" si="1"/>
        <v>5</v>
      </c>
      <c r="N37" s="1">
        <f t="shared" si="1"/>
        <v>10</v>
      </c>
      <c r="O37" s="1">
        <f t="shared" si="1"/>
        <v>6</v>
      </c>
      <c r="P37" s="1">
        <f t="shared" si="1"/>
        <v>5</v>
      </c>
      <c r="Q37" s="1">
        <f t="shared" si="1"/>
        <v>3</v>
      </c>
      <c r="R37" s="1">
        <f t="shared" si="1"/>
        <v>4</v>
      </c>
      <c r="S37" s="1">
        <f t="shared" si="1"/>
        <v>3</v>
      </c>
      <c r="T37" s="1">
        <f t="shared" si="1"/>
        <v>5</v>
      </c>
      <c r="U37" s="1">
        <f t="shared" si="1"/>
        <v>7</v>
      </c>
      <c r="V37" s="1">
        <f t="shared" si="1"/>
        <v>7</v>
      </c>
      <c r="W37" s="1">
        <f t="shared" si="1"/>
        <v>5</v>
      </c>
      <c r="X37" s="1">
        <f t="shared" si="1"/>
        <v>5</v>
      </c>
      <c r="Y37" s="1">
        <f t="shared" si="1"/>
        <v>5</v>
      </c>
      <c r="Z37" s="1">
        <f t="shared" si="1"/>
        <v>8</v>
      </c>
      <c r="AA37" s="1">
        <f t="shared" si="1"/>
        <v>0</v>
      </c>
      <c r="AB37" s="2"/>
      <c r="AC37" s="2"/>
    </row>
    <row r="39" spans="1:29" x14ac:dyDescent="0.2">
      <c r="B39" s="1" t="s">
        <v>53</v>
      </c>
      <c r="C39" s="28">
        <f>TTEST(C4:C19,C20:C33,1,3)</f>
        <v>1.9288760887625206E-6</v>
      </c>
      <c r="D39" s="28">
        <f>TTEST(D4:D19,D20:D33,1,3)</f>
        <v>7.1382670061894041E-2</v>
      </c>
      <c r="E39" s="28">
        <f>TTEST(E4:E19,E20:E33,1,3)</f>
        <v>1.23785187207706E-4</v>
      </c>
      <c r="F39" s="28">
        <f>TTEST(F4:F19,F20:F33,1,3)</f>
        <v>1.3996989348734048E-3</v>
      </c>
      <c r="G39" s="28"/>
    </row>
    <row r="40" spans="1:29" x14ac:dyDescent="0.2">
      <c r="H40" s="2">
        <f>(F19-F20)/(H19-H20)*(0.05-H19)+F19</f>
        <v>7.25</v>
      </c>
      <c r="I40" s="1" t="s">
        <v>54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147"/>
  <sheetViews>
    <sheetView zoomScale="97" zoomScaleNormal="97" workbookViewId="0">
      <selection activeCell="AH3" sqref="AH3"/>
    </sheetView>
  </sheetViews>
  <sheetFormatPr baseColWidth="10" defaultColWidth="8.83203125" defaultRowHeight="16" x14ac:dyDescent="0.2"/>
  <cols>
    <col min="1" max="1" width="12" style="29" customWidth="1"/>
    <col min="2" max="2" width="27.1640625" style="29" customWidth="1"/>
    <col min="3" max="3" width="61" style="29" customWidth="1"/>
    <col min="4" max="4" width="18.5" style="29" customWidth="1"/>
    <col min="5" max="6" width="14.33203125" style="29" customWidth="1"/>
    <col min="7" max="7" width="15.5" style="29" customWidth="1"/>
    <col min="8" max="9" width="12.83203125" style="29" customWidth="1"/>
    <col min="10" max="10" width="14" style="29" customWidth="1"/>
    <col min="11" max="11" width="6.83203125" style="29" customWidth="1"/>
    <col min="12" max="12" width="9.83203125" style="29" customWidth="1"/>
    <col min="13" max="28" width="10.83203125" style="29" customWidth="1"/>
    <col min="29" max="29" width="20.5" style="29" customWidth="1"/>
    <col min="30" max="30" width="19" style="29" customWidth="1"/>
    <col min="31" max="31" width="29.6640625" style="29" customWidth="1"/>
    <col min="32" max="32" width="16.33203125" style="29" customWidth="1"/>
    <col min="33" max="35" width="10.83203125" style="29" customWidth="1"/>
    <col min="36" max="36" width="13" style="29" bestFit="1" customWidth="1"/>
    <col min="37" max="1009" width="10.83203125" style="29" customWidth="1"/>
    <col min="1010" max="1025" width="8.83203125" customWidth="1"/>
  </cols>
  <sheetData>
    <row r="1" spans="1:1024" x14ac:dyDescent="0.2">
      <c r="A1" s="30" t="s">
        <v>355</v>
      </c>
      <c r="K1" s="31"/>
    </row>
    <row r="2" spans="1:1024" x14ac:dyDescent="0.2">
      <c r="K2" s="32" t="s">
        <v>55</v>
      </c>
    </row>
    <row r="3" spans="1:1024" x14ac:dyDescent="0.2">
      <c r="A3" s="33" t="s">
        <v>56</v>
      </c>
      <c r="B3" s="33" t="s">
        <v>57</v>
      </c>
      <c r="C3" s="33" t="s">
        <v>58</v>
      </c>
      <c r="D3" s="34" t="s">
        <v>59</v>
      </c>
      <c r="E3" s="34" t="s">
        <v>60</v>
      </c>
      <c r="F3" s="33" t="s">
        <v>61</v>
      </c>
      <c r="G3" s="33" t="s">
        <v>62</v>
      </c>
      <c r="H3" s="34" t="s">
        <v>63</v>
      </c>
      <c r="I3" s="34" t="s">
        <v>64</v>
      </c>
      <c r="J3" s="34" t="s">
        <v>65</v>
      </c>
      <c r="K3" s="33" t="s">
        <v>66</v>
      </c>
      <c r="L3" s="33" t="s">
        <v>67</v>
      </c>
      <c r="M3" s="33" t="s">
        <v>68</v>
      </c>
      <c r="N3" s="33" t="s">
        <v>69</v>
      </c>
      <c r="O3" s="33" t="s">
        <v>70</v>
      </c>
      <c r="P3" s="90" t="s">
        <v>71</v>
      </c>
      <c r="Q3" s="33" t="s">
        <v>72</v>
      </c>
      <c r="R3" s="33" t="s">
        <v>73</v>
      </c>
      <c r="S3" s="33" t="s">
        <v>74</v>
      </c>
      <c r="T3" s="33" t="s">
        <v>75</v>
      </c>
      <c r="U3" s="33" t="s">
        <v>76</v>
      </c>
      <c r="V3" s="109" t="s">
        <v>77</v>
      </c>
      <c r="W3" s="90" t="s">
        <v>78</v>
      </c>
      <c r="X3" s="33" t="s">
        <v>79</v>
      </c>
      <c r="Y3" s="33" t="s">
        <v>80</v>
      </c>
      <c r="Z3" s="109" t="s">
        <v>81</v>
      </c>
      <c r="AA3" s="33" t="s">
        <v>82</v>
      </c>
      <c r="AB3" s="90" t="s">
        <v>83</v>
      </c>
      <c r="AC3" s="33" t="s">
        <v>84</v>
      </c>
      <c r="AD3" s="33" t="s">
        <v>85</v>
      </c>
      <c r="AF3" s="89" t="s">
        <v>346</v>
      </c>
    </row>
    <row r="4" spans="1:1024" x14ac:dyDescent="0.2">
      <c r="A4" s="1">
        <v>1</v>
      </c>
      <c r="B4" t="s">
        <v>86</v>
      </c>
      <c r="C4" s="1" t="s">
        <v>87</v>
      </c>
      <c r="D4" s="35">
        <v>0.36699999999999999</v>
      </c>
      <c r="E4" s="35">
        <v>9.5000000000000001E-2</v>
      </c>
      <c r="F4" s="36">
        <v>2.1041557075223601E-3</v>
      </c>
      <c r="G4" s="36">
        <v>0.14165476816712999</v>
      </c>
      <c r="H4" s="35">
        <v>0.44</v>
      </c>
      <c r="I4" s="36">
        <v>8.9426617569700207E-3</v>
      </c>
      <c r="J4" s="18">
        <v>0.12321450248856899</v>
      </c>
      <c r="K4">
        <v>-1</v>
      </c>
      <c r="L4">
        <v>0</v>
      </c>
      <c r="M4">
        <v>-1</v>
      </c>
      <c r="N4">
        <v>-1</v>
      </c>
      <c r="O4">
        <v>-1</v>
      </c>
      <c r="P4" s="100">
        <v>-1</v>
      </c>
      <c r="Q4">
        <v>0</v>
      </c>
      <c r="R4">
        <v>0</v>
      </c>
      <c r="S4">
        <v>0</v>
      </c>
      <c r="T4">
        <v>-1</v>
      </c>
      <c r="U4">
        <v>0</v>
      </c>
      <c r="V4" s="100">
        <v>-1</v>
      </c>
      <c r="W4" s="100">
        <v>0</v>
      </c>
      <c r="X4">
        <v>0</v>
      </c>
      <c r="Y4">
        <v>1</v>
      </c>
      <c r="Z4" s="100">
        <v>-1</v>
      </c>
      <c r="AA4">
        <v>0</v>
      </c>
      <c r="AB4" s="100">
        <v>-1</v>
      </c>
      <c r="AC4" s="37">
        <f t="shared" ref="AC4" si="0">COUNTIF(K4:AB4,"-1")</f>
        <v>9</v>
      </c>
      <c r="AD4" s="37">
        <f t="shared" ref="AD4" si="1">COUNTIF(K4:AB4,"1")</f>
        <v>1</v>
      </c>
      <c r="AE4" t="s">
        <v>86</v>
      </c>
      <c r="AF4" s="88" t="s">
        <v>347</v>
      </c>
      <c r="AH4" s="110"/>
      <c r="AI4" s="111"/>
      <c r="AJ4" s="29" t="s">
        <v>352</v>
      </c>
    </row>
    <row r="5" spans="1:1024" x14ac:dyDescent="0.2">
      <c r="A5">
        <v>2</v>
      </c>
      <c r="B5" t="s">
        <v>88</v>
      </c>
      <c r="C5" s="1" t="s">
        <v>89</v>
      </c>
      <c r="D5" s="35">
        <v>0.36</v>
      </c>
      <c r="E5" s="35">
        <v>0.05</v>
      </c>
      <c r="F5" s="36">
        <v>3.1562335612835301E-3</v>
      </c>
      <c r="G5" s="36">
        <v>0.14165476816712999</v>
      </c>
      <c r="H5" s="35">
        <v>0.62</v>
      </c>
      <c r="I5" s="36">
        <v>1.57811678064177E-3</v>
      </c>
      <c r="J5" s="18">
        <v>0.12712607399614201</v>
      </c>
      <c r="K5">
        <v>-1</v>
      </c>
      <c r="L5">
        <v>0</v>
      </c>
      <c r="M5">
        <v>0</v>
      </c>
      <c r="N5">
        <v>-1</v>
      </c>
      <c r="O5">
        <v>-1</v>
      </c>
      <c r="P5" s="100">
        <v>-1</v>
      </c>
      <c r="Q5">
        <v>0</v>
      </c>
      <c r="R5">
        <v>0</v>
      </c>
      <c r="S5">
        <v>0</v>
      </c>
      <c r="T5">
        <v>0</v>
      </c>
      <c r="U5">
        <v>0</v>
      </c>
      <c r="V5" s="100">
        <v>-1</v>
      </c>
      <c r="W5" s="100">
        <v>0</v>
      </c>
      <c r="X5">
        <v>0</v>
      </c>
      <c r="Y5">
        <v>0</v>
      </c>
      <c r="Z5" s="100">
        <v>-1</v>
      </c>
      <c r="AA5">
        <v>0</v>
      </c>
      <c r="AB5" s="100">
        <v>-1</v>
      </c>
      <c r="AC5" s="37">
        <f t="shared" ref="AC5:AC68" si="2">COUNTIF(K5:AB5,"-1")</f>
        <v>7</v>
      </c>
      <c r="AD5" s="37">
        <f t="shared" ref="AD5:AD68" si="3">COUNTIF(K5:AB5,"1")</f>
        <v>0</v>
      </c>
      <c r="AE5" t="s">
        <v>88</v>
      </c>
      <c r="AF5" s="88" t="s">
        <v>348</v>
      </c>
      <c r="AI5" s="112"/>
      <c r="AJ5" s="29" t="s">
        <v>353</v>
      </c>
    </row>
    <row r="6" spans="1:1024" x14ac:dyDescent="0.2">
      <c r="A6">
        <v>3</v>
      </c>
      <c r="B6" t="s">
        <v>90</v>
      </c>
      <c r="C6" s="1" t="s">
        <v>91</v>
      </c>
      <c r="D6" s="35">
        <v>0.35</v>
      </c>
      <c r="E6" s="35">
        <v>0.17100000000000001</v>
      </c>
      <c r="F6" s="36">
        <v>4.2083114150447097E-3</v>
      </c>
      <c r="G6" s="36">
        <v>0.14165476816712999</v>
      </c>
      <c r="H6" s="38">
        <v>0.56000000000000005</v>
      </c>
      <c r="I6" s="36">
        <v>1.57811678064177E-3</v>
      </c>
      <c r="J6" s="39">
        <v>0.13729615991583399</v>
      </c>
      <c r="K6">
        <v>0</v>
      </c>
      <c r="L6">
        <v>0</v>
      </c>
      <c r="M6">
        <v>-1</v>
      </c>
      <c r="N6">
        <v>-1</v>
      </c>
      <c r="O6">
        <v>-1</v>
      </c>
      <c r="P6" s="100">
        <v>-1</v>
      </c>
      <c r="Q6">
        <v>0</v>
      </c>
      <c r="R6">
        <v>0</v>
      </c>
      <c r="S6">
        <v>-1</v>
      </c>
      <c r="T6">
        <v>-1</v>
      </c>
      <c r="U6">
        <v>0</v>
      </c>
      <c r="V6" s="100">
        <v>0</v>
      </c>
      <c r="W6" s="100">
        <v>0</v>
      </c>
      <c r="X6">
        <v>0</v>
      </c>
      <c r="Y6">
        <v>0</v>
      </c>
      <c r="Z6" s="100">
        <v>-1</v>
      </c>
      <c r="AA6">
        <v>0</v>
      </c>
      <c r="AB6" s="100">
        <v>-1</v>
      </c>
      <c r="AC6" s="37">
        <f t="shared" si="2"/>
        <v>8</v>
      </c>
      <c r="AD6" s="37">
        <f t="shared" si="3"/>
        <v>0</v>
      </c>
      <c r="AE6" t="s">
        <v>90</v>
      </c>
      <c r="AF6" s="88" t="s">
        <v>349</v>
      </c>
    </row>
    <row r="7" spans="1:1024" x14ac:dyDescent="0.2">
      <c r="A7">
        <v>4</v>
      </c>
      <c r="B7" t="s">
        <v>92</v>
      </c>
      <c r="C7" s="1" t="s">
        <v>93</v>
      </c>
      <c r="D7" s="35">
        <v>0.34399999999999997</v>
      </c>
      <c r="E7" s="35">
        <v>6.5500000000000003E-2</v>
      </c>
      <c r="F7" s="36">
        <v>5.2603892688058897E-3</v>
      </c>
      <c r="G7" s="36">
        <v>0.14165476816712999</v>
      </c>
      <c r="H7" s="38">
        <v>0.38800000000000001</v>
      </c>
      <c r="I7" s="36">
        <v>6.3124671225670698E-3</v>
      </c>
      <c r="J7" s="39">
        <v>0.110175930796657</v>
      </c>
      <c r="K7">
        <v>-1</v>
      </c>
      <c r="L7">
        <v>0</v>
      </c>
      <c r="M7">
        <v>-1</v>
      </c>
      <c r="N7">
        <v>0</v>
      </c>
      <c r="O7">
        <v>-1</v>
      </c>
      <c r="P7" s="100">
        <v>0</v>
      </c>
      <c r="Q7">
        <v>0</v>
      </c>
      <c r="R7">
        <v>0</v>
      </c>
      <c r="S7">
        <v>0</v>
      </c>
      <c r="T7">
        <v>-1</v>
      </c>
      <c r="U7">
        <v>0</v>
      </c>
      <c r="V7" s="100">
        <v>-1</v>
      </c>
      <c r="W7" s="100">
        <v>0</v>
      </c>
      <c r="X7">
        <v>0</v>
      </c>
      <c r="Y7">
        <v>0</v>
      </c>
      <c r="Z7" s="100">
        <v>-1</v>
      </c>
      <c r="AA7">
        <v>0</v>
      </c>
      <c r="AB7" s="100">
        <v>-1</v>
      </c>
      <c r="AC7" s="37">
        <f t="shared" si="2"/>
        <v>7</v>
      </c>
      <c r="AD7" s="37">
        <f t="shared" si="3"/>
        <v>0</v>
      </c>
      <c r="AE7" t="s">
        <v>92</v>
      </c>
    </row>
    <row r="8" spans="1:1024" x14ac:dyDescent="0.2">
      <c r="A8">
        <v>5</v>
      </c>
      <c r="B8" t="s">
        <v>94</v>
      </c>
      <c r="C8" s="1" t="s">
        <v>95</v>
      </c>
      <c r="D8" s="35">
        <v>0.33800000000000002</v>
      </c>
      <c r="E8" s="35">
        <v>0.17249999999999999</v>
      </c>
      <c r="F8" s="36">
        <v>5.7864281956864798E-3</v>
      </c>
      <c r="G8" s="36">
        <v>0.14165476816712999</v>
      </c>
      <c r="H8" s="38">
        <v>0.54</v>
      </c>
      <c r="I8" s="36">
        <v>4.7343503419252997E-3</v>
      </c>
      <c r="J8" s="2">
        <v>0.114413466596528</v>
      </c>
      <c r="K8">
        <v>0</v>
      </c>
      <c r="L8">
        <v>0</v>
      </c>
      <c r="M8">
        <v>0</v>
      </c>
      <c r="N8">
        <v>-1</v>
      </c>
      <c r="O8">
        <v>0</v>
      </c>
      <c r="P8" s="100">
        <v>-1</v>
      </c>
      <c r="Q8">
        <v>0</v>
      </c>
      <c r="R8">
        <v>0</v>
      </c>
      <c r="S8">
        <v>0</v>
      </c>
      <c r="T8">
        <v>-1</v>
      </c>
      <c r="U8">
        <v>0</v>
      </c>
      <c r="V8" s="100">
        <v>0</v>
      </c>
      <c r="W8" s="100">
        <v>0</v>
      </c>
      <c r="X8">
        <v>0</v>
      </c>
      <c r="Y8">
        <v>0</v>
      </c>
      <c r="Z8" s="100">
        <v>0</v>
      </c>
      <c r="AA8">
        <v>0</v>
      </c>
      <c r="AB8" s="100">
        <v>-1</v>
      </c>
      <c r="AC8" s="37">
        <f t="shared" si="2"/>
        <v>4</v>
      </c>
      <c r="AD8" s="37">
        <f t="shared" si="3"/>
        <v>0</v>
      </c>
      <c r="AE8" t="s">
        <v>94</v>
      </c>
    </row>
    <row r="9" spans="1:1024" x14ac:dyDescent="0.2">
      <c r="A9">
        <v>6</v>
      </c>
      <c r="B9" t="s">
        <v>96</v>
      </c>
      <c r="C9" s="1" t="s">
        <v>97</v>
      </c>
      <c r="D9" s="35">
        <v>0.33300000000000002</v>
      </c>
      <c r="E9" s="35">
        <v>9.0999999999999998E-2</v>
      </c>
      <c r="F9" s="36">
        <v>6.3124671225670698E-3</v>
      </c>
      <c r="G9" s="36">
        <v>0.14165476816712999</v>
      </c>
      <c r="H9" s="38">
        <v>0.42499999999999999</v>
      </c>
      <c r="I9" s="36">
        <v>4.2083114150447097E-3</v>
      </c>
      <c r="J9" s="39">
        <v>0.16208574434508199</v>
      </c>
      <c r="K9">
        <v>-1</v>
      </c>
      <c r="L9">
        <v>0</v>
      </c>
      <c r="M9">
        <v>0</v>
      </c>
      <c r="N9">
        <v>0</v>
      </c>
      <c r="O9">
        <v>0</v>
      </c>
      <c r="P9" s="100">
        <v>-1</v>
      </c>
      <c r="Q9">
        <v>0</v>
      </c>
      <c r="R9">
        <v>0</v>
      </c>
      <c r="S9">
        <v>0</v>
      </c>
      <c r="T9">
        <v>0</v>
      </c>
      <c r="U9">
        <v>0</v>
      </c>
      <c r="V9" s="100">
        <v>0</v>
      </c>
      <c r="W9" s="100">
        <v>0</v>
      </c>
      <c r="X9">
        <v>0</v>
      </c>
      <c r="Y9">
        <v>0</v>
      </c>
      <c r="Z9" s="100">
        <v>0</v>
      </c>
      <c r="AA9">
        <v>0</v>
      </c>
      <c r="AB9" s="100">
        <v>-1</v>
      </c>
      <c r="AC9" s="37">
        <f t="shared" si="2"/>
        <v>3</v>
      </c>
      <c r="AD9" s="37">
        <f t="shared" si="3"/>
        <v>0</v>
      </c>
      <c r="AE9" t="s">
        <v>96</v>
      </c>
    </row>
    <row r="10" spans="1:1024" s="40" customFormat="1" x14ac:dyDescent="0.2">
      <c r="A10" s="71">
        <v>7</v>
      </c>
      <c r="B10" s="71" t="s">
        <v>98</v>
      </c>
      <c r="C10" s="71" t="s">
        <v>99</v>
      </c>
      <c r="D10" s="71">
        <v>0.32</v>
      </c>
      <c r="E10" s="72">
        <v>0.16250000000000001</v>
      </c>
      <c r="F10" s="73">
        <v>6.8385060494476598E-3</v>
      </c>
      <c r="G10" s="73">
        <v>0.14165476816712999</v>
      </c>
      <c r="H10" s="74">
        <v>0.5</v>
      </c>
      <c r="I10" s="73">
        <v>1.05207785376118E-3</v>
      </c>
      <c r="J10" s="74">
        <v>0.10678590215676</v>
      </c>
      <c r="K10" s="71">
        <v>-1</v>
      </c>
      <c r="L10" s="71">
        <v>0</v>
      </c>
      <c r="M10" s="71">
        <v>-1</v>
      </c>
      <c r="N10" s="71">
        <v>-1</v>
      </c>
      <c r="O10" s="71">
        <v>-1</v>
      </c>
      <c r="P10" s="101">
        <v>0</v>
      </c>
      <c r="Q10" s="71">
        <v>0</v>
      </c>
      <c r="R10" s="71">
        <v>1</v>
      </c>
      <c r="S10" s="71">
        <v>0</v>
      </c>
      <c r="T10" s="71">
        <v>-1</v>
      </c>
      <c r="U10" s="71">
        <v>0</v>
      </c>
      <c r="V10" s="101">
        <v>-1</v>
      </c>
      <c r="W10" s="101">
        <v>-1</v>
      </c>
      <c r="X10" s="71">
        <v>0</v>
      </c>
      <c r="Y10" s="71">
        <v>1</v>
      </c>
      <c r="Z10" s="101">
        <v>-1</v>
      </c>
      <c r="AA10" s="71">
        <v>-1</v>
      </c>
      <c r="AB10" s="101">
        <v>-1</v>
      </c>
      <c r="AC10" s="75">
        <f t="shared" si="2"/>
        <v>10</v>
      </c>
      <c r="AD10" s="75">
        <f t="shared" si="3"/>
        <v>2</v>
      </c>
      <c r="AE10" s="71" t="s">
        <v>98</v>
      </c>
      <c r="ALV10" s="41"/>
      <c r="ALW10" s="41"/>
      <c r="ALX10" s="41"/>
      <c r="ALY10" s="41"/>
      <c r="ALZ10" s="41"/>
      <c r="AMA10" s="41"/>
      <c r="AMB10" s="41"/>
      <c r="AMC10" s="41"/>
      <c r="AMD10" s="41"/>
      <c r="AME10" s="41"/>
      <c r="AMF10" s="41"/>
      <c r="AMG10" s="41"/>
      <c r="AMH10" s="41"/>
      <c r="AMI10" s="41"/>
      <c r="AMJ10" s="41"/>
    </row>
    <row r="11" spans="1:1024" x14ac:dyDescent="0.2">
      <c r="A11">
        <v>8</v>
      </c>
      <c r="B11" t="s">
        <v>100</v>
      </c>
      <c r="C11" s="1" t="s">
        <v>110</v>
      </c>
      <c r="D11" s="35">
        <v>0.3</v>
      </c>
      <c r="E11" s="35">
        <v>0.14449999999999999</v>
      </c>
      <c r="F11" s="36">
        <v>9.4687006838506099E-3</v>
      </c>
      <c r="G11" s="36">
        <v>0.146194985095564</v>
      </c>
      <c r="H11" s="38">
        <v>0.48</v>
      </c>
      <c r="I11" s="36">
        <v>8.4166228300894298E-3</v>
      </c>
      <c r="J11" s="39">
        <v>0.12321450248856899</v>
      </c>
      <c r="K11">
        <v>-1</v>
      </c>
      <c r="L11">
        <v>0</v>
      </c>
      <c r="M11">
        <v>-1</v>
      </c>
      <c r="N11">
        <v>0</v>
      </c>
      <c r="O11">
        <v>0</v>
      </c>
      <c r="P11" s="100">
        <v>0</v>
      </c>
      <c r="Q11">
        <v>0</v>
      </c>
      <c r="R11">
        <v>0</v>
      </c>
      <c r="S11">
        <v>0</v>
      </c>
      <c r="T11">
        <v>-1</v>
      </c>
      <c r="U11">
        <v>0</v>
      </c>
      <c r="V11" s="100">
        <v>-1</v>
      </c>
      <c r="W11" s="100">
        <v>0</v>
      </c>
      <c r="X11">
        <v>0</v>
      </c>
      <c r="Y11">
        <v>0</v>
      </c>
      <c r="Z11" s="100">
        <v>0</v>
      </c>
      <c r="AA11">
        <v>0</v>
      </c>
      <c r="AB11" s="100">
        <v>-1</v>
      </c>
      <c r="AC11" s="37">
        <f t="shared" si="2"/>
        <v>5</v>
      </c>
      <c r="AD11" s="37">
        <f t="shared" si="3"/>
        <v>0</v>
      </c>
      <c r="AE11" t="s">
        <v>100</v>
      </c>
    </row>
    <row r="12" spans="1:1024" x14ac:dyDescent="0.2">
      <c r="A12">
        <v>9</v>
      </c>
      <c r="B12" t="s">
        <v>102</v>
      </c>
      <c r="C12" s="1" t="s">
        <v>103</v>
      </c>
      <c r="D12" s="35">
        <v>0.26700000000000002</v>
      </c>
      <c r="E12" s="35">
        <v>0.26</v>
      </c>
      <c r="F12" s="36">
        <v>1.05207785376118E-2</v>
      </c>
      <c r="G12" s="36">
        <v>0.146194985095564</v>
      </c>
      <c r="H12" s="38">
        <v>0.48</v>
      </c>
      <c r="I12" s="36">
        <v>8.4166228300894298E-3</v>
      </c>
      <c r="J12" s="39">
        <v>0.12321450248856899</v>
      </c>
      <c r="K12">
        <v>0</v>
      </c>
      <c r="L12">
        <v>0</v>
      </c>
      <c r="M12">
        <v>0</v>
      </c>
      <c r="N12">
        <v>0</v>
      </c>
      <c r="O12">
        <v>0</v>
      </c>
      <c r="P12" s="100">
        <v>0</v>
      </c>
      <c r="Q12">
        <v>-1</v>
      </c>
      <c r="R12">
        <v>0</v>
      </c>
      <c r="S12">
        <v>-1</v>
      </c>
      <c r="T12">
        <v>-1</v>
      </c>
      <c r="U12">
        <v>0</v>
      </c>
      <c r="V12" s="100">
        <v>-1</v>
      </c>
      <c r="W12" s="100">
        <v>0</v>
      </c>
      <c r="X12">
        <v>0</v>
      </c>
      <c r="Y12">
        <v>0</v>
      </c>
      <c r="Z12" s="100">
        <v>0</v>
      </c>
      <c r="AA12">
        <v>0</v>
      </c>
      <c r="AB12" s="100">
        <v>-1</v>
      </c>
      <c r="AC12" s="37">
        <f t="shared" si="2"/>
        <v>5</v>
      </c>
      <c r="AD12" s="37">
        <f t="shared" si="3"/>
        <v>0</v>
      </c>
      <c r="AE12" t="s">
        <v>102</v>
      </c>
    </row>
    <row r="13" spans="1:1024" x14ac:dyDescent="0.2">
      <c r="A13">
        <v>10</v>
      </c>
      <c r="B13" t="s">
        <v>104</v>
      </c>
      <c r="C13" s="1" t="s">
        <v>105</v>
      </c>
      <c r="D13" s="35">
        <v>0.26300000000000001</v>
      </c>
      <c r="E13" s="35">
        <v>0.16550000000000001</v>
      </c>
      <c r="F13" s="36">
        <v>1.10468174644924E-2</v>
      </c>
      <c r="G13" s="36">
        <v>0.146194985095564</v>
      </c>
      <c r="H13" s="38">
        <v>0.52200000000000002</v>
      </c>
      <c r="I13" s="36">
        <v>2.6301946344029501E-3</v>
      </c>
      <c r="J13" s="39">
        <v>0.10896520628240799</v>
      </c>
      <c r="K13">
        <v>-1</v>
      </c>
      <c r="L13">
        <v>0</v>
      </c>
      <c r="M13">
        <v>-1</v>
      </c>
      <c r="N13">
        <v>0</v>
      </c>
      <c r="O13">
        <v>0</v>
      </c>
      <c r="P13" s="100">
        <v>0</v>
      </c>
      <c r="Q13">
        <v>0</v>
      </c>
      <c r="R13">
        <v>0</v>
      </c>
      <c r="S13">
        <v>-1</v>
      </c>
      <c r="T13">
        <v>-1</v>
      </c>
      <c r="U13">
        <v>0</v>
      </c>
      <c r="V13" s="100">
        <v>-1</v>
      </c>
      <c r="W13" s="100">
        <v>0</v>
      </c>
      <c r="X13">
        <v>0</v>
      </c>
      <c r="Y13">
        <v>0</v>
      </c>
      <c r="Z13" s="100">
        <v>0</v>
      </c>
      <c r="AA13">
        <v>0</v>
      </c>
      <c r="AB13" s="100">
        <v>-1</v>
      </c>
      <c r="AC13" s="37">
        <f t="shared" si="2"/>
        <v>6</v>
      </c>
      <c r="AD13" s="37">
        <f t="shared" si="3"/>
        <v>0</v>
      </c>
      <c r="AE13" t="s">
        <v>104</v>
      </c>
    </row>
    <row r="14" spans="1:1024" x14ac:dyDescent="0.2">
      <c r="A14" s="91">
        <v>11</v>
      </c>
      <c r="B14" s="91" t="s">
        <v>106</v>
      </c>
      <c r="C14" s="98" t="s">
        <v>99</v>
      </c>
      <c r="D14" s="93">
        <v>0.25700000000000001</v>
      </c>
      <c r="E14" s="93">
        <v>0.10299999999999999</v>
      </c>
      <c r="F14" s="94">
        <v>1.1572856391372999E-2</v>
      </c>
      <c r="G14" s="94">
        <v>0.146194985095564</v>
      </c>
      <c r="H14" s="95">
        <v>0.45</v>
      </c>
      <c r="I14" s="96">
        <v>4.2083114150447097E-3</v>
      </c>
      <c r="J14" s="99">
        <v>0.21357180431351899</v>
      </c>
      <c r="K14" s="91">
        <v>0</v>
      </c>
      <c r="L14" s="91">
        <v>0</v>
      </c>
      <c r="M14" s="91">
        <v>0</v>
      </c>
      <c r="N14" s="91">
        <v>-1</v>
      </c>
      <c r="O14" s="91">
        <v>-1</v>
      </c>
      <c r="P14" s="102">
        <v>-1</v>
      </c>
      <c r="Q14" s="91">
        <v>0</v>
      </c>
      <c r="R14" s="91">
        <v>0</v>
      </c>
      <c r="S14" s="91">
        <v>-1</v>
      </c>
      <c r="T14" s="91">
        <v>0</v>
      </c>
      <c r="U14" s="91">
        <v>0</v>
      </c>
      <c r="V14" s="102">
        <v>-1</v>
      </c>
      <c r="W14" s="102">
        <v>0</v>
      </c>
      <c r="X14" s="91">
        <v>-1</v>
      </c>
      <c r="Y14" s="91">
        <v>0</v>
      </c>
      <c r="Z14" s="102">
        <v>0</v>
      </c>
      <c r="AA14" s="91">
        <v>0</v>
      </c>
      <c r="AB14" s="102">
        <v>-1</v>
      </c>
      <c r="AC14" s="97">
        <f t="shared" si="2"/>
        <v>7</v>
      </c>
      <c r="AD14" s="97">
        <f t="shared" si="3"/>
        <v>0</v>
      </c>
      <c r="AE14" s="91" t="s">
        <v>106</v>
      </c>
    </row>
    <row r="15" spans="1:1024" x14ac:dyDescent="0.2">
      <c r="A15">
        <v>12</v>
      </c>
      <c r="B15" t="s">
        <v>107</v>
      </c>
      <c r="C15" s="1" t="s">
        <v>108</v>
      </c>
      <c r="D15" s="35">
        <v>0.25</v>
      </c>
      <c r="E15" s="35">
        <v>0.36699999999999999</v>
      </c>
      <c r="F15" s="36">
        <v>1.2098895318253601E-2</v>
      </c>
      <c r="G15" s="36">
        <v>0.146194985095564</v>
      </c>
      <c r="H15" s="35">
        <v>0.53300000000000003</v>
      </c>
      <c r="I15" s="36">
        <v>1.57811678064177E-3</v>
      </c>
      <c r="J15" s="35">
        <v>0.10896520628240799</v>
      </c>
      <c r="K15">
        <v>-1</v>
      </c>
      <c r="L15">
        <v>0</v>
      </c>
      <c r="M15">
        <v>-1</v>
      </c>
      <c r="N15">
        <v>-1</v>
      </c>
      <c r="O15">
        <v>-1</v>
      </c>
      <c r="P15" s="100">
        <v>-1</v>
      </c>
      <c r="Q15">
        <v>0</v>
      </c>
      <c r="R15">
        <v>0</v>
      </c>
      <c r="S15">
        <v>-1</v>
      </c>
      <c r="T15">
        <v>0</v>
      </c>
      <c r="U15">
        <v>0</v>
      </c>
      <c r="V15" s="100">
        <v>-1</v>
      </c>
      <c r="W15" s="100">
        <v>0</v>
      </c>
      <c r="X15">
        <v>-1</v>
      </c>
      <c r="Y15">
        <v>0</v>
      </c>
      <c r="Z15" s="100">
        <v>-1</v>
      </c>
      <c r="AA15">
        <v>0</v>
      </c>
      <c r="AB15" s="100">
        <v>-1</v>
      </c>
      <c r="AC15" s="37">
        <f t="shared" si="2"/>
        <v>10</v>
      </c>
      <c r="AD15" s="37">
        <f t="shared" si="3"/>
        <v>0</v>
      </c>
      <c r="AE15" t="s">
        <v>107</v>
      </c>
    </row>
    <row r="16" spans="1:1024" x14ac:dyDescent="0.2">
      <c r="A16">
        <v>13</v>
      </c>
      <c r="B16" t="s">
        <v>109</v>
      </c>
      <c r="C16" s="1" t="s">
        <v>110</v>
      </c>
      <c r="D16" s="35">
        <v>0.24299999999999999</v>
      </c>
      <c r="E16" s="35">
        <v>0.13200000000000001</v>
      </c>
      <c r="F16" s="36">
        <v>1.36770120988953E-2</v>
      </c>
      <c r="G16" s="36">
        <v>0.152551288795371</v>
      </c>
      <c r="H16" s="35">
        <v>0.375</v>
      </c>
      <c r="I16" s="36">
        <v>1.36770120988953E-2</v>
      </c>
      <c r="J16" s="35">
        <v>0.121143670513971</v>
      </c>
      <c r="K16">
        <v>0</v>
      </c>
      <c r="L16">
        <v>0</v>
      </c>
      <c r="M16">
        <v>0</v>
      </c>
      <c r="N16">
        <v>0</v>
      </c>
      <c r="O16">
        <v>0</v>
      </c>
      <c r="P16" s="100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00">
        <v>-1</v>
      </c>
      <c r="W16" s="100">
        <v>0</v>
      </c>
      <c r="X16">
        <v>0</v>
      </c>
      <c r="Y16">
        <v>0</v>
      </c>
      <c r="Z16" s="100">
        <v>-1</v>
      </c>
      <c r="AA16">
        <v>0</v>
      </c>
      <c r="AB16" s="100">
        <v>-1</v>
      </c>
      <c r="AC16" s="37">
        <f t="shared" si="2"/>
        <v>3</v>
      </c>
      <c r="AD16" s="37">
        <f t="shared" si="3"/>
        <v>0</v>
      </c>
      <c r="AE16" t="s">
        <v>109</v>
      </c>
    </row>
    <row r="17" spans="1:31" x14ac:dyDescent="0.2">
      <c r="A17" s="113">
        <v>14</v>
      </c>
      <c r="B17" s="113" t="s">
        <v>111</v>
      </c>
      <c r="C17" s="114" t="s">
        <v>108</v>
      </c>
      <c r="D17" s="115">
        <v>0.22500000000000001</v>
      </c>
      <c r="E17" s="115">
        <v>0.1125</v>
      </c>
      <c r="F17" s="116">
        <v>1.47290899526565E-2</v>
      </c>
      <c r="G17" s="116">
        <v>0.152551288795371</v>
      </c>
      <c r="H17" s="117">
        <v>0.48899999999999999</v>
      </c>
      <c r="I17" s="118">
        <v>4.7343503419252997E-3</v>
      </c>
      <c r="J17" s="117">
        <v>0.10896520628240799</v>
      </c>
      <c r="K17" s="113">
        <v>-1</v>
      </c>
      <c r="L17" s="113">
        <v>0</v>
      </c>
      <c r="M17" s="113">
        <v>-1</v>
      </c>
      <c r="N17" s="113">
        <v>0</v>
      </c>
      <c r="O17" s="113">
        <v>-1</v>
      </c>
      <c r="P17" s="119">
        <v>0</v>
      </c>
      <c r="Q17" s="113">
        <v>0</v>
      </c>
      <c r="R17" s="113">
        <v>0</v>
      </c>
      <c r="S17" s="113">
        <v>-1</v>
      </c>
      <c r="T17" s="113">
        <v>-1</v>
      </c>
      <c r="U17" s="113">
        <v>0</v>
      </c>
      <c r="V17" s="119">
        <v>-1</v>
      </c>
      <c r="W17" s="119">
        <v>0</v>
      </c>
      <c r="X17" s="113">
        <v>0</v>
      </c>
      <c r="Y17" s="113">
        <v>0</v>
      </c>
      <c r="Z17" s="119">
        <v>0</v>
      </c>
      <c r="AA17" s="113">
        <v>0</v>
      </c>
      <c r="AB17" s="119">
        <v>-1</v>
      </c>
      <c r="AC17" s="120">
        <f t="shared" si="2"/>
        <v>7</v>
      </c>
      <c r="AD17" s="120">
        <f t="shared" si="3"/>
        <v>0</v>
      </c>
      <c r="AE17" s="113" t="s">
        <v>111</v>
      </c>
    </row>
    <row r="18" spans="1:31" x14ac:dyDescent="0.2">
      <c r="A18">
        <v>15</v>
      </c>
      <c r="B18" t="s">
        <v>112</v>
      </c>
      <c r="C18" s="1" t="s">
        <v>113</v>
      </c>
      <c r="D18" s="35">
        <v>0.222</v>
      </c>
      <c r="E18" s="35">
        <v>8.2000000000000003E-2</v>
      </c>
      <c r="F18" s="36">
        <v>4.4713308784850102E-2</v>
      </c>
      <c r="G18" s="36">
        <v>0.23454760652288301</v>
      </c>
      <c r="H18" s="38">
        <v>0.4</v>
      </c>
      <c r="I18" s="42">
        <v>4.3135192004208303E-2</v>
      </c>
      <c r="J18" s="44">
        <v>0.211430733593584</v>
      </c>
      <c r="K18">
        <v>0</v>
      </c>
      <c r="L18">
        <v>0</v>
      </c>
      <c r="M18">
        <v>0</v>
      </c>
      <c r="N18">
        <v>0</v>
      </c>
      <c r="O18">
        <v>0</v>
      </c>
      <c r="P18" s="100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00">
        <v>-1</v>
      </c>
      <c r="W18" s="100">
        <v>0</v>
      </c>
      <c r="X18">
        <v>0</v>
      </c>
      <c r="Y18">
        <v>0</v>
      </c>
      <c r="Z18" s="100">
        <v>0</v>
      </c>
      <c r="AA18">
        <v>0</v>
      </c>
      <c r="AB18" s="100">
        <v>-1</v>
      </c>
      <c r="AC18" s="37">
        <f t="shared" si="2"/>
        <v>2</v>
      </c>
      <c r="AD18" s="37">
        <f t="shared" si="3"/>
        <v>0</v>
      </c>
      <c r="AE18" t="s">
        <v>112</v>
      </c>
    </row>
    <row r="19" spans="1:31" x14ac:dyDescent="0.2">
      <c r="A19">
        <v>16</v>
      </c>
      <c r="B19" t="s">
        <v>114</v>
      </c>
      <c r="C19" s="1" t="s">
        <v>115</v>
      </c>
      <c r="D19" s="35">
        <v>0.222</v>
      </c>
      <c r="E19" s="35">
        <v>8.2000000000000003E-2</v>
      </c>
      <c r="F19" s="36">
        <v>4.4713308784850102E-2</v>
      </c>
      <c r="G19" s="36">
        <v>0.23454760652288301</v>
      </c>
      <c r="H19" s="38">
        <v>0.4</v>
      </c>
      <c r="I19" s="42">
        <v>4.3135192004208303E-2</v>
      </c>
      <c r="J19" s="45">
        <v>0.211430733593584</v>
      </c>
      <c r="K19">
        <v>0</v>
      </c>
      <c r="L19">
        <v>0</v>
      </c>
      <c r="M19">
        <v>0</v>
      </c>
      <c r="N19">
        <v>0</v>
      </c>
      <c r="O19">
        <v>0</v>
      </c>
      <c r="P19" s="100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00">
        <v>-1</v>
      </c>
      <c r="W19" s="100">
        <v>0</v>
      </c>
      <c r="X19">
        <v>0</v>
      </c>
      <c r="Y19">
        <v>0</v>
      </c>
      <c r="Z19" s="100">
        <v>0</v>
      </c>
      <c r="AA19">
        <v>0</v>
      </c>
      <c r="AB19" s="100">
        <v>-1</v>
      </c>
      <c r="AC19" s="37">
        <f t="shared" si="2"/>
        <v>2</v>
      </c>
      <c r="AD19" s="37">
        <f t="shared" si="3"/>
        <v>0</v>
      </c>
      <c r="AE19" t="s">
        <v>114</v>
      </c>
    </row>
    <row r="20" spans="1:31" x14ac:dyDescent="0.2">
      <c r="A20">
        <v>17</v>
      </c>
      <c r="B20" t="s">
        <v>116</v>
      </c>
      <c r="C20" s="1" t="s">
        <v>95</v>
      </c>
      <c r="D20" s="35">
        <v>0.222</v>
      </c>
      <c r="E20" s="35">
        <v>8.2000000000000003E-2</v>
      </c>
      <c r="F20" s="36">
        <v>4.4713308784850102E-2</v>
      </c>
      <c r="G20" s="36">
        <v>0.23454760652288301</v>
      </c>
      <c r="H20" s="38">
        <v>0.4</v>
      </c>
      <c r="I20" s="42">
        <v>4.3135192004208303E-2</v>
      </c>
      <c r="J20" s="45">
        <v>0.211430733593584</v>
      </c>
      <c r="K20">
        <v>0</v>
      </c>
      <c r="L20">
        <v>0</v>
      </c>
      <c r="M20">
        <v>0</v>
      </c>
      <c r="N20">
        <v>0</v>
      </c>
      <c r="O20">
        <v>0</v>
      </c>
      <c r="P20" s="10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00">
        <v>-1</v>
      </c>
      <c r="W20" s="100">
        <v>0</v>
      </c>
      <c r="X20">
        <v>0</v>
      </c>
      <c r="Y20">
        <v>0</v>
      </c>
      <c r="Z20" s="100">
        <v>0</v>
      </c>
      <c r="AA20">
        <v>0</v>
      </c>
      <c r="AB20" s="100">
        <v>-1</v>
      </c>
      <c r="AC20" s="37">
        <f t="shared" si="2"/>
        <v>2</v>
      </c>
      <c r="AD20" s="37">
        <f t="shared" si="3"/>
        <v>0</v>
      </c>
      <c r="AE20" t="s">
        <v>116</v>
      </c>
    </row>
    <row r="21" spans="1:31" x14ac:dyDescent="0.2">
      <c r="A21">
        <v>18</v>
      </c>
      <c r="B21" t="s">
        <v>117</v>
      </c>
      <c r="C21" s="1" t="s">
        <v>118</v>
      </c>
      <c r="D21" s="35">
        <v>0.222</v>
      </c>
      <c r="E21" s="35">
        <v>6.25E-2</v>
      </c>
      <c r="F21" s="36">
        <v>4.4713308784850102E-2</v>
      </c>
      <c r="G21" s="36">
        <v>0.23454760652288301</v>
      </c>
      <c r="H21" s="38">
        <v>0.4</v>
      </c>
      <c r="I21" s="42">
        <v>4.3135192004208303E-2</v>
      </c>
      <c r="J21" s="45">
        <v>0.211430733593584</v>
      </c>
      <c r="K21">
        <v>-1</v>
      </c>
      <c r="L21">
        <v>0</v>
      </c>
      <c r="M21">
        <v>-1</v>
      </c>
      <c r="N21">
        <v>-1</v>
      </c>
      <c r="O21">
        <v>0</v>
      </c>
      <c r="P21" s="100">
        <v>-1</v>
      </c>
      <c r="Q21">
        <v>-1</v>
      </c>
      <c r="R21">
        <v>0</v>
      </c>
      <c r="S21">
        <v>-1</v>
      </c>
      <c r="T21">
        <v>-1</v>
      </c>
      <c r="U21">
        <v>0</v>
      </c>
      <c r="V21" s="100">
        <v>0</v>
      </c>
      <c r="W21" s="100">
        <v>0</v>
      </c>
      <c r="X21">
        <v>1</v>
      </c>
      <c r="Y21">
        <v>0</v>
      </c>
      <c r="Z21" s="100">
        <v>-1</v>
      </c>
      <c r="AA21">
        <v>0</v>
      </c>
      <c r="AB21" s="100">
        <v>-1</v>
      </c>
      <c r="AC21" s="37">
        <f t="shared" si="2"/>
        <v>9</v>
      </c>
      <c r="AD21" s="37">
        <f t="shared" si="3"/>
        <v>1</v>
      </c>
      <c r="AE21" t="s">
        <v>117</v>
      </c>
    </row>
    <row r="22" spans="1:31" x14ac:dyDescent="0.2">
      <c r="A22">
        <v>19</v>
      </c>
      <c r="B22" t="s">
        <v>119</v>
      </c>
      <c r="C22" s="1" t="s">
        <v>105</v>
      </c>
      <c r="D22" s="35">
        <v>0.222</v>
      </c>
      <c r="E22" s="35">
        <v>8.2000000000000003E-2</v>
      </c>
      <c r="F22" s="36">
        <v>4.4713308784850102E-2</v>
      </c>
      <c r="G22" s="36">
        <v>0.23454760652288301</v>
      </c>
      <c r="H22" s="38">
        <v>0.44</v>
      </c>
      <c r="I22" s="42">
        <v>4.2083114150447097E-3</v>
      </c>
      <c r="J22" s="38">
        <v>0.13729615991583399</v>
      </c>
      <c r="K22">
        <v>0</v>
      </c>
      <c r="L22">
        <v>0</v>
      </c>
      <c r="M22">
        <v>0</v>
      </c>
      <c r="N22">
        <v>0</v>
      </c>
      <c r="O22">
        <v>0</v>
      </c>
      <c r="P22" s="100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00">
        <v>-1</v>
      </c>
      <c r="W22" s="100">
        <v>0</v>
      </c>
      <c r="X22">
        <v>0</v>
      </c>
      <c r="Y22">
        <v>0</v>
      </c>
      <c r="Z22" s="100">
        <v>0</v>
      </c>
      <c r="AA22">
        <v>0</v>
      </c>
      <c r="AB22" s="100">
        <v>-1</v>
      </c>
      <c r="AC22" s="37">
        <f t="shared" si="2"/>
        <v>2</v>
      </c>
      <c r="AD22" s="37">
        <f t="shared" si="3"/>
        <v>0</v>
      </c>
      <c r="AE22" t="s">
        <v>119</v>
      </c>
    </row>
    <row r="23" spans="1:31" x14ac:dyDescent="0.2">
      <c r="A23">
        <v>20</v>
      </c>
      <c r="B23" t="s">
        <v>120</v>
      </c>
      <c r="C23" s="1" t="s">
        <v>121</v>
      </c>
      <c r="D23" s="35">
        <v>0.22</v>
      </c>
      <c r="E23" s="35">
        <v>0.17150000000000001</v>
      </c>
      <c r="F23" s="36">
        <v>4.7869542346133602E-2</v>
      </c>
      <c r="G23" s="36">
        <v>0.23454760652288301</v>
      </c>
      <c r="H23" s="38">
        <v>0.27500000000000002</v>
      </c>
      <c r="I23" s="42">
        <v>1.42030510257759E-2</v>
      </c>
      <c r="J23" s="38">
        <v>0.18722203624886399</v>
      </c>
      <c r="K23">
        <v>-1</v>
      </c>
      <c r="L23">
        <v>0</v>
      </c>
      <c r="M23">
        <v>-1</v>
      </c>
      <c r="N23">
        <v>-1</v>
      </c>
      <c r="O23">
        <v>-1</v>
      </c>
      <c r="P23" s="100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00">
        <v>0</v>
      </c>
      <c r="W23" s="100">
        <v>0</v>
      </c>
      <c r="X23">
        <v>0</v>
      </c>
      <c r="Y23">
        <v>0</v>
      </c>
      <c r="Z23" s="100">
        <v>0</v>
      </c>
      <c r="AA23">
        <v>0</v>
      </c>
      <c r="AB23" s="100">
        <v>-1</v>
      </c>
      <c r="AC23" s="37">
        <f t="shared" si="2"/>
        <v>5</v>
      </c>
      <c r="AD23" s="37">
        <f t="shared" si="3"/>
        <v>0</v>
      </c>
      <c r="AE23" t="s">
        <v>120</v>
      </c>
    </row>
    <row r="24" spans="1:31" x14ac:dyDescent="0.2">
      <c r="A24" s="113">
        <v>21</v>
      </c>
      <c r="B24" s="113" t="s">
        <v>122</v>
      </c>
      <c r="C24" s="114" t="s">
        <v>108</v>
      </c>
      <c r="D24" s="115">
        <v>0.22</v>
      </c>
      <c r="E24" s="115">
        <v>5.8999999999999997E-2</v>
      </c>
      <c r="F24" s="116">
        <v>4.7869542346133602E-2</v>
      </c>
      <c r="G24" s="116">
        <v>0.23454760652288301</v>
      </c>
      <c r="H24" s="117">
        <v>0.48</v>
      </c>
      <c r="I24" s="118">
        <v>8.4166228300894298E-3</v>
      </c>
      <c r="J24" s="117">
        <v>0.12321450248856899</v>
      </c>
      <c r="K24" s="113">
        <v>0</v>
      </c>
      <c r="L24" s="113">
        <v>0</v>
      </c>
      <c r="M24" s="113">
        <v>-1</v>
      </c>
      <c r="N24" s="113">
        <v>-1</v>
      </c>
      <c r="O24" s="113">
        <v>-1</v>
      </c>
      <c r="P24" s="119">
        <v>0</v>
      </c>
      <c r="Q24" s="113">
        <v>0</v>
      </c>
      <c r="R24" s="113">
        <v>0</v>
      </c>
      <c r="S24" s="113">
        <v>0</v>
      </c>
      <c r="T24" s="113">
        <v>0</v>
      </c>
      <c r="U24" s="113">
        <v>0</v>
      </c>
      <c r="V24" s="119">
        <v>-1</v>
      </c>
      <c r="W24" s="119">
        <v>0</v>
      </c>
      <c r="X24" s="113">
        <v>0</v>
      </c>
      <c r="Y24" s="113">
        <v>0</v>
      </c>
      <c r="Z24" s="119">
        <v>0</v>
      </c>
      <c r="AA24" s="113">
        <v>0</v>
      </c>
      <c r="AB24" s="119">
        <v>-1</v>
      </c>
      <c r="AC24" s="120">
        <f t="shared" si="2"/>
        <v>5</v>
      </c>
      <c r="AD24" s="120">
        <f t="shared" si="3"/>
        <v>0</v>
      </c>
      <c r="AE24" s="113" t="s">
        <v>122</v>
      </c>
    </row>
    <row r="25" spans="1:31" x14ac:dyDescent="0.2">
      <c r="A25">
        <v>22</v>
      </c>
      <c r="B25" t="s">
        <v>123</v>
      </c>
      <c r="C25" s="1" t="s">
        <v>113</v>
      </c>
      <c r="D25" s="35">
        <v>0.22</v>
      </c>
      <c r="E25" s="35">
        <v>0.1515</v>
      </c>
      <c r="F25" s="36">
        <v>4.7869542346133602E-2</v>
      </c>
      <c r="G25" s="36">
        <v>0.23454760652288301</v>
      </c>
      <c r="H25" s="38">
        <v>0.27500000000000002</v>
      </c>
      <c r="I25" s="42">
        <v>1.42030510257759E-2</v>
      </c>
      <c r="J25" s="38">
        <v>0.18722203624886399</v>
      </c>
      <c r="K25">
        <v>0</v>
      </c>
      <c r="L25">
        <v>0</v>
      </c>
      <c r="M25">
        <v>0</v>
      </c>
      <c r="N25">
        <v>0</v>
      </c>
      <c r="O25">
        <v>0</v>
      </c>
      <c r="P25" s="100">
        <v>0</v>
      </c>
      <c r="Q25">
        <v>0</v>
      </c>
      <c r="R25">
        <v>0</v>
      </c>
      <c r="S25">
        <v>-1</v>
      </c>
      <c r="T25">
        <v>-1</v>
      </c>
      <c r="U25">
        <v>0</v>
      </c>
      <c r="V25" s="100">
        <v>-1</v>
      </c>
      <c r="W25" s="100">
        <v>0</v>
      </c>
      <c r="X25">
        <v>0</v>
      </c>
      <c r="Y25">
        <v>0</v>
      </c>
      <c r="Z25" s="100">
        <v>-1</v>
      </c>
      <c r="AA25">
        <v>0</v>
      </c>
      <c r="AB25" s="100">
        <v>-1</v>
      </c>
      <c r="AC25" s="37">
        <f t="shared" si="2"/>
        <v>5</v>
      </c>
      <c r="AD25" s="37">
        <f t="shared" si="3"/>
        <v>0</v>
      </c>
      <c r="AE25" t="s">
        <v>123</v>
      </c>
    </row>
    <row r="26" spans="1:31" x14ac:dyDescent="0.2">
      <c r="A26">
        <v>23</v>
      </c>
      <c r="B26" t="s">
        <v>124</v>
      </c>
      <c r="C26" s="1" t="s">
        <v>91</v>
      </c>
      <c r="D26" s="35">
        <v>0.21199999999999999</v>
      </c>
      <c r="E26" s="35">
        <v>0.129</v>
      </c>
      <c r="F26" s="36">
        <v>5.4708048395581299E-2</v>
      </c>
      <c r="G26" s="36">
        <v>0.23454760652288301</v>
      </c>
      <c r="H26" s="38">
        <v>0.5</v>
      </c>
      <c r="I26" s="42">
        <v>3.1562335612835301E-3</v>
      </c>
      <c r="J26" s="38">
        <v>0.10896520628240799</v>
      </c>
      <c r="K26">
        <v>-1</v>
      </c>
      <c r="L26">
        <v>0</v>
      </c>
      <c r="M26">
        <v>-1</v>
      </c>
      <c r="N26">
        <v>-1</v>
      </c>
      <c r="O26">
        <v>-1</v>
      </c>
      <c r="P26" s="100">
        <v>-1</v>
      </c>
      <c r="Q26">
        <v>0</v>
      </c>
      <c r="R26">
        <v>0</v>
      </c>
      <c r="S26">
        <v>-1</v>
      </c>
      <c r="T26">
        <v>0</v>
      </c>
      <c r="U26">
        <v>-1</v>
      </c>
      <c r="V26" s="100">
        <v>-1</v>
      </c>
      <c r="W26" s="100">
        <v>0</v>
      </c>
      <c r="X26">
        <v>-1</v>
      </c>
      <c r="Y26">
        <v>0</v>
      </c>
      <c r="Z26" s="100">
        <v>-1</v>
      </c>
      <c r="AA26">
        <v>0</v>
      </c>
      <c r="AB26" s="100">
        <v>-1</v>
      </c>
      <c r="AC26" s="37">
        <f t="shared" si="2"/>
        <v>11</v>
      </c>
      <c r="AD26" s="37">
        <f t="shared" si="3"/>
        <v>0</v>
      </c>
      <c r="AE26" t="s">
        <v>124</v>
      </c>
    </row>
    <row r="27" spans="1:31" x14ac:dyDescent="0.2">
      <c r="A27">
        <v>24</v>
      </c>
      <c r="B27" t="s">
        <v>125</v>
      </c>
      <c r="C27" s="1" t="s">
        <v>126</v>
      </c>
      <c r="D27" s="35">
        <v>0.21199999999999999</v>
      </c>
      <c r="E27" s="35">
        <v>0.1245</v>
      </c>
      <c r="F27" s="36">
        <v>5.4708048395581299E-2</v>
      </c>
      <c r="G27" s="36">
        <v>0.23454760652288301</v>
      </c>
      <c r="H27" s="38">
        <v>0.42499999999999999</v>
      </c>
      <c r="I27" s="42">
        <v>2.1041557075223601E-3</v>
      </c>
      <c r="J27" s="38">
        <v>0.17262382679476199</v>
      </c>
      <c r="K27">
        <v>0</v>
      </c>
      <c r="L27">
        <v>0</v>
      </c>
      <c r="M27">
        <v>0</v>
      </c>
      <c r="N27">
        <v>0</v>
      </c>
      <c r="O27">
        <v>0</v>
      </c>
      <c r="P27" s="100">
        <v>0</v>
      </c>
      <c r="Q27">
        <v>0</v>
      </c>
      <c r="R27">
        <v>0</v>
      </c>
      <c r="S27">
        <v>-1</v>
      </c>
      <c r="T27">
        <v>0</v>
      </c>
      <c r="U27">
        <v>0</v>
      </c>
      <c r="V27" s="100">
        <v>-1</v>
      </c>
      <c r="W27" s="100">
        <v>0</v>
      </c>
      <c r="X27">
        <v>0</v>
      </c>
      <c r="Y27">
        <v>0</v>
      </c>
      <c r="Z27" s="100">
        <v>0</v>
      </c>
      <c r="AA27">
        <v>0</v>
      </c>
      <c r="AB27" s="100">
        <v>-1</v>
      </c>
      <c r="AC27" s="37">
        <f t="shared" si="2"/>
        <v>3</v>
      </c>
      <c r="AD27" s="37">
        <f t="shared" si="3"/>
        <v>0</v>
      </c>
      <c r="AE27" t="s">
        <v>125</v>
      </c>
    </row>
    <row r="28" spans="1:31" x14ac:dyDescent="0.2">
      <c r="A28">
        <v>25</v>
      </c>
      <c r="B28" t="s">
        <v>127</v>
      </c>
      <c r="C28" s="1" t="s">
        <v>115</v>
      </c>
      <c r="D28" s="35">
        <v>0.21199999999999999</v>
      </c>
      <c r="E28" s="35">
        <v>0.1905</v>
      </c>
      <c r="F28" s="36">
        <v>5.4708048395581299E-2</v>
      </c>
      <c r="G28" s="36">
        <v>0.23454760652288301</v>
      </c>
      <c r="H28" s="38">
        <v>0.375</v>
      </c>
      <c r="I28" s="42">
        <v>1.36770120988953E-2</v>
      </c>
      <c r="J28" s="38">
        <v>0.121143670513971</v>
      </c>
      <c r="K28">
        <v>-1</v>
      </c>
      <c r="L28">
        <v>0</v>
      </c>
      <c r="M28">
        <v>0</v>
      </c>
      <c r="N28">
        <v>0</v>
      </c>
      <c r="O28">
        <v>0</v>
      </c>
      <c r="P28" s="100">
        <v>0</v>
      </c>
      <c r="Q28">
        <v>0</v>
      </c>
      <c r="R28">
        <v>1</v>
      </c>
      <c r="S28">
        <v>0</v>
      </c>
      <c r="T28">
        <v>-1</v>
      </c>
      <c r="U28">
        <v>0</v>
      </c>
      <c r="V28" s="100">
        <v>-1</v>
      </c>
      <c r="W28" s="100">
        <v>0</v>
      </c>
      <c r="X28">
        <v>0</v>
      </c>
      <c r="Y28">
        <v>0</v>
      </c>
      <c r="Z28" s="100">
        <v>1</v>
      </c>
      <c r="AA28">
        <v>0</v>
      </c>
      <c r="AB28" s="100">
        <v>-1</v>
      </c>
      <c r="AC28" s="37">
        <f t="shared" si="2"/>
        <v>4</v>
      </c>
      <c r="AD28" s="37">
        <f t="shared" si="3"/>
        <v>2</v>
      </c>
      <c r="AE28" t="s">
        <v>127</v>
      </c>
    </row>
    <row r="29" spans="1:31" x14ac:dyDescent="0.2">
      <c r="A29">
        <v>26</v>
      </c>
      <c r="B29" t="s">
        <v>128</v>
      </c>
      <c r="C29" s="1" t="s">
        <v>129</v>
      </c>
      <c r="D29" s="35">
        <v>0.21199999999999999</v>
      </c>
      <c r="E29" s="35">
        <v>0.13200000000000001</v>
      </c>
      <c r="F29" s="36">
        <v>5.4708048395581299E-2</v>
      </c>
      <c r="G29" s="36">
        <v>0.23454760652288301</v>
      </c>
      <c r="H29" s="38">
        <v>0.34</v>
      </c>
      <c r="I29" s="42">
        <v>5.9442398737506598E-2</v>
      </c>
      <c r="J29" s="38">
        <v>0.211430733593584</v>
      </c>
      <c r="K29">
        <v>-1</v>
      </c>
      <c r="L29">
        <v>0</v>
      </c>
      <c r="M29">
        <v>0</v>
      </c>
      <c r="N29">
        <v>0</v>
      </c>
      <c r="O29">
        <v>0</v>
      </c>
      <c r="P29" s="100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00">
        <v>-1</v>
      </c>
      <c r="W29" s="100">
        <v>0</v>
      </c>
      <c r="X29">
        <v>0</v>
      </c>
      <c r="Y29">
        <v>0</v>
      </c>
      <c r="Z29" s="100">
        <v>0</v>
      </c>
      <c r="AA29">
        <v>0</v>
      </c>
      <c r="AB29" s="100">
        <v>-1</v>
      </c>
      <c r="AC29" s="37">
        <f t="shared" si="2"/>
        <v>3</v>
      </c>
      <c r="AD29" s="37">
        <f t="shared" si="3"/>
        <v>0</v>
      </c>
      <c r="AE29" t="s">
        <v>128</v>
      </c>
    </row>
    <row r="30" spans="1:31" x14ac:dyDescent="0.2">
      <c r="A30">
        <v>27</v>
      </c>
      <c r="B30" t="s">
        <v>130</v>
      </c>
      <c r="C30" s="1" t="s">
        <v>131</v>
      </c>
      <c r="D30" s="35">
        <v>0.2</v>
      </c>
      <c r="E30" s="35">
        <v>0.125</v>
      </c>
      <c r="F30" s="36">
        <v>5.8390320883745399E-2</v>
      </c>
      <c r="G30" s="36">
        <v>0.23454760652288301</v>
      </c>
      <c r="H30" s="38">
        <v>0.35</v>
      </c>
      <c r="I30" s="42">
        <v>8.9426617569700207E-3</v>
      </c>
      <c r="J30" s="38">
        <v>0.16208574434508199</v>
      </c>
      <c r="K30">
        <v>0</v>
      </c>
      <c r="L30">
        <v>0</v>
      </c>
      <c r="M30">
        <v>-1</v>
      </c>
      <c r="N30">
        <v>-1</v>
      </c>
      <c r="O30">
        <v>0</v>
      </c>
      <c r="P30" s="10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00">
        <v>-1</v>
      </c>
      <c r="W30" s="100">
        <v>0</v>
      </c>
      <c r="X30">
        <v>0</v>
      </c>
      <c r="Y30">
        <v>0</v>
      </c>
      <c r="Z30" s="100">
        <v>0</v>
      </c>
      <c r="AA30">
        <v>0</v>
      </c>
      <c r="AB30" s="100">
        <v>-1</v>
      </c>
      <c r="AC30" s="37">
        <f t="shared" si="2"/>
        <v>4</v>
      </c>
      <c r="AD30" s="37">
        <f t="shared" si="3"/>
        <v>0</v>
      </c>
      <c r="AE30" t="s">
        <v>130</v>
      </c>
    </row>
    <row r="31" spans="1:31" x14ac:dyDescent="0.2">
      <c r="A31">
        <v>28</v>
      </c>
      <c r="B31" t="s">
        <v>132</v>
      </c>
      <c r="C31" s="1" t="s">
        <v>133</v>
      </c>
      <c r="D31" s="35">
        <v>0.2</v>
      </c>
      <c r="E31" s="35">
        <v>0.09</v>
      </c>
      <c r="F31" s="36">
        <v>5.8390320883745399E-2</v>
      </c>
      <c r="G31" s="36">
        <v>0.23454760652288301</v>
      </c>
      <c r="H31" s="38">
        <v>0.42</v>
      </c>
      <c r="I31" s="42">
        <v>1.10468174644924E-2</v>
      </c>
      <c r="J31" s="38">
        <v>0.12321450248856899</v>
      </c>
      <c r="K31">
        <v>-1</v>
      </c>
      <c r="L31">
        <v>0</v>
      </c>
      <c r="M31">
        <v>-1</v>
      </c>
      <c r="N31">
        <v>0</v>
      </c>
      <c r="O31">
        <v>0</v>
      </c>
      <c r="P31" s="100">
        <v>0</v>
      </c>
      <c r="Q31">
        <v>0</v>
      </c>
      <c r="R31">
        <v>0</v>
      </c>
      <c r="S31">
        <v>0</v>
      </c>
      <c r="T31">
        <v>-1</v>
      </c>
      <c r="U31">
        <v>0</v>
      </c>
      <c r="V31" s="100">
        <v>0</v>
      </c>
      <c r="W31" s="100">
        <v>0</v>
      </c>
      <c r="X31">
        <v>0</v>
      </c>
      <c r="Y31">
        <v>0</v>
      </c>
      <c r="Z31" s="100">
        <v>0</v>
      </c>
      <c r="AA31">
        <v>0</v>
      </c>
      <c r="AB31" s="100">
        <v>-1</v>
      </c>
      <c r="AC31" s="37">
        <f t="shared" si="2"/>
        <v>4</v>
      </c>
      <c r="AD31" s="37">
        <f t="shared" si="3"/>
        <v>0</v>
      </c>
      <c r="AE31" t="s">
        <v>132</v>
      </c>
    </row>
    <row r="32" spans="1:31" x14ac:dyDescent="0.2">
      <c r="A32">
        <v>29</v>
      </c>
      <c r="B32" t="s">
        <v>134</v>
      </c>
      <c r="C32" s="1" t="s">
        <v>135</v>
      </c>
      <c r="D32" s="35">
        <v>0.2</v>
      </c>
      <c r="E32" s="35">
        <v>0.1055</v>
      </c>
      <c r="F32" s="36">
        <v>5.8390320883745399E-2</v>
      </c>
      <c r="G32" s="36">
        <v>0.23454760652288301</v>
      </c>
      <c r="H32" s="38">
        <v>0.35</v>
      </c>
      <c r="I32" s="42">
        <v>8.9426617569700207E-3</v>
      </c>
      <c r="J32" s="38">
        <v>0.16208574434508199</v>
      </c>
      <c r="K32">
        <v>0</v>
      </c>
      <c r="L32">
        <v>0</v>
      </c>
      <c r="M32">
        <v>0</v>
      </c>
      <c r="N32">
        <v>-1</v>
      </c>
      <c r="O32">
        <v>-1</v>
      </c>
      <c r="P32" s="100">
        <v>0</v>
      </c>
      <c r="Q32">
        <v>0</v>
      </c>
      <c r="R32">
        <v>0</v>
      </c>
      <c r="S32">
        <v>-1</v>
      </c>
      <c r="T32">
        <v>-1</v>
      </c>
      <c r="U32">
        <v>0</v>
      </c>
      <c r="V32" s="100">
        <v>-1</v>
      </c>
      <c r="W32" s="100">
        <v>0</v>
      </c>
      <c r="X32">
        <v>0</v>
      </c>
      <c r="Y32">
        <v>0</v>
      </c>
      <c r="Z32" s="100">
        <v>0</v>
      </c>
      <c r="AA32">
        <v>0</v>
      </c>
      <c r="AB32" s="100">
        <v>-1</v>
      </c>
      <c r="AC32" s="37">
        <f t="shared" si="2"/>
        <v>6</v>
      </c>
      <c r="AD32" s="37">
        <f t="shared" si="3"/>
        <v>0</v>
      </c>
      <c r="AE32" t="s">
        <v>134</v>
      </c>
    </row>
    <row r="33" spans="1:31" x14ac:dyDescent="0.2">
      <c r="A33">
        <v>30</v>
      </c>
      <c r="B33" t="s">
        <v>136</v>
      </c>
      <c r="C33" s="1" t="s">
        <v>137</v>
      </c>
      <c r="D33" s="35">
        <v>0.2</v>
      </c>
      <c r="E33" s="35">
        <v>0.129</v>
      </c>
      <c r="F33" s="36">
        <v>5.8390320883745399E-2</v>
      </c>
      <c r="G33" s="36">
        <v>0.23454760652288301</v>
      </c>
      <c r="H33" s="38">
        <v>0.38700000000000001</v>
      </c>
      <c r="I33" s="42">
        <v>6.8385060494476598E-3</v>
      </c>
      <c r="J33" s="38">
        <v>0.110175930796657</v>
      </c>
      <c r="K33">
        <v>0</v>
      </c>
      <c r="L33">
        <v>0</v>
      </c>
      <c r="M33">
        <v>0</v>
      </c>
      <c r="N33">
        <v>0</v>
      </c>
      <c r="O33">
        <v>1</v>
      </c>
      <c r="P33" s="100">
        <v>-1</v>
      </c>
      <c r="Q33">
        <v>0</v>
      </c>
      <c r="R33">
        <v>0</v>
      </c>
      <c r="S33">
        <v>-1</v>
      </c>
      <c r="T33">
        <v>0</v>
      </c>
      <c r="U33">
        <v>0</v>
      </c>
      <c r="V33" s="100">
        <v>-1</v>
      </c>
      <c r="W33" s="100">
        <v>0</v>
      </c>
      <c r="X33">
        <v>-1</v>
      </c>
      <c r="Y33">
        <v>0</v>
      </c>
      <c r="Z33" s="100">
        <v>0</v>
      </c>
      <c r="AA33">
        <v>0</v>
      </c>
      <c r="AB33" s="100">
        <v>-1</v>
      </c>
      <c r="AC33" s="37">
        <f t="shared" si="2"/>
        <v>5</v>
      </c>
      <c r="AD33" s="37">
        <f t="shared" si="3"/>
        <v>1</v>
      </c>
      <c r="AE33" t="s">
        <v>136</v>
      </c>
    </row>
    <row r="34" spans="1:31" x14ac:dyDescent="0.2">
      <c r="A34" s="91">
        <v>31</v>
      </c>
      <c r="B34" s="91" t="s">
        <v>138</v>
      </c>
      <c r="C34" s="92" t="s">
        <v>99</v>
      </c>
      <c r="D34" s="93">
        <v>0.2</v>
      </c>
      <c r="E34" s="93">
        <v>0.1535</v>
      </c>
      <c r="F34" s="94">
        <v>5.8390320883745399E-2</v>
      </c>
      <c r="G34" s="94">
        <v>0.23454760652288301</v>
      </c>
      <c r="H34" s="95">
        <v>0.35</v>
      </c>
      <c r="I34" s="96">
        <v>8.9426617569700207E-3</v>
      </c>
      <c r="J34" s="95">
        <v>0.16208574434508199</v>
      </c>
      <c r="K34" s="91">
        <v>-1</v>
      </c>
      <c r="L34" s="91">
        <v>0</v>
      </c>
      <c r="M34" s="91">
        <v>-1</v>
      </c>
      <c r="N34" s="91">
        <v>0</v>
      </c>
      <c r="O34" s="91">
        <v>0</v>
      </c>
      <c r="P34" s="102">
        <v>1</v>
      </c>
      <c r="Q34" s="91">
        <v>0</v>
      </c>
      <c r="R34" s="91">
        <v>0</v>
      </c>
      <c r="S34" s="91">
        <v>1</v>
      </c>
      <c r="T34" s="91">
        <v>-1</v>
      </c>
      <c r="U34" s="91">
        <v>0</v>
      </c>
      <c r="V34" s="102">
        <v>-1</v>
      </c>
      <c r="W34" s="102">
        <v>0</v>
      </c>
      <c r="X34" s="91">
        <v>0</v>
      </c>
      <c r="Y34" s="91">
        <v>0</v>
      </c>
      <c r="Z34" s="102">
        <v>0</v>
      </c>
      <c r="AA34" s="91">
        <v>0</v>
      </c>
      <c r="AB34" s="102">
        <v>-1</v>
      </c>
      <c r="AC34" s="97">
        <f t="shared" si="2"/>
        <v>5</v>
      </c>
      <c r="AD34" s="97">
        <f t="shared" si="3"/>
        <v>2</v>
      </c>
      <c r="AE34" s="91" t="s">
        <v>138</v>
      </c>
    </row>
    <row r="35" spans="1:31" x14ac:dyDescent="0.2">
      <c r="A35">
        <v>32</v>
      </c>
      <c r="B35" t="s">
        <v>139</v>
      </c>
      <c r="C35" s="1" t="s">
        <v>140</v>
      </c>
      <c r="D35" s="35">
        <v>0.2</v>
      </c>
      <c r="E35" s="35">
        <v>0.115</v>
      </c>
      <c r="F35" s="36">
        <v>5.8390320883745399E-2</v>
      </c>
      <c r="G35" s="36">
        <v>0.23454760652288301</v>
      </c>
      <c r="H35" s="38">
        <v>0.42</v>
      </c>
      <c r="I35" s="42">
        <v>1.10468174644924E-2</v>
      </c>
      <c r="J35" s="38">
        <v>0.12321450248856899</v>
      </c>
      <c r="K35">
        <v>0</v>
      </c>
      <c r="L35">
        <v>0</v>
      </c>
      <c r="M35">
        <v>-1</v>
      </c>
      <c r="N35">
        <v>0</v>
      </c>
      <c r="O35">
        <v>0</v>
      </c>
      <c r="P35" s="100">
        <v>0</v>
      </c>
      <c r="Q35">
        <v>0</v>
      </c>
      <c r="R35">
        <v>0</v>
      </c>
      <c r="S35">
        <v>1</v>
      </c>
      <c r="T35">
        <v>0</v>
      </c>
      <c r="U35">
        <v>0</v>
      </c>
      <c r="V35" s="100">
        <v>-1</v>
      </c>
      <c r="W35" s="100">
        <v>0</v>
      </c>
      <c r="X35">
        <v>0</v>
      </c>
      <c r="Y35">
        <v>0</v>
      </c>
      <c r="Z35" s="100">
        <v>0</v>
      </c>
      <c r="AA35">
        <v>0</v>
      </c>
      <c r="AB35" s="100">
        <v>-1</v>
      </c>
      <c r="AC35" s="37">
        <f t="shared" si="2"/>
        <v>3</v>
      </c>
      <c r="AD35" s="37">
        <f t="shared" si="3"/>
        <v>1</v>
      </c>
      <c r="AE35" t="s">
        <v>139</v>
      </c>
    </row>
    <row r="36" spans="1:31" x14ac:dyDescent="0.2">
      <c r="A36">
        <v>33</v>
      </c>
      <c r="B36" t="s">
        <v>141</v>
      </c>
      <c r="C36" s="1" t="s">
        <v>142</v>
      </c>
      <c r="D36" s="35">
        <v>0.189</v>
      </c>
      <c r="E36" s="35">
        <v>0.14699999999999999</v>
      </c>
      <c r="F36" s="36">
        <v>6.3124671225670698E-2</v>
      </c>
      <c r="G36" s="36">
        <v>0.23454760652288301</v>
      </c>
      <c r="H36" s="38">
        <v>0.6</v>
      </c>
      <c r="I36" s="42">
        <v>3.1562335612835301E-3</v>
      </c>
      <c r="J36" s="38">
        <v>0.10678590215676</v>
      </c>
      <c r="K36">
        <v>0</v>
      </c>
      <c r="L36">
        <v>0</v>
      </c>
      <c r="M36">
        <v>0</v>
      </c>
      <c r="N36">
        <v>0</v>
      </c>
      <c r="O36">
        <v>0</v>
      </c>
      <c r="P36" s="100">
        <v>0</v>
      </c>
      <c r="Q36">
        <v>0</v>
      </c>
      <c r="R36">
        <v>0</v>
      </c>
      <c r="S36">
        <v>0</v>
      </c>
      <c r="T36">
        <v>-1</v>
      </c>
      <c r="U36">
        <v>0</v>
      </c>
      <c r="V36" s="100">
        <v>-1</v>
      </c>
      <c r="W36" s="100">
        <v>0</v>
      </c>
      <c r="X36">
        <v>0</v>
      </c>
      <c r="Y36">
        <v>0</v>
      </c>
      <c r="Z36" s="100">
        <v>0</v>
      </c>
      <c r="AA36">
        <v>0</v>
      </c>
      <c r="AB36" s="100">
        <v>-1</v>
      </c>
      <c r="AC36" s="37">
        <f t="shared" si="2"/>
        <v>3</v>
      </c>
      <c r="AD36" s="37">
        <f t="shared" si="3"/>
        <v>0</v>
      </c>
      <c r="AE36" t="s">
        <v>141</v>
      </c>
    </row>
    <row r="37" spans="1:31" x14ac:dyDescent="0.2">
      <c r="A37">
        <v>34</v>
      </c>
      <c r="B37" t="s">
        <v>143</v>
      </c>
      <c r="C37" s="1" t="s">
        <v>144</v>
      </c>
      <c r="D37" s="35">
        <v>0.189</v>
      </c>
      <c r="E37" s="35">
        <v>9.1499999999999998E-2</v>
      </c>
      <c r="F37" s="36">
        <v>6.3124671225670698E-2</v>
      </c>
      <c r="G37" s="36">
        <v>0.23454760652288301</v>
      </c>
      <c r="H37" s="38">
        <v>0.6</v>
      </c>
      <c r="I37" s="42">
        <v>3.1562335612835301E-3</v>
      </c>
      <c r="J37" s="38">
        <v>0.10678590215676</v>
      </c>
      <c r="K37">
        <v>-1</v>
      </c>
      <c r="L37">
        <v>0</v>
      </c>
      <c r="M37">
        <v>0</v>
      </c>
      <c r="N37">
        <v>0</v>
      </c>
      <c r="O37">
        <v>0</v>
      </c>
      <c r="P37" s="100">
        <v>0</v>
      </c>
      <c r="Q37">
        <v>0</v>
      </c>
      <c r="R37">
        <v>0</v>
      </c>
      <c r="S37">
        <v>0</v>
      </c>
      <c r="T37">
        <v>-1</v>
      </c>
      <c r="U37">
        <v>0</v>
      </c>
      <c r="V37" s="100">
        <v>0</v>
      </c>
      <c r="W37" s="100">
        <v>0</v>
      </c>
      <c r="X37">
        <v>0</v>
      </c>
      <c r="Y37">
        <v>0</v>
      </c>
      <c r="Z37" s="100">
        <v>0</v>
      </c>
      <c r="AA37">
        <v>0</v>
      </c>
      <c r="AB37" s="100">
        <v>-1</v>
      </c>
      <c r="AC37" s="37">
        <f t="shared" si="2"/>
        <v>3</v>
      </c>
      <c r="AD37" s="37">
        <f t="shared" si="3"/>
        <v>0</v>
      </c>
      <c r="AE37" t="s">
        <v>143</v>
      </c>
    </row>
    <row r="38" spans="1:31" x14ac:dyDescent="0.2">
      <c r="A38">
        <v>35</v>
      </c>
      <c r="B38" t="s">
        <v>145</v>
      </c>
      <c r="C38" s="1" t="s">
        <v>91</v>
      </c>
      <c r="D38" s="35">
        <v>0.189</v>
      </c>
      <c r="E38" s="35">
        <v>0.129</v>
      </c>
      <c r="F38" s="36">
        <v>6.3124671225670698E-2</v>
      </c>
      <c r="G38" s="36">
        <v>0.23454760652288301</v>
      </c>
      <c r="H38" s="38">
        <v>0.6</v>
      </c>
      <c r="I38" s="42">
        <v>3.1562335612835301E-3</v>
      </c>
      <c r="J38" s="38">
        <v>0.10678590215676</v>
      </c>
      <c r="K38">
        <v>0</v>
      </c>
      <c r="L38">
        <v>0</v>
      </c>
      <c r="M38">
        <v>0</v>
      </c>
      <c r="N38">
        <v>0</v>
      </c>
      <c r="O38">
        <v>0</v>
      </c>
      <c r="P38" s="100">
        <v>0</v>
      </c>
      <c r="Q38">
        <v>-1</v>
      </c>
      <c r="R38">
        <v>0</v>
      </c>
      <c r="S38">
        <v>0</v>
      </c>
      <c r="T38">
        <v>0</v>
      </c>
      <c r="U38">
        <v>0</v>
      </c>
      <c r="V38" s="100">
        <v>-1</v>
      </c>
      <c r="W38" s="100">
        <v>0</v>
      </c>
      <c r="X38">
        <v>0</v>
      </c>
      <c r="Y38">
        <v>0</v>
      </c>
      <c r="Z38" s="100">
        <v>0</v>
      </c>
      <c r="AA38">
        <v>0</v>
      </c>
      <c r="AB38" s="100">
        <v>-1</v>
      </c>
      <c r="AC38" s="37">
        <f t="shared" si="2"/>
        <v>3</v>
      </c>
      <c r="AD38" s="37">
        <f t="shared" si="3"/>
        <v>0</v>
      </c>
      <c r="AE38" t="s">
        <v>145</v>
      </c>
    </row>
    <row r="39" spans="1:31" x14ac:dyDescent="0.2">
      <c r="A39">
        <v>36</v>
      </c>
      <c r="B39" t="s">
        <v>146</v>
      </c>
      <c r="C39" s="1" t="s">
        <v>147</v>
      </c>
      <c r="D39" s="35">
        <v>0.189</v>
      </c>
      <c r="E39" s="35">
        <v>0.14699999999999999</v>
      </c>
      <c r="F39" s="36">
        <v>6.3124671225670698E-2</v>
      </c>
      <c r="G39" s="36">
        <v>0.23454760652288301</v>
      </c>
      <c r="H39" s="38">
        <v>0.375</v>
      </c>
      <c r="I39" s="42">
        <v>1.36770120988953E-2</v>
      </c>
      <c r="J39" s="38">
        <v>0.121143670513971</v>
      </c>
      <c r="K39">
        <v>0</v>
      </c>
      <c r="L39">
        <v>0</v>
      </c>
      <c r="M39">
        <v>0</v>
      </c>
      <c r="N39">
        <v>0</v>
      </c>
      <c r="O39">
        <v>0</v>
      </c>
      <c r="P39" s="100">
        <v>0</v>
      </c>
      <c r="Q39">
        <v>0</v>
      </c>
      <c r="R39">
        <v>0</v>
      </c>
      <c r="S39">
        <v>0</v>
      </c>
      <c r="T39">
        <v>-1</v>
      </c>
      <c r="U39">
        <v>0</v>
      </c>
      <c r="V39" s="100">
        <v>-1</v>
      </c>
      <c r="W39" s="100">
        <v>0</v>
      </c>
      <c r="X39">
        <v>0</v>
      </c>
      <c r="Y39">
        <v>0</v>
      </c>
      <c r="Z39" s="100">
        <v>0</v>
      </c>
      <c r="AA39">
        <v>0</v>
      </c>
      <c r="AB39" s="100">
        <v>-1</v>
      </c>
      <c r="AC39" s="37">
        <f t="shared" si="2"/>
        <v>3</v>
      </c>
      <c r="AD39" s="37">
        <f t="shared" si="3"/>
        <v>0</v>
      </c>
      <c r="AE39" t="s">
        <v>146</v>
      </c>
    </row>
    <row r="40" spans="1:31" x14ac:dyDescent="0.2">
      <c r="A40">
        <v>37</v>
      </c>
      <c r="B40" t="s">
        <v>148</v>
      </c>
      <c r="C40" s="1" t="s">
        <v>149</v>
      </c>
      <c r="D40" s="35">
        <v>0.189</v>
      </c>
      <c r="E40" s="35">
        <v>0.14699999999999999</v>
      </c>
      <c r="F40" s="36">
        <v>6.3124671225670698E-2</v>
      </c>
      <c r="G40" s="36">
        <v>0.23454760652288301</v>
      </c>
      <c r="H40" s="38">
        <v>0.6</v>
      </c>
      <c r="I40" s="42">
        <v>3.1562335612835301E-3</v>
      </c>
      <c r="J40" s="38">
        <v>0.10678590215676</v>
      </c>
      <c r="K40">
        <v>0</v>
      </c>
      <c r="L40">
        <v>0</v>
      </c>
      <c r="M40">
        <v>0</v>
      </c>
      <c r="N40">
        <v>0</v>
      </c>
      <c r="O40">
        <v>0</v>
      </c>
      <c r="P40" s="100">
        <v>0</v>
      </c>
      <c r="Q40">
        <v>0</v>
      </c>
      <c r="R40">
        <v>0</v>
      </c>
      <c r="S40">
        <v>0</v>
      </c>
      <c r="T40">
        <v>-1</v>
      </c>
      <c r="U40">
        <v>0</v>
      </c>
      <c r="V40" s="100">
        <v>-1</v>
      </c>
      <c r="W40" s="100">
        <v>0</v>
      </c>
      <c r="X40">
        <v>0</v>
      </c>
      <c r="Y40">
        <v>0</v>
      </c>
      <c r="Z40" s="100">
        <v>0</v>
      </c>
      <c r="AA40">
        <v>0</v>
      </c>
      <c r="AB40" s="100">
        <v>-1</v>
      </c>
      <c r="AC40" s="37">
        <f t="shared" si="2"/>
        <v>3</v>
      </c>
      <c r="AD40" s="37">
        <f t="shared" si="3"/>
        <v>0</v>
      </c>
      <c r="AE40" t="s">
        <v>148</v>
      </c>
    </row>
    <row r="41" spans="1:31" x14ac:dyDescent="0.2">
      <c r="A41">
        <v>38</v>
      </c>
      <c r="B41" t="s">
        <v>150</v>
      </c>
      <c r="C41" s="1" t="s">
        <v>95</v>
      </c>
      <c r="D41" s="35">
        <v>0.189</v>
      </c>
      <c r="E41" s="35">
        <v>0.158</v>
      </c>
      <c r="F41" s="36">
        <v>6.3124671225670698E-2</v>
      </c>
      <c r="G41" s="36">
        <v>0.23454760652288301</v>
      </c>
      <c r="H41" s="38">
        <v>0.34</v>
      </c>
      <c r="I41" s="42">
        <v>5.9442398737506598E-2</v>
      </c>
      <c r="J41" s="38">
        <v>0.211430733593584</v>
      </c>
      <c r="K41">
        <v>0</v>
      </c>
      <c r="L41">
        <v>0</v>
      </c>
      <c r="M41">
        <v>0</v>
      </c>
      <c r="N41">
        <v>0</v>
      </c>
      <c r="O41">
        <v>0</v>
      </c>
      <c r="P41" s="100">
        <v>0</v>
      </c>
      <c r="Q41">
        <v>0</v>
      </c>
      <c r="R41">
        <v>-1</v>
      </c>
      <c r="S41">
        <v>0</v>
      </c>
      <c r="T41">
        <v>0</v>
      </c>
      <c r="U41">
        <v>0</v>
      </c>
      <c r="V41" s="100">
        <v>-1</v>
      </c>
      <c r="W41" s="100">
        <v>0</v>
      </c>
      <c r="X41">
        <v>0</v>
      </c>
      <c r="Y41">
        <v>0</v>
      </c>
      <c r="Z41" s="100">
        <v>0</v>
      </c>
      <c r="AA41">
        <v>0</v>
      </c>
      <c r="AB41" s="100">
        <v>-1</v>
      </c>
      <c r="AC41" s="37">
        <f t="shared" si="2"/>
        <v>3</v>
      </c>
      <c r="AD41" s="37">
        <f t="shared" si="3"/>
        <v>0</v>
      </c>
      <c r="AE41" t="s">
        <v>150</v>
      </c>
    </row>
    <row r="42" spans="1:31" x14ac:dyDescent="0.2">
      <c r="A42">
        <v>39</v>
      </c>
      <c r="B42" t="s">
        <v>151</v>
      </c>
      <c r="C42" s="1" t="s">
        <v>105</v>
      </c>
      <c r="D42" s="35">
        <v>0.188</v>
      </c>
      <c r="E42" s="35">
        <v>0.16800000000000001</v>
      </c>
      <c r="F42" s="36">
        <v>6.4176749079431897E-2</v>
      </c>
      <c r="G42" s="36">
        <v>0.23454760652288301</v>
      </c>
      <c r="H42" s="38">
        <v>0.45600000000000002</v>
      </c>
      <c r="I42" s="42">
        <v>5.2603892688058897E-3</v>
      </c>
      <c r="J42" s="38">
        <v>0.10896520628240799</v>
      </c>
      <c r="K42">
        <v>-1</v>
      </c>
      <c r="L42">
        <v>0</v>
      </c>
      <c r="M42">
        <v>-1</v>
      </c>
      <c r="N42">
        <v>1</v>
      </c>
      <c r="O42">
        <v>1</v>
      </c>
      <c r="P42" s="100">
        <v>0</v>
      </c>
      <c r="Q42">
        <v>0</v>
      </c>
      <c r="R42">
        <v>0</v>
      </c>
      <c r="S42">
        <v>-1</v>
      </c>
      <c r="T42">
        <v>-1</v>
      </c>
      <c r="U42">
        <v>0</v>
      </c>
      <c r="V42" s="100">
        <v>-1</v>
      </c>
      <c r="W42" s="100">
        <v>0</v>
      </c>
      <c r="X42">
        <v>0</v>
      </c>
      <c r="Y42">
        <v>0</v>
      </c>
      <c r="Z42" s="100">
        <v>0</v>
      </c>
      <c r="AA42">
        <v>0</v>
      </c>
      <c r="AB42" s="100">
        <v>-1</v>
      </c>
      <c r="AC42" s="37">
        <f t="shared" si="2"/>
        <v>6</v>
      </c>
      <c r="AD42" s="37">
        <f t="shared" si="3"/>
        <v>2</v>
      </c>
      <c r="AE42" t="s">
        <v>151</v>
      </c>
    </row>
    <row r="43" spans="1:31" x14ac:dyDescent="0.2">
      <c r="A43">
        <v>40</v>
      </c>
      <c r="B43" t="s">
        <v>152</v>
      </c>
      <c r="C43" s="1" t="s">
        <v>153</v>
      </c>
      <c r="D43" s="35">
        <v>0.183</v>
      </c>
      <c r="E43" s="35">
        <v>8.1000000000000003E-2</v>
      </c>
      <c r="F43" s="36">
        <v>6.4702788006312503E-2</v>
      </c>
      <c r="G43" s="36">
        <v>0.23454760652288301</v>
      </c>
      <c r="H43" s="38">
        <v>0.48</v>
      </c>
      <c r="I43" s="42">
        <v>3.6822724881641201E-3</v>
      </c>
      <c r="J43" s="38">
        <v>0.12712607399614201</v>
      </c>
      <c r="K43">
        <v>0</v>
      </c>
      <c r="L43">
        <v>0</v>
      </c>
      <c r="M43">
        <v>0</v>
      </c>
      <c r="N43">
        <v>-1</v>
      </c>
      <c r="O43">
        <v>-1</v>
      </c>
      <c r="P43" s="100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100">
        <v>-1</v>
      </c>
      <c r="W43" s="100">
        <v>0</v>
      </c>
      <c r="X43">
        <v>0</v>
      </c>
      <c r="Y43">
        <v>0</v>
      </c>
      <c r="Z43" s="100">
        <v>-1</v>
      </c>
      <c r="AA43">
        <v>0</v>
      </c>
      <c r="AB43" s="100">
        <v>-1</v>
      </c>
      <c r="AC43" s="37">
        <f t="shared" si="2"/>
        <v>5</v>
      </c>
      <c r="AD43" s="37">
        <f t="shared" si="3"/>
        <v>0</v>
      </c>
      <c r="AE43" t="s">
        <v>152</v>
      </c>
    </row>
    <row r="44" spans="1:31" x14ac:dyDescent="0.2">
      <c r="A44" s="91">
        <v>41</v>
      </c>
      <c r="B44" s="91" t="s">
        <v>154</v>
      </c>
      <c r="C44" s="92" t="s">
        <v>99</v>
      </c>
      <c r="D44" s="93">
        <v>0.17499999999999999</v>
      </c>
      <c r="E44" s="93">
        <v>0.155</v>
      </c>
      <c r="F44" s="94">
        <v>7.5749605470804907E-2</v>
      </c>
      <c r="G44" s="94">
        <v>0.24577707639254201</v>
      </c>
      <c r="H44" s="95">
        <v>0.3</v>
      </c>
      <c r="I44" s="96">
        <v>3.8926880589163597E-2</v>
      </c>
      <c r="J44" s="95">
        <v>0.14357768357211401</v>
      </c>
      <c r="K44" s="91">
        <v>-1</v>
      </c>
      <c r="L44" s="91">
        <v>0</v>
      </c>
      <c r="M44" s="91">
        <v>0</v>
      </c>
      <c r="N44" s="91">
        <v>0</v>
      </c>
      <c r="O44" s="91">
        <v>0</v>
      </c>
      <c r="P44" s="102">
        <v>0</v>
      </c>
      <c r="Q44" s="91">
        <v>0</v>
      </c>
      <c r="R44" s="91">
        <v>0</v>
      </c>
      <c r="S44" s="91">
        <v>-1</v>
      </c>
      <c r="T44" s="91">
        <v>0</v>
      </c>
      <c r="U44" s="91">
        <v>0</v>
      </c>
      <c r="V44" s="102">
        <v>-1</v>
      </c>
      <c r="W44" s="102">
        <v>0</v>
      </c>
      <c r="X44" s="91">
        <v>0</v>
      </c>
      <c r="Y44" s="91">
        <v>0</v>
      </c>
      <c r="Z44" s="102">
        <v>0</v>
      </c>
      <c r="AA44" s="91">
        <v>0</v>
      </c>
      <c r="AB44" s="102">
        <v>-1</v>
      </c>
      <c r="AC44" s="97">
        <f t="shared" si="2"/>
        <v>4</v>
      </c>
      <c r="AD44" s="97">
        <f t="shared" si="3"/>
        <v>0</v>
      </c>
      <c r="AE44" s="91" t="s">
        <v>154</v>
      </c>
    </row>
    <row r="45" spans="1:31" x14ac:dyDescent="0.2">
      <c r="A45">
        <v>42</v>
      </c>
      <c r="B45" t="s">
        <v>155</v>
      </c>
      <c r="C45" s="1" t="s">
        <v>156</v>
      </c>
      <c r="D45" s="35">
        <v>0.17499999999999999</v>
      </c>
      <c r="E45" s="35">
        <v>0.1525</v>
      </c>
      <c r="F45" s="36">
        <v>7.5749605470804907E-2</v>
      </c>
      <c r="G45" s="36">
        <v>0.24577707639254201</v>
      </c>
      <c r="H45" s="38">
        <v>0.44400000000000001</v>
      </c>
      <c r="I45" s="42">
        <v>8.9426617569700207E-3</v>
      </c>
      <c r="J45" s="38">
        <v>0.140507765995736</v>
      </c>
      <c r="K45">
        <v>-1</v>
      </c>
      <c r="L45">
        <v>0</v>
      </c>
      <c r="M45">
        <v>0</v>
      </c>
      <c r="N45">
        <v>0</v>
      </c>
      <c r="O45">
        <v>0</v>
      </c>
      <c r="P45" s="100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00">
        <v>-1</v>
      </c>
      <c r="W45" s="100">
        <v>0</v>
      </c>
      <c r="X45">
        <v>-1</v>
      </c>
      <c r="Y45">
        <v>0</v>
      </c>
      <c r="Z45" s="100">
        <v>0</v>
      </c>
      <c r="AA45">
        <v>0</v>
      </c>
      <c r="AB45" s="100">
        <v>-1</v>
      </c>
      <c r="AC45" s="37">
        <f t="shared" si="2"/>
        <v>4</v>
      </c>
      <c r="AD45" s="37">
        <f t="shared" si="3"/>
        <v>0</v>
      </c>
      <c r="AE45" t="s">
        <v>155</v>
      </c>
    </row>
    <row r="46" spans="1:31" x14ac:dyDescent="0.2">
      <c r="A46">
        <v>43</v>
      </c>
      <c r="B46" t="s">
        <v>157</v>
      </c>
      <c r="C46" s="1" t="s">
        <v>158</v>
      </c>
      <c r="D46" s="35">
        <v>0.17499999999999999</v>
      </c>
      <c r="E46" s="35">
        <v>0.15</v>
      </c>
      <c r="F46" s="36">
        <v>7.5749605470804907E-2</v>
      </c>
      <c r="G46" s="36">
        <v>0.24577707639254201</v>
      </c>
      <c r="H46" s="38">
        <v>0.312</v>
      </c>
      <c r="I46" s="42">
        <v>2.47238295633877E-2</v>
      </c>
      <c r="J46" s="38">
        <v>0.139400315623356</v>
      </c>
      <c r="K46">
        <v>0</v>
      </c>
      <c r="L46">
        <v>0</v>
      </c>
      <c r="M46">
        <v>0</v>
      </c>
      <c r="N46">
        <v>-1</v>
      </c>
      <c r="O46">
        <v>0</v>
      </c>
      <c r="P46" s="100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100">
        <v>-1</v>
      </c>
      <c r="W46" s="100">
        <v>0</v>
      </c>
      <c r="X46">
        <v>0</v>
      </c>
      <c r="Y46">
        <v>-1</v>
      </c>
      <c r="Z46" s="100">
        <v>0</v>
      </c>
      <c r="AA46">
        <v>0</v>
      </c>
      <c r="AB46" s="100">
        <v>-1</v>
      </c>
      <c r="AC46" s="37">
        <f t="shared" si="2"/>
        <v>4</v>
      </c>
      <c r="AD46" s="37">
        <f t="shared" si="3"/>
        <v>0</v>
      </c>
      <c r="AE46" t="s">
        <v>157</v>
      </c>
    </row>
    <row r="47" spans="1:31" x14ac:dyDescent="0.2">
      <c r="A47">
        <v>44</v>
      </c>
      <c r="B47" t="s">
        <v>159</v>
      </c>
      <c r="C47" s="1" t="s">
        <v>160</v>
      </c>
      <c r="D47" s="35">
        <v>0.17499999999999999</v>
      </c>
      <c r="E47" s="35">
        <v>0.14349999999999999</v>
      </c>
      <c r="F47" s="36">
        <v>7.5749605470804907E-2</v>
      </c>
      <c r="G47" s="36">
        <v>0.24577707639254201</v>
      </c>
      <c r="H47" s="38">
        <v>0.33800000000000002</v>
      </c>
      <c r="I47" s="42">
        <v>2.3671751709626501E-2</v>
      </c>
      <c r="J47" s="38">
        <v>0.139400315623356</v>
      </c>
      <c r="K47">
        <v>-1</v>
      </c>
      <c r="L47">
        <v>0</v>
      </c>
      <c r="M47">
        <v>0</v>
      </c>
      <c r="N47">
        <v>0</v>
      </c>
      <c r="O47">
        <v>0</v>
      </c>
      <c r="P47" s="100">
        <v>0</v>
      </c>
      <c r="Q47">
        <v>1</v>
      </c>
      <c r="R47">
        <v>0</v>
      </c>
      <c r="S47">
        <v>0</v>
      </c>
      <c r="T47">
        <v>0</v>
      </c>
      <c r="U47">
        <v>0</v>
      </c>
      <c r="V47" s="100">
        <v>-1</v>
      </c>
      <c r="W47" s="100">
        <v>0</v>
      </c>
      <c r="X47">
        <v>0</v>
      </c>
      <c r="Y47">
        <v>0</v>
      </c>
      <c r="Z47" s="100">
        <v>0</v>
      </c>
      <c r="AA47">
        <v>0</v>
      </c>
      <c r="AB47" s="100">
        <v>-1</v>
      </c>
      <c r="AC47" s="37">
        <f t="shared" si="2"/>
        <v>3</v>
      </c>
      <c r="AD47" s="37">
        <f t="shared" si="3"/>
        <v>1</v>
      </c>
      <c r="AE47" t="s">
        <v>159</v>
      </c>
    </row>
    <row r="48" spans="1:31" x14ac:dyDescent="0.2">
      <c r="A48">
        <v>45</v>
      </c>
      <c r="B48" t="s">
        <v>161</v>
      </c>
      <c r="C48" s="1" t="s">
        <v>133</v>
      </c>
      <c r="D48" s="35">
        <v>0.17100000000000001</v>
      </c>
      <c r="E48" s="35">
        <v>0.19350000000000001</v>
      </c>
      <c r="F48" s="36">
        <v>7.6275644397685402E-2</v>
      </c>
      <c r="G48" s="36">
        <v>0.24577707639254201</v>
      </c>
      <c r="H48" s="38">
        <v>0.312</v>
      </c>
      <c r="I48" s="42">
        <v>1.47290899526565E-2</v>
      </c>
      <c r="J48" s="38">
        <v>0.114413466596528</v>
      </c>
      <c r="K48">
        <v>1</v>
      </c>
      <c r="L48">
        <v>0</v>
      </c>
      <c r="M48">
        <v>-1</v>
      </c>
      <c r="N48">
        <v>-1</v>
      </c>
      <c r="O48">
        <v>0</v>
      </c>
      <c r="P48" s="100">
        <v>0</v>
      </c>
      <c r="Q48">
        <v>1</v>
      </c>
      <c r="R48">
        <v>-1</v>
      </c>
      <c r="S48">
        <v>-1</v>
      </c>
      <c r="T48">
        <v>0</v>
      </c>
      <c r="U48">
        <v>0</v>
      </c>
      <c r="V48" s="100">
        <v>-1</v>
      </c>
      <c r="W48" s="100">
        <v>0</v>
      </c>
      <c r="X48">
        <v>0</v>
      </c>
      <c r="Y48">
        <v>0</v>
      </c>
      <c r="Z48" s="100">
        <v>-1</v>
      </c>
      <c r="AA48">
        <v>0</v>
      </c>
      <c r="AB48" s="100">
        <v>-1</v>
      </c>
      <c r="AC48" s="37">
        <f t="shared" si="2"/>
        <v>7</v>
      </c>
      <c r="AD48" s="37">
        <f t="shared" si="3"/>
        <v>2</v>
      </c>
      <c r="AE48" t="s">
        <v>161</v>
      </c>
    </row>
    <row r="49" spans="1:31" x14ac:dyDescent="0.2">
      <c r="A49">
        <v>46</v>
      </c>
      <c r="B49" t="s">
        <v>162</v>
      </c>
      <c r="C49" s="1" t="s">
        <v>163</v>
      </c>
      <c r="D49" s="35">
        <v>0.16700000000000001</v>
      </c>
      <c r="E49" s="35">
        <v>0.127</v>
      </c>
      <c r="F49" s="36">
        <v>0.539715938979484</v>
      </c>
      <c r="G49" s="36">
        <v>0.80826544189480098</v>
      </c>
      <c r="H49" s="38">
        <v>0.25</v>
      </c>
      <c r="I49" s="42">
        <v>0.48027354024197799</v>
      </c>
      <c r="J49" s="38">
        <v>0.93199302998421896</v>
      </c>
      <c r="K49">
        <v>0</v>
      </c>
      <c r="L49">
        <v>0</v>
      </c>
      <c r="M49">
        <v>0</v>
      </c>
      <c r="N49">
        <v>0</v>
      </c>
      <c r="O49">
        <v>0</v>
      </c>
      <c r="P49" s="100">
        <v>1</v>
      </c>
      <c r="Q49">
        <v>0</v>
      </c>
      <c r="R49">
        <v>0</v>
      </c>
      <c r="S49">
        <v>0</v>
      </c>
      <c r="T49">
        <v>0</v>
      </c>
      <c r="U49">
        <v>0</v>
      </c>
      <c r="V49" s="100">
        <v>-1</v>
      </c>
      <c r="W49" s="100">
        <v>0</v>
      </c>
      <c r="X49">
        <v>0</v>
      </c>
      <c r="Y49">
        <v>0</v>
      </c>
      <c r="Z49" s="100">
        <v>0</v>
      </c>
      <c r="AA49">
        <v>0</v>
      </c>
      <c r="AB49" s="100">
        <v>-1</v>
      </c>
      <c r="AC49" s="37">
        <f t="shared" si="2"/>
        <v>2</v>
      </c>
      <c r="AD49" s="37">
        <f t="shared" si="3"/>
        <v>1</v>
      </c>
      <c r="AE49" t="s">
        <v>162</v>
      </c>
    </row>
    <row r="50" spans="1:31" x14ac:dyDescent="0.2">
      <c r="A50">
        <v>47</v>
      </c>
      <c r="B50" t="s">
        <v>164</v>
      </c>
      <c r="C50" s="1" t="s">
        <v>165</v>
      </c>
      <c r="D50" s="35">
        <v>0.16700000000000001</v>
      </c>
      <c r="E50" s="35">
        <v>4.9000000000000002E-2</v>
      </c>
      <c r="F50" s="36">
        <v>0.539715938979484</v>
      </c>
      <c r="G50" s="36">
        <v>0.80826544189480098</v>
      </c>
      <c r="H50" s="38">
        <v>0.25</v>
      </c>
      <c r="I50" s="42">
        <v>0.48027354024197799</v>
      </c>
      <c r="J50" s="38">
        <v>0.93199302998421896</v>
      </c>
      <c r="K50">
        <v>0</v>
      </c>
      <c r="L50">
        <v>0</v>
      </c>
      <c r="M50">
        <v>0</v>
      </c>
      <c r="N50">
        <v>0</v>
      </c>
      <c r="O50">
        <v>0</v>
      </c>
      <c r="P50" s="10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00">
        <v>0</v>
      </c>
      <c r="W50" s="100">
        <v>0</v>
      </c>
      <c r="X50">
        <v>0</v>
      </c>
      <c r="Y50">
        <v>0</v>
      </c>
      <c r="Z50" s="100">
        <v>0</v>
      </c>
      <c r="AA50">
        <v>0</v>
      </c>
      <c r="AB50" s="100">
        <v>-1</v>
      </c>
      <c r="AC50" s="37">
        <f t="shared" si="2"/>
        <v>1</v>
      </c>
      <c r="AD50" s="37">
        <f t="shared" si="3"/>
        <v>0</v>
      </c>
      <c r="AE50" t="s">
        <v>164</v>
      </c>
    </row>
    <row r="51" spans="1:31" x14ac:dyDescent="0.2">
      <c r="A51">
        <v>48</v>
      </c>
      <c r="B51" t="s">
        <v>166</v>
      </c>
      <c r="C51" s="1" t="s">
        <v>167</v>
      </c>
      <c r="D51" s="35">
        <v>0.16700000000000001</v>
      </c>
      <c r="E51" s="35">
        <v>4.9000000000000002E-2</v>
      </c>
      <c r="F51" s="36">
        <v>0.539715938979484</v>
      </c>
      <c r="G51" s="36">
        <v>0.80826544189480098</v>
      </c>
      <c r="H51" s="38">
        <v>0.25</v>
      </c>
      <c r="I51" s="42">
        <v>0.48027354024197799</v>
      </c>
      <c r="J51" s="38">
        <v>0.93199302998421896</v>
      </c>
      <c r="K51">
        <v>0</v>
      </c>
      <c r="L51">
        <v>0</v>
      </c>
      <c r="M51">
        <v>0</v>
      </c>
      <c r="N51">
        <v>0</v>
      </c>
      <c r="O51">
        <v>0</v>
      </c>
      <c r="P51" s="100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100">
        <v>0</v>
      </c>
      <c r="W51" s="100">
        <v>0</v>
      </c>
      <c r="X51">
        <v>0</v>
      </c>
      <c r="Y51">
        <v>0</v>
      </c>
      <c r="Z51" s="100">
        <v>0</v>
      </c>
      <c r="AA51">
        <v>0</v>
      </c>
      <c r="AB51" s="100">
        <v>-1</v>
      </c>
      <c r="AC51" s="37">
        <f t="shared" si="2"/>
        <v>1</v>
      </c>
      <c r="AD51" s="37">
        <f t="shared" si="3"/>
        <v>0</v>
      </c>
      <c r="AE51" t="s">
        <v>166</v>
      </c>
    </row>
    <row r="52" spans="1:31" x14ac:dyDescent="0.2">
      <c r="A52">
        <v>49</v>
      </c>
      <c r="B52" t="s">
        <v>168</v>
      </c>
      <c r="C52" s="1" t="s">
        <v>169</v>
      </c>
      <c r="D52" s="35">
        <v>0.16700000000000001</v>
      </c>
      <c r="E52" s="35">
        <v>4.9000000000000002E-2</v>
      </c>
      <c r="F52" s="36">
        <v>0.539715938979484</v>
      </c>
      <c r="G52" s="36">
        <v>0.80826544189480098</v>
      </c>
      <c r="H52" s="38">
        <v>0.25</v>
      </c>
      <c r="I52" s="42">
        <v>0.48027354024197799</v>
      </c>
      <c r="J52" s="38">
        <v>0.93199302998421896</v>
      </c>
      <c r="K52">
        <v>0</v>
      </c>
      <c r="L52">
        <v>0</v>
      </c>
      <c r="M52">
        <v>0</v>
      </c>
      <c r="N52">
        <v>0</v>
      </c>
      <c r="O52">
        <v>0</v>
      </c>
      <c r="P52" s="100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00">
        <v>0</v>
      </c>
      <c r="W52" s="100">
        <v>0</v>
      </c>
      <c r="X52">
        <v>0</v>
      </c>
      <c r="Y52">
        <v>0</v>
      </c>
      <c r="Z52" s="100">
        <v>0</v>
      </c>
      <c r="AA52">
        <v>0</v>
      </c>
      <c r="AB52" s="100">
        <v>-1</v>
      </c>
      <c r="AC52" s="37">
        <f t="shared" si="2"/>
        <v>1</v>
      </c>
      <c r="AD52" s="37">
        <f t="shared" si="3"/>
        <v>0</v>
      </c>
      <c r="AE52" t="s">
        <v>168</v>
      </c>
    </row>
    <row r="53" spans="1:31" x14ac:dyDescent="0.2">
      <c r="A53">
        <v>50</v>
      </c>
      <c r="B53" t="s">
        <v>170</v>
      </c>
      <c r="C53" s="1" t="s">
        <v>171</v>
      </c>
      <c r="D53" s="35">
        <v>0.16700000000000001</v>
      </c>
      <c r="E53" s="35">
        <v>0.127</v>
      </c>
      <c r="F53" s="36">
        <v>0.539715938979484</v>
      </c>
      <c r="G53" s="36">
        <v>0.80826544189480098</v>
      </c>
      <c r="H53" s="38">
        <v>0.25</v>
      </c>
      <c r="I53" s="42">
        <v>0.48027354024197799</v>
      </c>
      <c r="J53" s="38">
        <v>0.93199302998421896</v>
      </c>
      <c r="K53">
        <v>0</v>
      </c>
      <c r="L53">
        <v>0</v>
      </c>
      <c r="M53">
        <v>0</v>
      </c>
      <c r="N53">
        <v>0</v>
      </c>
      <c r="O53">
        <v>0</v>
      </c>
      <c r="P53" s="100">
        <v>1</v>
      </c>
      <c r="Q53">
        <v>0</v>
      </c>
      <c r="R53">
        <v>0</v>
      </c>
      <c r="S53">
        <v>0</v>
      </c>
      <c r="T53">
        <v>0</v>
      </c>
      <c r="U53">
        <v>0</v>
      </c>
      <c r="V53" s="100">
        <v>-1</v>
      </c>
      <c r="W53" s="100">
        <v>0</v>
      </c>
      <c r="X53">
        <v>0</v>
      </c>
      <c r="Y53">
        <v>0</v>
      </c>
      <c r="Z53" s="100">
        <v>0</v>
      </c>
      <c r="AA53">
        <v>0</v>
      </c>
      <c r="AB53" s="100">
        <v>-1</v>
      </c>
      <c r="AC53" s="37">
        <f t="shared" si="2"/>
        <v>2</v>
      </c>
      <c r="AD53" s="37">
        <f t="shared" si="3"/>
        <v>1</v>
      </c>
      <c r="AE53" t="s">
        <v>170</v>
      </c>
    </row>
    <row r="54" spans="1:31" x14ac:dyDescent="0.2">
      <c r="A54" s="113">
        <v>51</v>
      </c>
      <c r="B54" s="113" t="s">
        <v>172</v>
      </c>
      <c r="C54" s="114" t="s">
        <v>108</v>
      </c>
      <c r="D54" s="115">
        <v>0.16700000000000001</v>
      </c>
      <c r="E54" s="115">
        <v>4.9000000000000002E-2</v>
      </c>
      <c r="F54" s="116">
        <v>0.539715938979484</v>
      </c>
      <c r="G54" s="116">
        <v>0.80826544189480098</v>
      </c>
      <c r="H54" s="117">
        <v>0.375</v>
      </c>
      <c r="I54" s="118">
        <v>1.36770120988953E-2</v>
      </c>
      <c r="J54" s="117">
        <v>0.121143670513971</v>
      </c>
      <c r="K54" s="113">
        <v>0</v>
      </c>
      <c r="L54" s="113">
        <v>0</v>
      </c>
      <c r="M54" s="113">
        <v>0</v>
      </c>
      <c r="N54" s="113">
        <v>0</v>
      </c>
      <c r="O54" s="113">
        <v>0</v>
      </c>
      <c r="P54" s="119">
        <v>0</v>
      </c>
      <c r="Q54" s="113">
        <v>0</v>
      </c>
      <c r="R54" s="113">
        <v>0</v>
      </c>
      <c r="S54" s="113">
        <v>0</v>
      </c>
      <c r="T54" s="113">
        <v>0</v>
      </c>
      <c r="U54" s="113">
        <v>0</v>
      </c>
      <c r="V54" s="119">
        <v>0</v>
      </c>
      <c r="W54" s="119">
        <v>0</v>
      </c>
      <c r="X54" s="113">
        <v>0</v>
      </c>
      <c r="Y54" s="113">
        <v>0</v>
      </c>
      <c r="Z54" s="119">
        <v>0</v>
      </c>
      <c r="AA54" s="113">
        <v>0</v>
      </c>
      <c r="AB54" s="119">
        <v>-1</v>
      </c>
      <c r="AC54" s="120">
        <f t="shared" si="2"/>
        <v>1</v>
      </c>
      <c r="AD54" s="120">
        <f t="shared" si="3"/>
        <v>0</v>
      </c>
      <c r="AE54" s="113" t="s">
        <v>172</v>
      </c>
    </row>
    <row r="55" spans="1:31" x14ac:dyDescent="0.2">
      <c r="A55">
        <v>52</v>
      </c>
      <c r="B55" t="s">
        <v>173</v>
      </c>
      <c r="C55" s="1" t="s">
        <v>174</v>
      </c>
      <c r="D55" s="35">
        <v>0.16700000000000001</v>
      </c>
      <c r="E55" s="35">
        <v>4.9000000000000002E-2</v>
      </c>
      <c r="F55" s="36">
        <v>0.539715938979484</v>
      </c>
      <c r="G55" s="36">
        <v>0.80826544189480098</v>
      </c>
      <c r="H55" s="38">
        <v>0.25</v>
      </c>
      <c r="I55" s="42">
        <v>0.48027354024197799</v>
      </c>
      <c r="J55" s="38">
        <v>0.93199302998421896</v>
      </c>
      <c r="K55">
        <v>0</v>
      </c>
      <c r="L55">
        <v>0</v>
      </c>
      <c r="M55">
        <v>0</v>
      </c>
      <c r="N55">
        <v>0</v>
      </c>
      <c r="O55">
        <v>0</v>
      </c>
      <c r="P55" s="100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100">
        <v>0</v>
      </c>
      <c r="W55" s="100">
        <v>0</v>
      </c>
      <c r="X55">
        <v>0</v>
      </c>
      <c r="Y55">
        <v>0</v>
      </c>
      <c r="Z55" s="100">
        <v>0</v>
      </c>
      <c r="AA55">
        <v>0</v>
      </c>
      <c r="AB55" s="100">
        <v>-1</v>
      </c>
      <c r="AC55" s="37">
        <f t="shared" si="2"/>
        <v>1</v>
      </c>
      <c r="AD55" s="37">
        <f t="shared" si="3"/>
        <v>0</v>
      </c>
      <c r="AE55" t="s">
        <v>173</v>
      </c>
    </row>
    <row r="56" spans="1:31" x14ac:dyDescent="0.2">
      <c r="A56">
        <v>53</v>
      </c>
      <c r="B56" t="s">
        <v>175</v>
      </c>
      <c r="C56" s="1" t="s">
        <v>176</v>
      </c>
      <c r="D56" s="35">
        <v>0.16700000000000001</v>
      </c>
      <c r="E56" s="35">
        <v>4.9000000000000002E-2</v>
      </c>
      <c r="F56" s="36">
        <v>0.539715938979484</v>
      </c>
      <c r="G56" s="36">
        <v>0.80826544189480098</v>
      </c>
      <c r="H56" s="38">
        <v>0.25</v>
      </c>
      <c r="I56" s="42">
        <v>0.48027354024197799</v>
      </c>
      <c r="J56" s="38">
        <v>0.93199302998421896</v>
      </c>
      <c r="K56">
        <v>0</v>
      </c>
      <c r="L56">
        <v>0</v>
      </c>
      <c r="M56">
        <v>0</v>
      </c>
      <c r="N56">
        <v>0</v>
      </c>
      <c r="O56">
        <v>0</v>
      </c>
      <c r="P56" s="100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100">
        <v>0</v>
      </c>
      <c r="W56" s="100">
        <v>0</v>
      </c>
      <c r="X56">
        <v>0</v>
      </c>
      <c r="Y56">
        <v>0</v>
      </c>
      <c r="Z56" s="100">
        <v>0</v>
      </c>
      <c r="AA56">
        <v>0</v>
      </c>
      <c r="AB56" s="100">
        <v>-1</v>
      </c>
      <c r="AC56" s="37">
        <f t="shared" si="2"/>
        <v>1</v>
      </c>
      <c r="AD56" s="37">
        <f t="shared" si="3"/>
        <v>0</v>
      </c>
      <c r="AE56" t="s">
        <v>175</v>
      </c>
    </row>
    <row r="57" spans="1:31" x14ac:dyDescent="0.2">
      <c r="A57">
        <v>54</v>
      </c>
      <c r="B57" t="s">
        <v>177</v>
      </c>
      <c r="C57" s="1" t="s">
        <v>178</v>
      </c>
      <c r="D57" s="35">
        <v>0.16700000000000001</v>
      </c>
      <c r="E57" s="35">
        <v>4.9000000000000002E-2</v>
      </c>
      <c r="F57" s="36">
        <v>0.539715938979484</v>
      </c>
      <c r="G57" s="36">
        <v>0.80826544189480098</v>
      </c>
      <c r="H57" s="38">
        <v>0.375</v>
      </c>
      <c r="I57" s="42">
        <v>1.36770120988953E-2</v>
      </c>
      <c r="J57" s="38">
        <v>0.121143670513971</v>
      </c>
      <c r="K57">
        <v>0</v>
      </c>
      <c r="L57">
        <v>0</v>
      </c>
      <c r="M57">
        <v>0</v>
      </c>
      <c r="N57">
        <v>0</v>
      </c>
      <c r="O57">
        <v>0</v>
      </c>
      <c r="P57" s="100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00">
        <v>0</v>
      </c>
      <c r="W57" s="100">
        <v>0</v>
      </c>
      <c r="X57">
        <v>0</v>
      </c>
      <c r="Y57">
        <v>0</v>
      </c>
      <c r="Z57" s="100">
        <v>0</v>
      </c>
      <c r="AA57">
        <v>0</v>
      </c>
      <c r="AB57" s="100">
        <v>-1</v>
      </c>
      <c r="AC57" s="37">
        <f t="shared" si="2"/>
        <v>1</v>
      </c>
      <c r="AD57" s="37">
        <f t="shared" si="3"/>
        <v>0</v>
      </c>
      <c r="AE57" t="s">
        <v>177</v>
      </c>
    </row>
    <row r="58" spans="1:31" x14ac:dyDescent="0.2">
      <c r="A58">
        <v>55</v>
      </c>
      <c r="B58" t="s">
        <v>179</v>
      </c>
      <c r="C58" s="1" t="s">
        <v>180</v>
      </c>
      <c r="D58" s="35">
        <v>0.16700000000000001</v>
      </c>
      <c r="E58" s="35">
        <v>0.127</v>
      </c>
      <c r="F58" s="36">
        <v>0.539715938979484</v>
      </c>
      <c r="G58" s="36">
        <v>0.80826544189480098</v>
      </c>
      <c r="H58" s="38">
        <v>0.25</v>
      </c>
      <c r="I58" s="42">
        <v>0.48027354024197799</v>
      </c>
      <c r="J58" s="38">
        <v>0.93199302998421896</v>
      </c>
      <c r="K58">
        <v>0</v>
      </c>
      <c r="L58">
        <v>0</v>
      </c>
      <c r="M58">
        <v>0</v>
      </c>
      <c r="N58">
        <v>0</v>
      </c>
      <c r="O58">
        <v>0</v>
      </c>
      <c r="P58" s="100">
        <v>1</v>
      </c>
      <c r="Q58">
        <v>0</v>
      </c>
      <c r="R58">
        <v>0</v>
      </c>
      <c r="S58">
        <v>0</v>
      </c>
      <c r="T58">
        <v>0</v>
      </c>
      <c r="U58">
        <v>0</v>
      </c>
      <c r="V58" s="100">
        <v>-1</v>
      </c>
      <c r="W58" s="100">
        <v>0</v>
      </c>
      <c r="X58">
        <v>0</v>
      </c>
      <c r="Y58">
        <v>0</v>
      </c>
      <c r="Z58" s="100">
        <v>0</v>
      </c>
      <c r="AA58">
        <v>0</v>
      </c>
      <c r="AB58" s="100">
        <v>-1</v>
      </c>
      <c r="AC58" s="37">
        <f t="shared" si="2"/>
        <v>2</v>
      </c>
      <c r="AD58" s="37">
        <f t="shared" si="3"/>
        <v>1</v>
      </c>
      <c r="AE58" t="s">
        <v>179</v>
      </c>
    </row>
    <row r="59" spans="1:31" x14ac:dyDescent="0.2">
      <c r="A59">
        <v>56</v>
      </c>
      <c r="B59" t="s">
        <v>181</v>
      </c>
      <c r="C59" s="1" t="s">
        <v>182</v>
      </c>
      <c r="D59" s="35">
        <v>0.16700000000000001</v>
      </c>
      <c r="E59" s="35">
        <v>4.9000000000000002E-2</v>
      </c>
      <c r="F59" s="36">
        <v>0.539715938979484</v>
      </c>
      <c r="G59" s="36">
        <v>0.80826544189480098</v>
      </c>
      <c r="H59" s="38">
        <v>0.25</v>
      </c>
      <c r="I59" s="42">
        <v>0.48027354024197799</v>
      </c>
      <c r="J59" s="38">
        <v>0.93199302998421896</v>
      </c>
      <c r="K59">
        <v>0</v>
      </c>
      <c r="L59">
        <v>0</v>
      </c>
      <c r="M59">
        <v>0</v>
      </c>
      <c r="N59">
        <v>0</v>
      </c>
      <c r="O59">
        <v>0</v>
      </c>
      <c r="P59" s="100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100">
        <v>0</v>
      </c>
      <c r="W59" s="100">
        <v>0</v>
      </c>
      <c r="X59">
        <v>0</v>
      </c>
      <c r="Y59">
        <v>0</v>
      </c>
      <c r="Z59" s="100">
        <v>0</v>
      </c>
      <c r="AA59">
        <v>0</v>
      </c>
      <c r="AB59" s="100">
        <v>-1</v>
      </c>
      <c r="AC59" s="37">
        <f t="shared" si="2"/>
        <v>1</v>
      </c>
      <c r="AD59" s="37">
        <f t="shared" si="3"/>
        <v>0</v>
      </c>
      <c r="AE59" t="s">
        <v>181</v>
      </c>
    </row>
    <row r="60" spans="1:31" x14ac:dyDescent="0.2">
      <c r="A60">
        <v>57</v>
      </c>
      <c r="B60" t="s">
        <v>183</v>
      </c>
      <c r="C60" s="1" t="s">
        <v>184</v>
      </c>
      <c r="D60" s="35">
        <v>0.16700000000000001</v>
      </c>
      <c r="E60" s="35">
        <v>4.9000000000000002E-2</v>
      </c>
      <c r="F60" s="36">
        <v>0.539715938979484</v>
      </c>
      <c r="G60" s="36">
        <v>0.80826544189480098</v>
      </c>
      <c r="H60" s="38">
        <v>0.25</v>
      </c>
      <c r="I60" s="42">
        <v>0.48027354024197799</v>
      </c>
      <c r="J60" s="38">
        <v>0.93199302998421896</v>
      </c>
      <c r="K60">
        <v>0</v>
      </c>
      <c r="L60">
        <v>0</v>
      </c>
      <c r="M60">
        <v>0</v>
      </c>
      <c r="N60">
        <v>0</v>
      </c>
      <c r="O60">
        <v>0</v>
      </c>
      <c r="P60" s="10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100">
        <v>0</v>
      </c>
      <c r="W60" s="100">
        <v>0</v>
      </c>
      <c r="X60">
        <v>0</v>
      </c>
      <c r="Y60">
        <v>0</v>
      </c>
      <c r="Z60" s="100">
        <v>0</v>
      </c>
      <c r="AA60">
        <v>0</v>
      </c>
      <c r="AB60" s="100">
        <v>-1</v>
      </c>
      <c r="AC60" s="37">
        <f t="shared" si="2"/>
        <v>1</v>
      </c>
      <c r="AD60" s="37">
        <f t="shared" si="3"/>
        <v>0</v>
      </c>
      <c r="AE60" t="s">
        <v>183</v>
      </c>
    </row>
    <row r="61" spans="1:31" x14ac:dyDescent="0.2">
      <c r="A61">
        <v>58</v>
      </c>
      <c r="B61" t="s">
        <v>185</v>
      </c>
      <c r="C61" s="1" t="s">
        <v>186</v>
      </c>
      <c r="D61" s="35">
        <v>0.16700000000000001</v>
      </c>
      <c r="E61" s="35">
        <v>4.9000000000000002E-2</v>
      </c>
      <c r="F61" s="36">
        <v>0.539715938979484</v>
      </c>
      <c r="G61" s="36">
        <v>0.80826544189480098</v>
      </c>
      <c r="H61" s="38">
        <v>0.375</v>
      </c>
      <c r="I61" s="42">
        <v>1.36770120988953E-2</v>
      </c>
      <c r="J61" s="38">
        <v>0.121143670513971</v>
      </c>
      <c r="K61">
        <v>0</v>
      </c>
      <c r="L61">
        <v>0</v>
      </c>
      <c r="M61">
        <v>0</v>
      </c>
      <c r="N61">
        <v>0</v>
      </c>
      <c r="O61">
        <v>0</v>
      </c>
      <c r="P61" s="100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100">
        <v>0</v>
      </c>
      <c r="W61" s="100">
        <v>0</v>
      </c>
      <c r="X61">
        <v>0</v>
      </c>
      <c r="Y61">
        <v>0</v>
      </c>
      <c r="Z61" s="100">
        <v>0</v>
      </c>
      <c r="AA61">
        <v>0</v>
      </c>
      <c r="AB61" s="100">
        <v>-1</v>
      </c>
      <c r="AC61" s="37">
        <f t="shared" si="2"/>
        <v>1</v>
      </c>
      <c r="AD61" s="37">
        <f t="shared" si="3"/>
        <v>0</v>
      </c>
      <c r="AE61" t="s">
        <v>185</v>
      </c>
    </row>
    <row r="62" spans="1:31" x14ac:dyDescent="0.2">
      <c r="A62">
        <v>59</v>
      </c>
      <c r="B62" t="s">
        <v>187</v>
      </c>
      <c r="C62" s="1" t="s">
        <v>188</v>
      </c>
      <c r="D62" s="35">
        <v>0.16</v>
      </c>
      <c r="E62" s="35">
        <v>7.9000000000000001E-2</v>
      </c>
      <c r="F62" s="36">
        <v>0.54076801683324605</v>
      </c>
      <c r="G62" s="36">
        <v>0.80826544189480098</v>
      </c>
      <c r="H62" s="38">
        <v>0.52200000000000002</v>
      </c>
      <c r="I62" s="42">
        <v>2.6301946344029501E-3</v>
      </c>
      <c r="J62" s="38">
        <v>0.10896520628240799</v>
      </c>
      <c r="K62">
        <v>0</v>
      </c>
      <c r="L62">
        <v>0</v>
      </c>
      <c r="M62">
        <v>0</v>
      </c>
      <c r="N62">
        <v>-1</v>
      </c>
      <c r="O62">
        <v>-1</v>
      </c>
      <c r="P62" s="100">
        <v>0</v>
      </c>
      <c r="Q62">
        <v>0</v>
      </c>
      <c r="R62">
        <v>0</v>
      </c>
      <c r="S62">
        <v>-1</v>
      </c>
      <c r="T62">
        <v>0</v>
      </c>
      <c r="U62">
        <v>0</v>
      </c>
      <c r="V62" s="100">
        <v>-1</v>
      </c>
      <c r="W62" s="100">
        <v>0</v>
      </c>
      <c r="X62">
        <v>0</v>
      </c>
      <c r="Y62">
        <v>0</v>
      </c>
      <c r="Z62" s="100">
        <v>-1</v>
      </c>
      <c r="AA62">
        <v>0</v>
      </c>
      <c r="AB62" s="100">
        <v>-1</v>
      </c>
      <c r="AC62" s="37">
        <f t="shared" si="2"/>
        <v>6</v>
      </c>
      <c r="AD62" s="37">
        <f t="shared" si="3"/>
        <v>0</v>
      </c>
      <c r="AE62" t="s">
        <v>187</v>
      </c>
    </row>
    <row r="63" spans="1:31" x14ac:dyDescent="0.2">
      <c r="A63">
        <v>60</v>
      </c>
      <c r="B63" t="s">
        <v>189</v>
      </c>
      <c r="C63" s="1" t="s">
        <v>91</v>
      </c>
      <c r="D63" s="35">
        <v>0.16</v>
      </c>
      <c r="E63" s="35">
        <v>0.17050000000000001</v>
      </c>
      <c r="F63" s="36">
        <v>0.54076801683324605</v>
      </c>
      <c r="G63" s="36">
        <v>0.80826544189480098</v>
      </c>
      <c r="H63" s="38">
        <v>0.42</v>
      </c>
      <c r="I63" s="42">
        <v>5.2603892688058897E-3</v>
      </c>
      <c r="J63" s="38">
        <v>0.12712607399614201</v>
      </c>
      <c r="K63">
        <v>-1</v>
      </c>
      <c r="L63">
        <v>0</v>
      </c>
      <c r="M63">
        <v>-1</v>
      </c>
      <c r="N63">
        <v>0</v>
      </c>
      <c r="O63">
        <v>0</v>
      </c>
      <c r="P63" s="100">
        <v>0</v>
      </c>
      <c r="Q63">
        <v>0</v>
      </c>
      <c r="R63">
        <v>0</v>
      </c>
      <c r="S63">
        <v>-1</v>
      </c>
      <c r="T63">
        <v>0</v>
      </c>
      <c r="U63">
        <v>0</v>
      </c>
      <c r="V63" s="100">
        <v>-1</v>
      </c>
      <c r="W63" s="100">
        <v>0</v>
      </c>
      <c r="X63">
        <v>0</v>
      </c>
      <c r="Y63">
        <v>0</v>
      </c>
      <c r="Z63" s="100">
        <v>-1</v>
      </c>
      <c r="AA63">
        <v>0</v>
      </c>
      <c r="AB63" s="100">
        <v>-1</v>
      </c>
      <c r="AC63" s="37">
        <f t="shared" si="2"/>
        <v>6</v>
      </c>
      <c r="AD63" s="37">
        <f t="shared" si="3"/>
        <v>0</v>
      </c>
      <c r="AE63" t="s">
        <v>189</v>
      </c>
    </row>
    <row r="64" spans="1:31" x14ac:dyDescent="0.2">
      <c r="A64">
        <v>61</v>
      </c>
      <c r="B64" t="s">
        <v>190</v>
      </c>
      <c r="C64" s="1" t="s">
        <v>191</v>
      </c>
      <c r="D64" s="35">
        <v>0.15</v>
      </c>
      <c r="E64" s="35">
        <v>0.1275</v>
      </c>
      <c r="F64" s="36">
        <v>0.54287217254076803</v>
      </c>
      <c r="G64" s="36">
        <v>0.80826544189480098</v>
      </c>
      <c r="H64" s="38">
        <v>0.3</v>
      </c>
      <c r="I64" s="42">
        <v>3.8926880589163597E-2</v>
      </c>
      <c r="J64" s="38">
        <v>0.14357768357211401</v>
      </c>
      <c r="K64">
        <v>0</v>
      </c>
      <c r="L64">
        <v>0</v>
      </c>
      <c r="M64">
        <v>0</v>
      </c>
      <c r="N64">
        <v>0</v>
      </c>
      <c r="O64">
        <v>0</v>
      </c>
      <c r="P64" s="100">
        <v>0</v>
      </c>
      <c r="Q64">
        <v>0</v>
      </c>
      <c r="R64">
        <v>1</v>
      </c>
      <c r="S64">
        <v>-1</v>
      </c>
      <c r="T64">
        <v>0</v>
      </c>
      <c r="U64">
        <v>0</v>
      </c>
      <c r="V64" s="100">
        <v>-1</v>
      </c>
      <c r="W64" s="100">
        <v>0</v>
      </c>
      <c r="X64">
        <v>0</v>
      </c>
      <c r="Y64">
        <v>0</v>
      </c>
      <c r="Z64" s="100">
        <v>0</v>
      </c>
      <c r="AA64">
        <v>0</v>
      </c>
      <c r="AB64" s="100">
        <v>-1</v>
      </c>
      <c r="AC64" s="37">
        <f t="shared" si="2"/>
        <v>3</v>
      </c>
      <c r="AD64" s="37">
        <f t="shared" si="3"/>
        <v>1</v>
      </c>
      <c r="AE64" t="s">
        <v>190</v>
      </c>
    </row>
    <row r="65" spans="1:31" x14ac:dyDescent="0.2">
      <c r="A65">
        <v>62</v>
      </c>
      <c r="B65" t="s">
        <v>192</v>
      </c>
      <c r="C65" s="1" t="s">
        <v>193</v>
      </c>
      <c r="D65" s="35">
        <v>0.14399999999999999</v>
      </c>
      <c r="E65" s="35">
        <v>0.125</v>
      </c>
      <c r="F65" s="36">
        <v>0.54445028932141004</v>
      </c>
      <c r="G65" s="36">
        <v>0.80826544189480098</v>
      </c>
      <c r="H65" s="38">
        <v>0.3</v>
      </c>
      <c r="I65" s="42">
        <v>7.8905839032088407E-3</v>
      </c>
      <c r="J65" s="38">
        <v>0.24153954059266999</v>
      </c>
      <c r="K65">
        <v>0</v>
      </c>
      <c r="L65">
        <v>0</v>
      </c>
      <c r="M65">
        <v>-1</v>
      </c>
      <c r="N65">
        <v>0</v>
      </c>
      <c r="O65">
        <v>-1</v>
      </c>
      <c r="P65" s="100">
        <v>-1</v>
      </c>
      <c r="Q65">
        <v>0</v>
      </c>
      <c r="R65">
        <v>0</v>
      </c>
      <c r="S65">
        <v>-1</v>
      </c>
      <c r="T65">
        <v>-1</v>
      </c>
      <c r="U65">
        <v>0</v>
      </c>
      <c r="V65" s="100">
        <v>-1</v>
      </c>
      <c r="W65" s="100">
        <v>0</v>
      </c>
      <c r="X65">
        <v>0</v>
      </c>
      <c r="Y65">
        <v>1</v>
      </c>
      <c r="Z65" s="100">
        <v>1</v>
      </c>
      <c r="AA65">
        <v>0</v>
      </c>
      <c r="AB65" s="100">
        <v>0</v>
      </c>
      <c r="AC65" s="37">
        <f t="shared" si="2"/>
        <v>6</v>
      </c>
      <c r="AD65" s="37">
        <f t="shared" si="3"/>
        <v>2</v>
      </c>
      <c r="AE65" t="s">
        <v>192</v>
      </c>
    </row>
    <row r="66" spans="1:31" x14ac:dyDescent="0.2">
      <c r="A66">
        <v>63</v>
      </c>
      <c r="B66" t="s">
        <v>194</v>
      </c>
      <c r="C66" s="1" t="s">
        <v>195</v>
      </c>
      <c r="D66" s="35">
        <v>0.14399999999999999</v>
      </c>
      <c r="E66" s="35">
        <v>0.1555</v>
      </c>
      <c r="F66" s="36">
        <v>0.54445028932141004</v>
      </c>
      <c r="G66" s="36">
        <v>0.80826544189480098</v>
      </c>
      <c r="H66" s="38">
        <v>0.32500000000000001</v>
      </c>
      <c r="I66" s="42">
        <v>1.42030510257759E-2</v>
      </c>
      <c r="J66" s="38">
        <v>0.114413466596528</v>
      </c>
      <c r="K66">
        <v>-1</v>
      </c>
      <c r="L66">
        <v>0</v>
      </c>
      <c r="M66">
        <v>0</v>
      </c>
      <c r="N66">
        <v>0</v>
      </c>
      <c r="O66">
        <v>-1</v>
      </c>
      <c r="P66" s="100">
        <v>0</v>
      </c>
      <c r="Q66">
        <v>0</v>
      </c>
      <c r="R66">
        <v>-1</v>
      </c>
      <c r="S66">
        <v>-1</v>
      </c>
      <c r="T66">
        <v>-1</v>
      </c>
      <c r="U66">
        <v>0</v>
      </c>
      <c r="V66" s="100">
        <v>-1</v>
      </c>
      <c r="W66" s="100">
        <v>0</v>
      </c>
      <c r="X66">
        <v>0</v>
      </c>
      <c r="Y66">
        <v>0</v>
      </c>
      <c r="Z66" s="100">
        <v>-1</v>
      </c>
      <c r="AA66">
        <v>0</v>
      </c>
      <c r="AB66" s="100">
        <v>1</v>
      </c>
      <c r="AC66" s="37">
        <f t="shared" si="2"/>
        <v>7</v>
      </c>
      <c r="AD66" s="37">
        <f t="shared" si="3"/>
        <v>1</v>
      </c>
      <c r="AE66" t="s">
        <v>194</v>
      </c>
    </row>
    <row r="67" spans="1:31" x14ac:dyDescent="0.2">
      <c r="A67">
        <v>64</v>
      </c>
      <c r="B67" t="s">
        <v>196</v>
      </c>
      <c r="C67" s="1" t="s">
        <v>197</v>
      </c>
      <c r="D67" s="35">
        <v>0.14000000000000001</v>
      </c>
      <c r="E67" s="35">
        <v>5.2999999999999999E-2</v>
      </c>
      <c r="F67" s="36">
        <v>0.57022619673855901</v>
      </c>
      <c r="G67" s="36">
        <v>0.80826544189480098</v>
      </c>
      <c r="H67" s="38">
        <v>0.222</v>
      </c>
      <c r="I67" s="42">
        <v>0.10573382430299801</v>
      </c>
      <c r="J67" s="38">
        <v>0.224392302704819</v>
      </c>
      <c r="K67">
        <v>0</v>
      </c>
      <c r="L67">
        <v>0</v>
      </c>
      <c r="M67">
        <v>0</v>
      </c>
      <c r="N67">
        <v>0</v>
      </c>
      <c r="O67">
        <v>0</v>
      </c>
      <c r="P67" s="100">
        <v>0</v>
      </c>
      <c r="Q67">
        <v>0</v>
      </c>
      <c r="R67">
        <v>0</v>
      </c>
      <c r="S67">
        <v>-1</v>
      </c>
      <c r="T67">
        <v>0</v>
      </c>
      <c r="U67">
        <v>0</v>
      </c>
      <c r="V67" s="100">
        <v>0</v>
      </c>
      <c r="W67" s="100">
        <v>0</v>
      </c>
      <c r="X67">
        <v>0</v>
      </c>
      <c r="Y67">
        <v>0</v>
      </c>
      <c r="Z67" s="100">
        <v>0</v>
      </c>
      <c r="AA67">
        <v>0</v>
      </c>
      <c r="AB67" s="100">
        <v>-1</v>
      </c>
      <c r="AC67" s="37">
        <f t="shared" si="2"/>
        <v>2</v>
      </c>
      <c r="AD67" s="37">
        <f t="shared" si="3"/>
        <v>0</v>
      </c>
      <c r="AE67" t="s">
        <v>196</v>
      </c>
    </row>
    <row r="68" spans="1:31" x14ac:dyDescent="0.2">
      <c r="A68">
        <v>65</v>
      </c>
      <c r="B68" t="s">
        <v>198</v>
      </c>
      <c r="C68" s="1" t="s">
        <v>156</v>
      </c>
      <c r="D68" s="35">
        <v>0.14000000000000001</v>
      </c>
      <c r="E68" s="35">
        <v>5.7500000000000002E-2</v>
      </c>
      <c r="F68" s="36">
        <v>0.57022619673855901</v>
      </c>
      <c r="G68" s="36">
        <v>0.80826544189480098</v>
      </c>
      <c r="H68" s="38">
        <v>0.25</v>
      </c>
      <c r="I68" s="42">
        <v>8.15360336664913E-2</v>
      </c>
      <c r="J68" s="38">
        <v>0.218070111547229</v>
      </c>
      <c r="K68">
        <v>0</v>
      </c>
      <c r="L68">
        <v>0</v>
      </c>
      <c r="M68">
        <v>0</v>
      </c>
      <c r="N68">
        <v>0</v>
      </c>
      <c r="O68">
        <v>0</v>
      </c>
      <c r="P68" s="100">
        <v>0</v>
      </c>
      <c r="Q68">
        <v>-1</v>
      </c>
      <c r="R68">
        <v>0</v>
      </c>
      <c r="S68">
        <v>0</v>
      </c>
      <c r="T68">
        <v>0</v>
      </c>
      <c r="U68">
        <v>0</v>
      </c>
      <c r="V68" s="100">
        <v>0</v>
      </c>
      <c r="W68" s="100">
        <v>0</v>
      </c>
      <c r="X68">
        <v>0</v>
      </c>
      <c r="Y68">
        <v>0</v>
      </c>
      <c r="Z68" s="100">
        <v>0</v>
      </c>
      <c r="AA68">
        <v>0</v>
      </c>
      <c r="AB68" s="100">
        <v>-1</v>
      </c>
      <c r="AC68" s="37">
        <f t="shared" si="2"/>
        <v>2</v>
      </c>
      <c r="AD68" s="37">
        <f t="shared" si="3"/>
        <v>0</v>
      </c>
      <c r="AE68" t="s">
        <v>198</v>
      </c>
    </row>
    <row r="69" spans="1:31" x14ac:dyDescent="0.2">
      <c r="A69" s="76">
        <v>66</v>
      </c>
      <c r="B69" s="76" t="s">
        <v>199</v>
      </c>
      <c r="C69" s="77" t="s">
        <v>131</v>
      </c>
      <c r="D69" s="78">
        <v>0.13300000000000001</v>
      </c>
      <c r="E69" s="78">
        <v>0.1285</v>
      </c>
      <c r="F69" s="79">
        <v>0.57390846922672301</v>
      </c>
      <c r="G69" s="79">
        <v>0.80826544189480098</v>
      </c>
      <c r="H69" s="78">
        <v>0.33800000000000002</v>
      </c>
      <c r="I69" s="80">
        <v>2.3671751709626501E-2</v>
      </c>
      <c r="J69" s="78">
        <v>0.139400315623356</v>
      </c>
      <c r="K69" s="76">
        <v>0</v>
      </c>
      <c r="L69" s="76">
        <v>0</v>
      </c>
      <c r="M69" s="76">
        <v>0</v>
      </c>
      <c r="N69" s="76">
        <v>0</v>
      </c>
      <c r="O69" s="76">
        <v>0</v>
      </c>
      <c r="P69" s="103">
        <v>0</v>
      </c>
      <c r="Q69" s="76">
        <v>-1</v>
      </c>
      <c r="R69" s="76">
        <v>0</v>
      </c>
      <c r="S69" s="76">
        <v>1</v>
      </c>
      <c r="T69" s="76">
        <v>0</v>
      </c>
      <c r="U69" s="76">
        <v>0</v>
      </c>
      <c r="V69" s="103">
        <v>-1</v>
      </c>
      <c r="W69" s="103">
        <v>0</v>
      </c>
      <c r="X69" s="76">
        <v>0</v>
      </c>
      <c r="Y69" s="76">
        <v>0</v>
      </c>
      <c r="Z69" s="103">
        <v>0</v>
      </c>
      <c r="AA69" s="76">
        <v>0</v>
      </c>
      <c r="AB69" s="103">
        <v>-1</v>
      </c>
      <c r="AC69" s="81">
        <f t="shared" ref="AC69:AC132" si="4">COUNTIF(K69:AB69,"-1")</f>
        <v>3</v>
      </c>
      <c r="AD69" s="81">
        <f t="shared" ref="AD69:AD132" si="5">COUNTIF(K69:AB69,"1")</f>
        <v>1</v>
      </c>
      <c r="AE69" s="76" t="s">
        <v>199</v>
      </c>
    </row>
    <row r="70" spans="1:31" x14ac:dyDescent="0.2">
      <c r="A70">
        <v>67</v>
      </c>
      <c r="B70" t="s">
        <v>200</v>
      </c>
      <c r="C70" s="1" t="s">
        <v>201</v>
      </c>
      <c r="D70" s="35">
        <v>0.13300000000000001</v>
      </c>
      <c r="E70" s="35">
        <v>0.153</v>
      </c>
      <c r="F70" s="36">
        <v>0.57390846922672301</v>
      </c>
      <c r="G70" s="36">
        <v>0.80826544189480098</v>
      </c>
      <c r="H70" s="38">
        <v>0.378</v>
      </c>
      <c r="I70" s="42">
        <v>1.47290899526565E-2</v>
      </c>
      <c r="J70" s="38">
        <v>0.140507765995736</v>
      </c>
      <c r="K70">
        <v>-1</v>
      </c>
      <c r="L70">
        <v>0</v>
      </c>
      <c r="M70">
        <v>0</v>
      </c>
      <c r="N70">
        <v>0</v>
      </c>
      <c r="O70">
        <v>0</v>
      </c>
      <c r="P70" s="100">
        <v>1</v>
      </c>
      <c r="Q70">
        <v>0</v>
      </c>
      <c r="R70">
        <v>0</v>
      </c>
      <c r="S70">
        <v>0</v>
      </c>
      <c r="T70">
        <v>-1</v>
      </c>
      <c r="U70">
        <v>0</v>
      </c>
      <c r="V70" s="100">
        <v>0</v>
      </c>
      <c r="W70" s="100">
        <v>0</v>
      </c>
      <c r="X70">
        <v>0</v>
      </c>
      <c r="Y70">
        <v>0</v>
      </c>
      <c r="Z70" s="100">
        <v>0</v>
      </c>
      <c r="AA70">
        <v>0</v>
      </c>
      <c r="AB70" s="100">
        <v>-1</v>
      </c>
      <c r="AC70" s="37">
        <f t="shared" si="4"/>
        <v>3</v>
      </c>
      <c r="AD70" s="37">
        <f t="shared" si="5"/>
        <v>1</v>
      </c>
      <c r="AE70" t="s">
        <v>200</v>
      </c>
    </row>
    <row r="71" spans="1:31" x14ac:dyDescent="0.2">
      <c r="A71" s="91">
        <v>68</v>
      </c>
      <c r="B71" s="91" t="s">
        <v>202</v>
      </c>
      <c r="C71" s="92" t="s">
        <v>99</v>
      </c>
      <c r="D71" s="93">
        <v>0.13300000000000001</v>
      </c>
      <c r="E71" s="93">
        <v>4.5499999999999999E-2</v>
      </c>
      <c r="F71" s="94">
        <v>0.57390846922672301</v>
      </c>
      <c r="G71" s="94">
        <v>0.80826544189480098</v>
      </c>
      <c r="H71" s="95">
        <v>0.33800000000000002</v>
      </c>
      <c r="I71" s="96">
        <v>2.3671751709626501E-2</v>
      </c>
      <c r="J71" s="95">
        <v>0.139400315623356</v>
      </c>
      <c r="K71" s="91">
        <v>-1</v>
      </c>
      <c r="L71" s="91">
        <v>0</v>
      </c>
      <c r="M71" s="91">
        <v>0</v>
      </c>
      <c r="N71" s="91">
        <v>-1</v>
      </c>
      <c r="O71" s="91">
        <v>1</v>
      </c>
      <c r="P71" s="102">
        <v>-1</v>
      </c>
      <c r="Q71" s="91">
        <v>0</v>
      </c>
      <c r="R71" s="91">
        <v>0</v>
      </c>
      <c r="S71" s="91">
        <v>-1</v>
      </c>
      <c r="T71" s="91">
        <v>0</v>
      </c>
      <c r="U71" s="91">
        <v>0</v>
      </c>
      <c r="V71" s="102">
        <v>0</v>
      </c>
      <c r="W71" s="102">
        <v>0</v>
      </c>
      <c r="X71" s="91">
        <v>0</v>
      </c>
      <c r="Y71" s="91">
        <v>0</v>
      </c>
      <c r="Z71" s="102">
        <v>0</v>
      </c>
      <c r="AA71" s="91">
        <v>0</v>
      </c>
      <c r="AB71" s="102">
        <v>-1</v>
      </c>
      <c r="AC71" s="97">
        <f t="shared" si="4"/>
        <v>5</v>
      </c>
      <c r="AD71" s="97">
        <f t="shared" si="5"/>
        <v>1</v>
      </c>
      <c r="AE71" s="91" t="s">
        <v>202</v>
      </c>
    </row>
    <row r="72" spans="1:31" x14ac:dyDescent="0.2">
      <c r="A72">
        <v>69</v>
      </c>
      <c r="B72" t="s">
        <v>203</v>
      </c>
      <c r="C72" s="1" t="s">
        <v>144</v>
      </c>
      <c r="D72" s="35">
        <v>0.12</v>
      </c>
      <c r="E72" s="35">
        <v>0.13550000000000001</v>
      </c>
      <c r="F72" s="36">
        <v>0.57653866386112596</v>
      </c>
      <c r="G72" s="36">
        <v>0.80826544189480098</v>
      </c>
      <c r="H72" s="38">
        <v>0.42499999999999999</v>
      </c>
      <c r="I72" s="42">
        <v>3.1562335612835301E-3</v>
      </c>
      <c r="J72" s="38">
        <v>0.10678590215676</v>
      </c>
      <c r="K72">
        <v>0</v>
      </c>
      <c r="L72">
        <v>0</v>
      </c>
      <c r="M72">
        <v>0</v>
      </c>
      <c r="N72">
        <v>0</v>
      </c>
      <c r="O72">
        <v>1</v>
      </c>
      <c r="P72" s="100">
        <v>0</v>
      </c>
      <c r="Q72">
        <v>0</v>
      </c>
      <c r="R72">
        <v>0</v>
      </c>
      <c r="S72">
        <v>0</v>
      </c>
      <c r="T72">
        <v>-1</v>
      </c>
      <c r="U72">
        <v>0</v>
      </c>
      <c r="V72" s="100">
        <v>0</v>
      </c>
      <c r="W72" s="100">
        <v>0</v>
      </c>
      <c r="X72">
        <v>-1</v>
      </c>
      <c r="Y72">
        <v>0</v>
      </c>
      <c r="Z72" s="100">
        <v>-1</v>
      </c>
      <c r="AA72">
        <v>-1</v>
      </c>
      <c r="AB72" s="100">
        <v>-1</v>
      </c>
      <c r="AC72" s="37">
        <f t="shared" si="4"/>
        <v>5</v>
      </c>
      <c r="AD72" s="37">
        <f t="shared" si="5"/>
        <v>1</v>
      </c>
      <c r="AE72" t="s">
        <v>203</v>
      </c>
    </row>
    <row r="73" spans="1:31" x14ac:dyDescent="0.2">
      <c r="A73">
        <v>70</v>
      </c>
      <c r="B73" t="s">
        <v>204</v>
      </c>
      <c r="C73" s="1" t="s">
        <v>144</v>
      </c>
      <c r="D73" s="35">
        <v>0.12</v>
      </c>
      <c r="E73" s="35">
        <v>0.1855</v>
      </c>
      <c r="F73" s="36">
        <v>0.57653866386112596</v>
      </c>
      <c r="G73" s="36">
        <v>0.80826544189480098</v>
      </c>
      <c r="H73" s="38">
        <v>0.42499999999999999</v>
      </c>
      <c r="I73" s="42">
        <v>4.7343503419252997E-3</v>
      </c>
      <c r="J73" s="38">
        <v>0.10896520628240799</v>
      </c>
      <c r="K73">
        <v>0</v>
      </c>
      <c r="L73">
        <v>0</v>
      </c>
      <c r="M73">
        <v>0</v>
      </c>
      <c r="N73">
        <v>0</v>
      </c>
      <c r="O73">
        <v>0</v>
      </c>
      <c r="P73" s="100">
        <v>1</v>
      </c>
      <c r="Q73">
        <v>0</v>
      </c>
      <c r="R73">
        <v>0</v>
      </c>
      <c r="S73">
        <v>0</v>
      </c>
      <c r="T73">
        <v>0</v>
      </c>
      <c r="U73">
        <v>0</v>
      </c>
      <c r="V73" s="100">
        <v>-1</v>
      </c>
      <c r="W73" s="100">
        <v>0</v>
      </c>
      <c r="X73">
        <v>-1</v>
      </c>
      <c r="Y73">
        <v>0</v>
      </c>
      <c r="Z73" s="100">
        <v>-1</v>
      </c>
      <c r="AA73">
        <v>-1</v>
      </c>
      <c r="AB73" s="100">
        <v>-1</v>
      </c>
      <c r="AC73" s="37">
        <f t="shared" si="4"/>
        <v>5</v>
      </c>
      <c r="AD73" s="37">
        <f t="shared" si="5"/>
        <v>1</v>
      </c>
      <c r="AE73" t="s">
        <v>204</v>
      </c>
    </row>
    <row r="74" spans="1:31" x14ac:dyDescent="0.2">
      <c r="A74">
        <v>71</v>
      </c>
      <c r="B74" t="s">
        <v>205</v>
      </c>
      <c r="C74" s="1" t="s">
        <v>206</v>
      </c>
      <c r="D74" s="35">
        <v>0.12</v>
      </c>
      <c r="E74" s="35">
        <v>0.11700000000000001</v>
      </c>
      <c r="F74" s="36">
        <v>0.57653866386112596</v>
      </c>
      <c r="G74" s="36">
        <v>0.80826544189480098</v>
      </c>
      <c r="H74" s="38">
        <v>0.42499999999999999</v>
      </c>
      <c r="I74" s="42">
        <v>4.7343503419252997E-3</v>
      </c>
      <c r="J74" s="38">
        <v>0.10896520628240799</v>
      </c>
      <c r="K74">
        <v>-1</v>
      </c>
      <c r="L74">
        <v>0</v>
      </c>
      <c r="M74">
        <v>0</v>
      </c>
      <c r="N74">
        <v>0</v>
      </c>
      <c r="O74">
        <v>0</v>
      </c>
      <c r="P74" s="100">
        <v>0</v>
      </c>
      <c r="Q74">
        <v>0</v>
      </c>
      <c r="R74">
        <v>0</v>
      </c>
      <c r="S74">
        <v>1</v>
      </c>
      <c r="T74">
        <v>1</v>
      </c>
      <c r="U74">
        <v>0</v>
      </c>
      <c r="V74" s="100">
        <v>-1</v>
      </c>
      <c r="W74" s="100">
        <v>0</v>
      </c>
      <c r="X74">
        <v>0</v>
      </c>
      <c r="Y74">
        <v>0</v>
      </c>
      <c r="Z74" s="100">
        <v>-1</v>
      </c>
      <c r="AA74">
        <v>0</v>
      </c>
      <c r="AB74" s="100">
        <v>-1</v>
      </c>
      <c r="AC74" s="37">
        <f t="shared" si="4"/>
        <v>4</v>
      </c>
      <c r="AD74" s="37">
        <f t="shared" si="5"/>
        <v>2</v>
      </c>
      <c r="AE74" t="s">
        <v>205</v>
      </c>
    </row>
    <row r="75" spans="1:31" x14ac:dyDescent="0.2">
      <c r="A75">
        <v>72</v>
      </c>
      <c r="B75" t="s">
        <v>207</v>
      </c>
      <c r="C75" s="1" t="s">
        <v>121</v>
      </c>
      <c r="D75" s="35">
        <v>0.11700000000000001</v>
      </c>
      <c r="E75" s="35">
        <v>4.3999999999999997E-2</v>
      </c>
      <c r="F75" s="36">
        <v>0.58179905312993196</v>
      </c>
      <c r="G75" s="36">
        <v>0.80826544189480098</v>
      </c>
      <c r="H75" s="38">
        <v>0.17499999999999999</v>
      </c>
      <c r="I75" s="42">
        <v>0.55812730142030498</v>
      </c>
      <c r="J75" s="38">
        <v>0.93199302998421896</v>
      </c>
      <c r="K75">
        <v>0</v>
      </c>
      <c r="L75">
        <v>0</v>
      </c>
      <c r="M75">
        <v>0</v>
      </c>
      <c r="N75">
        <v>0</v>
      </c>
      <c r="O75">
        <v>0</v>
      </c>
      <c r="P75" s="100">
        <v>0</v>
      </c>
      <c r="Q75">
        <v>0</v>
      </c>
      <c r="R75">
        <v>0</v>
      </c>
      <c r="S75">
        <v>1</v>
      </c>
      <c r="T75">
        <v>0</v>
      </c>
      <c r="U75">
        <v>0</v>
      </c>
      <c r="V75" s="100">
        <v>0</v>
      </c>
      <c r="W75" s="100">
        <v>0</v>
      </c>
      <c r="X75">
        <v>0</v>
      </c>
      <c r="Y75">
        <v>0</v>
      </c>
      <c r="Z75" s="100">
        <v>0</v>
      </c>
      <c r="AA75">
        <v>0</v>
      </c>
      <c r="AB75" s="100">
        <v>-1</v>
      </c>
      <c r="AC75" s="37">
        <f t="shared" si="4"/>
        <v>1</v>
      </c>
      <c r="AD75" s="37">
        <f t="shared" si="5"/>
        <v>1</v>
      </c>
      <c r="AE75" t="s">
        <v>207</v>
      </c>
    </row>
    <row r="76" spans="1:31" x14ac:dyDescent="0.2">
      <c r="A76">
        <v>73</v>
      </c>
      <c r="B76" t="s">
        <v>208</v>
      </c>
      <c r="C76" s="1" t="s">
        <v>209</v>
      </c>
      <c r="D76" s="35">
        <v>0.111</v>
      </c>
      <c r="E76" s="35">
        <v>9.0999999999999998E-2</v>
      </c>
      <c r="F76" s="36">
        <v>0.61283534981588605</v>
      </c>
      <c r="G76" s="36">
        <v>0.80826544189480098</v>
      </c>
      <c r="H76" s="38">
        <v>0.28000000000000003</v>
      </c>
      <c r="I76" s="42">
        <v>7.6275644397685402E-2</v>
      </c>
      <c r="J76" s="38">
        <v>0.211430733593584</v>
      </c>
      <c r="K76">
        <v>1</v>
      </c>
      <c r="L76">
        <v>0</v>
      </c>
      <c r="M76">
        <v>0</v>
      </c>
      <c r="N76">
        <v>0</v>
      </c>
      <c r="O76">
        <v>0</v>
      </c>
      <c r="P76" s="100">
        <v>0</v>
      </c>
      <c r="Q76">
        <v>0</v>
      </c>
      <c r="R76">
        <v>0</v>
      </c>
      <c r="S76">
        <v>1</v>
      </c>
      <c r="T76">
        <v>0</v>
      </c>
      <c r="U76">
        <v>0</v>
      </c>
      <c r="V76" s="100">
        <v>-1</v>
      </c>
      <c r="W76" s="100">
        <v>0</v>
      </c>
      <c r="X76">
        <v>0</v>
      </c>
      <c r="Y76">
        <v>0</v>
      </c>
      <c r="Z76" s="100">
        <v>0</v>
      </c>
      <c r="AA76">
        <v>0</v>
      </c>
      <c r="AB76" s="100">
        <v>-1</v>
      </c>
      <c r="AC76" s="37">
        <f t="shared" si="4"/>
        <v>2</v>
      </c>
      <c r="AD76" s="37">
        <f t="shared" si="5"/>
        <v>2</v>
      </c>
      <c r="AE76" t="s">
        <v>208</v>
      </c>
    </row>
    <row r="77" spans="1:31" x14ac:dyDescent="0.2">
      <c r="A77">
        <v>74</v>
      </c>
      <c r="B77" t="s">
        <v>210</v>
      </c>
      <c r="C77" s="1" t="s">
        <v>210</v>
      </c>
      <c r="D77" s="35">
        <v>0.1</v>
      </c>
      <c r="E77" s="35">
        <v>0.115</v>
      </c>
      <c r="F77" s="36">
        <v>0.61862177801157303</v>
      </c>
      <c r="G77" s="36">
        <v>0.80826544189480098</v>
      </c>
      <c r="H77" s="38">
        <v>0.23300000000000001</v>
      </c>
      <c r="I77" s="42">
        <v>5.04997369805366E-2</v>
      </c>
      <c r="J77" s="38">
        <v>0.14357768357211401</v>
      </c>
      <c r="K77">
        <v>0</v>
      </c>
      <c r="L77">
        <v>0</v>
      </c>
      <c r="M77">
        <v>1</v>
      </c>
      <c r="N77">
        <v>-1</v>
      </c>
      <c r="O77">
        <v>-1</v>
      </c>
      <c r="P77" s="100">
        <v>0</v>
      </c>
      <c r="Q77">
        <v>0</v>
      </c>
      <c r="R77">
        <v>1</v>
      </c>
      <c r="S77">
        <v>1</v>
      </c>
      <c r="T77">
        <v>-1</v>
      </c>
      <c r="U77">
        <v>0</v>
      </c>
      <c r="V77" s="100">
        <v>-1</v>
      </c>
      <c r="W77" s="100">
        <v>0</v>
      </c>
      <c r="X77">
        <v>0</v>
      </c>
      <c r="Y77">
        <v>-1</v>
      </c>
      <c r="Z77" s="100">
        <v>-1</v>
      </c>
      <c r="AA77">
        <v>0</v>
      </c>
      <c r="AB77" s="100">
        <v>-1</v>
      </c>
      <c r="AC77" s="37">
        <f t="shared" si="4"/>
        <v>7</v>
      </c>
      <c r="AD77" s="37">
        <f t="shared" si="5"/>
        <v>3</v>
      </c>
      <c r="AE77" t="s">
        <v>210</v>
      </c>
    </row>
    <row r="78" spans="1:31" x14ac:dyDescent="0.2">
      <c r="A78" s="91">
        <v>75</v>
      </c>
      <c r="B78" s="91" t="s">
        <v>211</v>
      </c>
      <c r="C78" s="92" t="s">
        <v>99</v>
      </c>
      <c r="D78" s="93">
        <v>0.1</v>
      </c>
      <c r="E78" s="93">
        <v>0.16</v>
      </c>
      <c r="F78" s="94">
        <v>0.61862177801157303</v>
      </c>
      <c r="G78" s="94">
        <v>0.80826544189480098</v>
      </c>
      <c r="H78" s="95">
        <v>0.15</v>
      </c>
      <c r="I78" s="96">
        <v>0.55970541820094699</v>
      </c>
      <c r="J78" s="95">
        <v>0.93199302998421896</v>
      </c>
      <c r="K78" s="91">
        <v>0</v>
      </c>
      <c r="L78" s="91">
        <v>0</v>
      </c>
      <c r="M78" s="91">
        <v>0</v>
      </c>
      <c r="N78" s="91">
        <v>-1</v>
      </c>
      <c r="O78" s="91">
        <v>0</v>
      </c>
      <c r="P78" s="102">
        <v>1</v>
      </c>
      <c r="Q78" s="91">
        <v>-1</v>
      </c>
      <c r="R78" s="91">
        <v>0</v>
      </c>
      <c r="S78" s="91">
        <v>-1</v>
      </c>
      <c r="T78" s="91">
        <v>-1</v>
      </c>
      <c r="U78" s="91">
        <v>1</v>
      </c>
      <c r="V78" s="102">
        <v>-1</v>
      </c>
      <c r="W78" s="102">
        <v>0</v>
      </c>
      <c r="X78" s="91">
        <v>0</v>
      </c>
      <c r="Y78" s="91">
        <v>0</v>
      </c>
      <c r="Z78" s="102">
        <v>-1</v>
      </c>
      <c r="AA78" s="91">
        <v>0</v>
      </c>
      <c r="AB78" s="102">
        <v>-1</v>
      </c>
      <c r="AC78" s="97">
        <f t="shared" si="4"/>
        <v>7</v>
      </c>
      <c r="AD78" s="97">
        <f t="shared" si="5"/>
        <v>2</v>
      </c>
      <c r="AE78" s="91" t="s">
        <v>211</v>
      </c>
    </row>
    <row r="79" spans="1:31" x14ac:dyDescent="0.2">
      <c r="A79">
        <v>76</v>
      </c>
      <c r="B79" t="s">
        <v>212</v>
      </c>
      <c r="C79" s="1" t="s">
        <v>156</v>
      </c>
      <c r="D79" s="35">
        <v>0.1</v>
      </c>
      <c r="E79" s="35">
        <v>8.3000000000000004E-2</v>
      </c>
      <c r="F79" s="36">
        <v>0.61862177801157303</v>
      </c>
      <c r="G79" s="36">
        <v>0.80826544189480098</v>
      </c>
      <c r="H79" s="38">
        <v>0.47499999999999998</v>
      </c>
      <c r="I79" s="42">
        <v>2.1041557075223601E-3</v>
      </c>
      <c r="J79" s="38">
        <v>0.10896520628240799</v>
      </c>
      <c r="K79">
        <v>1</v>
      </c>
      <c r="L79">
        <v>0</v>
      </c>
      <c r="M79">
        <v>0</v>
      </c>
      <c r="N79">
        <v>-1</v>
      </c>
      <c r="O79">
        <v>-1</v>
      </c>
      <c r="P79" s="100">
        <v>0</v>
      </c>
      <c r="Q79">
        <v>0</v>
      </c>
      <c r="R79">
        <v>0</v>
      </c>
      <c r="S79">
        <v>-1</v>
      </c>
      <c r="T79">
        <v>0</v>
      </c>
      <c r="U79">
        <v>0</v>
      </c>
      <c r="V79" s="100">
        <v>-1</v>
      </c>
      <c r="W79" s="100">
        <v>0</v>
      </c>
      <c r="X79">
        <v>0</v>
      </c>
      <c r="Y79">
        <v>0</v>
      </c>
      <c r="Z79" s="100">
        <v>-1</v>
      </c>
      <c r="AA79">
        <v>0</v>
      </c>
      <c r="AB79" s="100">
        <v>-1</v>
      </c>
      <c r="AC79" s="37">
        <f t="shared" si="4"/>
        <v>6</v>
      </c>
      <c r="AD79" s="37">
        <f t="shared" si="5"/>
        <v>1</v>
      </c>
      <c r="AE79" t="s">
        <v>212</v>
      </c>
    </row>
    <row r="80" spans="1:31" x14ac:dyDescent="0.2">
      <c r="A80">
        <v>77</v>
      </c>
      <c r="B80" t="s">
        <v>213</v>
      </c>
      <c r="C80" s="1" t="s">
        <v>103</v>
      </c>
      <c r="D80" s="35">
        <v>0.1</v>
      </c>
      <c r="E80" s="35">
        <v>0.11650000000000001</v>
      </c>
      <c r="F80" s="36">
        <v>0.61862177801157303</v>
      </c>
      <c r="G80" s="36">
        <v>0.80826544189480098</v>
      </c>
      <c r="H80" s="38">
        <v>0.48899999999999999</v>
      </c>
      <c r="I80" s="42">
        <v>4.7343503419252997E-3</v>
      </c>
      <c r="J80" s="38">
        <v>0.10896520628240799</v>
      </c>
      <c r="K80">
        <v>0</v>
      </c>
      <c r="L80">
        <v>0</v>
      </c>
      <c r="M80">
        <v>-1</v>
      </c>
      <c r="N80">
        <v>-1</v>
      </c>
      <c r="O80">
        <v>0</v>
      </c>
      <c r="P80" s="100">
        <v>0</v>
      </c>
      <c r="Q80">
        <v>0</v>
      </c>
      <c r="R80">
        <v>0</v>
      </c>
      <c r="S80">
        <v>0</v>
      </c>
      <c r="T80">
        <v>1</v>
      </c>
      <c r="U80">
        <v>0</v>
      </c>
      <c r="V80" s="100">
        <v>-1</v>
      </c>
      <c r="W80" s="100">
        <v>0</v>
      </c>
      <c r="X80">
        <v>-1</v>
      </c>
      <c r="Y80">
        <v>0</v>
      </c>
      <c r="Z80" s="100">
        <v>0</v>
      </c>
      <c r="AA80">
        <v>0</v>
      </c>
      <c r="AB80" s="100">
        <v>-1</v>
      </c>
      <c r="AC80" s="37">
        <f t="shared" si="4"/>
        <v>5</v>
      </c>
      <c r="AD80" s="37">
        <f t="shared" si="5"/>
        <v>1</v>
      </c>
      <c r="AE80" t="s">
        <v>213</v>
      </c>
    </row>
    <row r="81" spans="1:31" x14ac:dyDescent="0.2">
      <c r="A81">
        <v>78</v>
      </c>
      <c r="B81" t="s">
        <v>214</v>
      </c>
      <c r="C81" s="1" t="s">
        <v>215</v>
      </c>
      <c r="D81" s="35">
        <v>0.1</v>
      </c>
      <c r="E81" s="35">
        <v>3.9E-2</v>
      </c>
      <c r="F81" s="36">
        <v>0.61862177801157303</v>
      </c>
      <c r="G81" s="36">
        <v>0.80826544189480098</v>
      </c>
      <c r="H81" s="38">
        <v>0.25</v>
      </c>
      <c r="I81" s="42">
        <v>5.73382430299842E-2</v>
      </c>
      <c r="J81" s="38">
        <v>0.19015195856887801</v>
      </c>
      <c r="K81">
        <v>-1</v>
      </c>
      <c r="L81">
        <v>0</v>
      </c>
      <c r="M81">
        <v>-1</v>
      </c>
      <c r="N81">
        <v>-1</v>
      </c>
      <c r="O81">
        <v>-1</v>
      </c>
      <c r="P81" s="100">
        <v>0</v>
      </c>
      <c r="Q81">
        <v>0</v>
      </c>
      <c r="R81">
        <v>0</v>
      </c>
      <c r="S81">
        <v>-1</v>
      </c>
      <c r="T81">
        <v>0</v>
      </c>
      <c r="U81">
        <v>0</v>
      </c>
      <c r="V81" s="100">
        <v>-1</v>
      </c>
      <c r="W81" s="100">
        <v>0</v>
      </c>
      <c r="X81">
        <v>0</v>
      </c>
      <c r="Y81">
        <v>0</v>
      </c>
      <c r="Z81" s="100">
        <v>0</v>
      </c>
      <c r="AA81">
        <v>0</v>
      </c>
      <c r="AB81" s="100">
        <v>-1</v>
      </c>
      <c r="AC81" s="37">
        <f t="shared" si="4"/>
        <v>7</v>
      </c>
      <c r="AD81" s="37">
        <f t="shared" si="5"/>
        <v>0</v>
      </c>
      <c r="AE81" t="s">
        <v>214</v>
      </c>
    </row>
    <row r="82" spans="1:31" x14ac:dyDescent="0.2">
      <c r="A82">
        <v>79</v>
      </c>
      <c r="B82" t="s">
        <v>216</v>
      </c>
      <c r="C82" s="1" t="s">
        <v>217</v>
      </c>
      <c r="D82" s="35">
        <v>0.1</v>
      </c>
      <c r="E82" s="35">
        <v>4.2000000000000003E-2</v>
      </c>
      <c r="F82" s="36">
        <v>0.61862177801157303</v>
      </c>
      <c r="G82" s="36">
        <v>0.80826544189480098</v>
      </c>
      <c r="H82" s="38">
        <v>0.4</v>
      </c>
      <c r="I82" s="42">
        <v>1.05207785376118E-3</v>
      </c>
      <c r="J82" s="38">
        <v>0.114413466596528</v>
      </c>
      <c r="K82">
        <v>0</v>
      </c>
      <c r="L82">
        <v>0</v>
      </c>
      <c r="M82">
        <v>0</v>
      </c>
      <c r="N82">
        <v>0</v>
      </c>
      <c r="O82">
        <v>0</v>
      </c>
      <c r="P82" s="100">
        <v>-1</v>
      </c>
      <c r="Q82">
        <v>0</v>
      </c>
      <c r="R82">
        <v>0</v>
      </c>
      <c r="S82">
        <v>0</v>
      </c>
      <c r="T82">
        <v>0</v>
      </c>
      <c r="U82">
        <v>0</v>
      </c>
      <c r="V82" s="100">
        <v>0</v>
      </c>
      <c r="W82" s="100">
        <v>0</v>
      </c>
      <c r="X82">
        <v>0</v>
      </c>
      <c r="Y82">
        <v>0</v>
      </c>
      <c r="Z82" s="100">
        <v>1</v>
      </c>
      <c r="AA82">
        <v>0</v>
      </c>
      <c r="AB82" s="100">
        <v>0</v>
      </c>
      <c r="AC82" s="37">
        <f t="shared" si="4"/>
        <v>1</v>
      </c>
      <c r="AD82" s="37">
        <f t="shared" si="5"/>
        <v>1</v>
      </c>
      <c r="AE82" t="s">
        <v>216</v>
      </c>
    </row>
    <row r="83" spans="1:31" x14ac:dyDescent="0.2">
      <c r="A83">
        <v>80</v>
      </c>
      <c r="B83" t="s">
        <v>218</v>
      </c>
      <c r="C83" s="1" t="s">
        <v>219</v>
      </c>
      <c r="D83" s="35">
        <v>0.1</v>
      </c>
      <c r="E83" s="35">
        <v>0.05</v>
      </c>
      <c r="F83" s="36">
        <v>0.61862177801157303</v>
      </c>
      <c r="G83" s="36">
        <v>0.80826544189480098</v>
      </c>
      <c r="H83" s="38">
        <v>0.36</v>
      </c>
      <c r="I83" s="42">
        <v>1.10468174644924E-2</v>
      </c>
      <c r="J83" s="38">
        <v>0.147784061020516</v>
      </c>
      <c r="K83">
        <v>0</v>
      </c>
      <c r="L83">
        <v>0</v>
      </c>
      <c r="M83">
        <v>1</v>
      </c>
      <c r="N83">
        <v>1</v>
      </c>
      <c r="O83">
        <v>1</v>
      </c>
      <c r="P83" s="100">
        <v>-1</v>
      </c>
      <c r="Q83">
        <v>0</v>
      </c>
      <c r="R83">
        <v>0</v>
      </c>
      <c r="S83">
        <v>0</v>
      </c>
      <c r="T83">
        <v>0</v>
      </c>
      <c r="U83">
        <v>0</v>
      </c>
      <c r="V83" s="100">
        <v>1</v>
      </c>
      <c r="W83" s="100">
        <v>0</v>
      </c>
      <c r="X83">
        <v>0</v>
      </c>
      <c r="Y83">
        <v>0</v>
      </c>
      <c r="Z83" s="100">
        <v>0</v>
      </c>
      <c r="AA83">
        <v>0</v>
      </c>
      <c r="AB83" s="100">
        <v>-1</v>
      </c>
      <c r="AC83" s="37">
        <f t="shared" si="4"/>
        <v>2</v>
      </c>
      <c r="AD83" s="37">
        <f t="shared" si="5"/>
        <v>4</v>
      </c>
      <c r="AE83" t="s">
        <v>218</v>
      </c>
    </row>
    <row r="84" spans="1:31" x14ac:dyDescent="0.2">
      <c r="A84">
        <v>81</v>
      </c>
      <c r="B84" t="s">
        <v>220</v>
      </c>
      <c r="C84" s="1" t="s">
        <v>221</v>
      </c>
      <c r="D84" s="35">
        <v>8.6999999999999994E-2</v>
      </c>
      <c r="E84" s="35">
        <v>0.14449999999999999</v>
      </c>
      <c r="F84" s="36">
        <v>0.62177801157285595</v>
      </c>
      <c r="G84" s="36">
        <v>0.80826544189480098</v>
      </c>
      <c r="H84" s="38">
        <v>0.4</v>
      </c>
      <c r="I84" s="42">
        <v>4.2083114150447097E-3</v>
      </c>
      <c r="J84" s="38">
        <v>0.24153954059266999</v>
      </c>
      <c r="K84">
        <v>-1</v>
      </c>
      <c r="L84">
        <v>0</v>
      </c>
      <c r="M84">
        <v>0</v>
      </c>
      <c r="N84">
        <v>0</v>
      </c>
      <c r="O84">
        <v>0</v>
      </c>
      <c r="P84" s="100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100">
        <v>-1</v>
      </c>
      <c r="W84" s="100">
        <v>0</v>
      </c>
      <c r="X84">
        <v>0</v>
      </c>
      <c r="Y84">
        <v>0</v>
      </c>
      <c r="Z84" s="100">
        <v>0</v>
      </c>
      <c r="AA84">
        <v>0</v>
      </c>
      <c r="AB84" s="100">
        <v>0</v>
      </c>
      <c r="AC84" s="37">
        <f t="shared" si="4"/>
        <v>2</v>
      </c>
      <c r="AD84" s="37">
        <f t="shared" si="5"/>
        <v>0</v>
      </c>
      <c r="AE84" t="s">
        <v>220</v>
      </c>
    </row>
    <row r="85" spans="1:31" x14ac:dyDescent="0.2">
      <c r="A85">
        <v>82</v>
      </c>
      <c r="B85" t="s">
        <v>222</v>
      </c>
      <c r="C85" s="1" t="s">
        <v>223</v>
      </c>
      <c r="D85" s="35">
        <v>8.6999999999999994E-2</v>
      </c>
      <c r="E85" s="35">
        <v>5.2999999999999999E-2</v>
      </c>
      <c r="F85" s="36">
        <v>0.62177801157285595</v>
      </c>
      <c r="G85" s="36">
        <v>0.80826544189480098</v>
      </c>
      <c r="H85" s="38">
        <v>0.25</v>
      </c>
      <c r="I85" s="42">
        <v>8.15360336664913E-2</v>
      </c>
      <c r="J85" s="38">
        <v>0.218070111547229</v>
      </c>
      <c r="K85">
        <v>0</v>
      </c>
      <c r="L85">
        <v>0</v>
      </c>
      <c r="M85">
        <v>0</v>
      </c>
      <c r="N85">
        <v>0</v>
      </c>
      <c r="O85">
        <v>-1</v>
      </c>
      <c r="P85" s="100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100">
        <v>-1</v>
      </c>
      <c r="W85" s="100">
        <v>0</v>
      </c>
      <c r="X85">
        <v>0</v>
      </c>
      <c r="Y85">
        <v>0</v>
      </c>
      <c r="Z85" s="100">
        <v>0</v>
      </c>
      <c r="AA85">
        <v>0</v>
      </c>
      <c r="AB85" s="100">
        <v>0</v>
      </c>
      <c r="AC85" s="37">
        <f t="shared" si="4"/>
        <v>2</v>
      </c>
      <c r="AD85" s="37">
        <f t="shared" si="5"/>
        <v>0</v>
      </c>
      <c r="AE85" t="s">
        <v>222</v>
      </c>
    </row>
    <row r="86" spans="1:31" x14ac:dyDescent="0.2">
      <c r="A86">
        <v>83</v>
      </c>
      <c r="B86" t="s">
        <v>224</v>
      </c>
      <c r="C86" s="1" t="s">
        <v>206</v>
      </c>
      <c r="D86" s="35">
        <v>8.6999999999999994E-2</v>
      </c>
      <c r="E86" s="35">
        <v>0.17699999999999999</v>
      </c>
      <c r="F86" s="36">
        <v>0.62177801157285595</v>
      </c>
      <c r="G86" s="36">
        <v>0.80826544189480098</v>
      </c>
      <c r="H86" s="38">
        <v>0.38900000000000001</v>
      </c>
      <c r="I86" s="42">
        <v>2.1041557075223601E-3</v>
      </c>
      <c r="J86" s="38">
        <v>8.8988251797299703E-2</v>
      </c>
      <c r="K86">
        <v>-1</v>
      </c>
      <c r="L86">
        <v>0</v>
      </c>
      <c r="M86">
        <v>-1</v>
      </c>
      <c r="N86">
        <v>-1</v>
      </c>
      <c r="O86">
        <v>-1</v>
      </c>
      <c r="P86" s="100">
        <v>0</v>
      </c>
      <c r="Q86">
        <v>1</v>
      </c>
      <c r="R86">
        <v>0</v>
      </c>
      <c r="S86">
        <v>-1</v>
      </c>
      <c r="T86">
        <v>-1</v>
      </c>
      <c r="U86">
        <v>0</v>
      </c>
      <c r="V86" s="100">
        <v>-1</v>
      </c>
      <c r="W86" s="100">
        <v>0</v>
      </c>
      <c r="X86">
        <v>-1</v>
      </c>
      <c r="Y86">
        <v>0</v>
      </c>
      <c r="Z86" s="100">
        <v>0</v>
      </c>
      <c r="AA86">
        <v>0</v>
      </c>
      <c r="AB86" s="100">
        <v>-1</v>
      </c>
      <c r="AC86" s="37">
        <f t="shared" si="4"/>
        <v>9</v>
      </c>
      <c r="AD86" s="37">
        <f t="shared" si="5"/>
        <v>1</v>
      </c>
      <c r="AE86" t="s">
        <v>224</v>
      </c>
    </row>
    <row r="87" spans="1:31" x14ac:dyDescent="0.2">
      <c r="A87">
        <v>84</v>
      </c>
      <c r="B87" t="s">
        <v>225</v>
      </c>
      <c r="C87" s="1" t="s">
        <v>221</v>
      </c>
      <c r="D87" s="35">
        <v>8.3000000000000004E-2</v>
      </c>
      <c r="E87" s="35">
        <v>5.7000000000000002E-2</v>
      </c>
      <c r="F87" s="36">
        <v>0.628090478695423</v>
      </c>
      <c r="G87" s="36">
        <v>0.80826544189480098</v>
      </c>
      <c r="H87" s="38">
        <v>0.17499999999999999</v>
      </c>
      <c r="I87" s="42">
        <v>0.55812730142030498</v>
      </c>
      <c r="J87" s="38">
        <v>0.93199302998421896</v>
      </c>
      <c r="K87">
        <v>0</v>
      </c>
      <c r="L87">
        <v>0</v>
      </c>
      <c r="M87">
        <v>0</v>
      </c>
      <c r="N87">
        <v>0</v>
      </c>
      <c r="O87">
        <v>0</v>
      </c>
      <c r="P87" s="100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100">
        <v>1</v>
      </c>
      <c r="W87" s="100">
        <v>0</v>
      </c>
      <c r="X87">
        <v>0</v>
      </c>
      <c r="Y87">
        <v>0</v>
      </c>
      <c r="Z87" s="100">
        <v>0</v>
      </c>
      <c r="AA87">
        <v>0</v>
      </c>
      <c r="AB87" s="100">
        <v>-1</v>
      </c>
      <c r="AC87" s="37">
        <f t="shared" si="4"/>
        <v>1</v>
      </c>
      <c r="AD87" s="37">
        <f t="shared" si="5"/>
        <v>1</v>
      </c>
      <c r="AE87" t="s">
        <v>225</v>
      </c>
    </row>
    <row r="88" spans="1:31" x14ac:dyDescent="0.2">
      <c r="A88">
        <v>85</v>
      </c>
      <c r="B88" t="s">
        <v>226</v>
      </c>
      <c r="C88" s="1" t="s">
        <v>227</v>
      </c>
      <c r="D88" s="35">
        <v>0.08</v>
      </c>
      <c r="E88" s="35">
        <v>2.6499999999999999E-2</v>
      </c>
      <c r="F88" s="36">
        <v>0.635455023671752</v>
      </c>
      <c r="G88" s="36">
        <v>0.80826544189480098</v>
      </c>
      <c r="H88" s="38">
        <v>0.33300000000000002</v>
      </c>
      <c r="I88" s="42">
        <v>2.9458179905312999E-2</v>
      </c>
      <c r="J88" s="38">
        <v>0.14357768357211401</v>
      </c>
      <c r="K88">
        <v>-1</v>
      </c>
      <c r="L88">
        <v>0</v>
      </c>
      <c r="M88">
        <v>0</v>
      </c>
      <c r="N88">
        <v>0</v>
      </c>
      <c r="O88">
        <v>0</v>
      </c>
      <c r="P88" s="100">
        <v>0</v>
      </c>
      <c r="Q88">
        <v>0</v>
      </c>
      <c r="R88">
        <v>0</v>
      </c>
      <c r="S88">
        <v>-1</v>
      </c>
      <c r="T88">
        <v>0</v>
      </c>
      <c r="U88">
        <v>0</v>
      </c>
      <c r="V88" s="100">
        <v>0</v>
      </c>
      <c r="W88" s="100">
        <v>0</v>
      </c>
      <c r="X88">
        <v>0</v>
      </c>
      <c r="Y88">
        <v>0</v>
      </c>
      <c r="Z88" s="100">
        <v>0</v>
      </c>
      <c r="AA88">
        <v>0</v>
      </c>
      <c r="AB88" s="100">
        <v>-1</v>
      </c>
      <c r="AC88" s="37">
        <f t="shared" si="4"/>
        <v>3</v>
      </c>
      <c r="AD88" s="37">
        <f t="shared" si="5"/>
        <v>0</v>
      </c>
      <c r="AE88" t="s">
        <v>226</v>
      </c>
    </row>
    <row r="89" spans="1:31" x14ac:dyDescent="0.2">
      <c r="A89">
        <v>86</v>
      </c>
      <c r="B89" t="s">
        <v>228</v>
      </c>
      <c r="C89" s="1" t="s">
        <v>93</v>
      </c>
      <c r="D89" s="35">
        <v>0.08</v>
      </c>
      <c r="E89" s="35">
        <v>0.183</v>
      </c>
      <c r="F89" s="36">
        <v>0.635455023671752</v>
      </c>
      <c r="G89" s="36">
        <v>0.80826544189480098</v>
      </c>
      <c r="H89" s="38">
        <v>0.33300000000000002</v>
      </c>
      <c r="I89" s="42">
        <v>2.9458179905312999E-2</v>
      </c>
      <c r="J89" s="38">
        <v>0.14357768357211401</v>
      </c>
      <c r="K89">
        <v>0</v>
      </c>
      <c r="L89">
        <v>0</v>
      </c>
      <c r="M89">
        <v>-1</v>
      </c>
      <c r="N89">
        <v>-1</v>
      </c>
      <c r="O89">
        <v>-1</v>
      </c>
      <c r="P89" s="100">
        <v>1</v>
      </c>
      <c r="Q89">
        <v>0</v>
      </c>
      <c r="R89">
        <v>-1</v>
      </c>
      <c r="S89">
        <v>-1</v>
      </c>
      <c r="T89">
        <v>-1</v>
      </c>
      <c r="U89">
        <v>0</v>
      </c>
      <c r="V89" s="100">
        <v>-1</v>
      </c>
      <c r="W89" s="100">
        <v>0</v>
      </c>
      <c r="X89">
        <v>1</v>
      </c>
      <c r="Y89">
        <v>0</v>
      </c>
      <c r="Z89" s="100">
        <v>-1</v>
      </c>
      <c r="AA89">
        <v>0</v>
      </c>
      <c r="AB89" s="100">
        <v>-1</v>
      </c>
      <c r="AC89" s="37">
        <f t="shared" si="4"/>
        <v>9</v>
      </c>
      <c r="AD89" s="37">
        <f t="shared" si="5"/>
        <v>2</v>
      </c>
      <c r="AE89" t="s">
        <v>228</v>
      </c>
    </row>
    <row r="90" spans="1:31" x14ac:dyDescent="0.2">
      <c r="A90">
        <v>87</v>
      </c>
      <c r="B90" t="s">
        <v>229</v>
      </c>
      <c r="C90" s="1" t="s">
        <v>230</v>
      </c>
      <c r="D90" s="35">
        <v>0.08</v>
      </c>
      <c r="E90" s="35">
        <v>6.25E-2</v>
      </c>
      <c r="F90" s="36">
        <v>0.635455023671752</v>
      </c>
      <c r="G90" s="36">
        <v>0.80826544189480098</v>
      </c>
      <c r="H90" s="38">
        <v>0.375</v>
      </c>
      <c r="I90" s="42">
        <v>9.9947396107311903E-3</v>
      </c>
      <c r="J90" s="38">
        <v>0.111479787965848</v>
      </c>
      <c r="K90">
        <v>-1</v>
      </c>
      <c r="L90">
        <v>0</v>
      </c>
      <c r="M90">
        <v>-1</v>
      </c>
      <c r="N90">
        <v>-1</v>
      </c>
      <c r="O90">
        <v>-1</v>
      </c>
      <c r="P90" s="100">
        <v>-1</v>
      </c>
      <c r="Q90">
        <v>0</v>
      </c>
      <c r="R90">
        <v>0</v>
      </c>
      <c r="S90">
        <v>-1</v>
      </c>
      <c r="T90">
        <v>-1</v>
      </c>
      <c r="U90">
        <v>0</v>
      </c>
      <c r="V90" s="100">
        <v>1</v>
      </c>
      <c r="W90" s="100">
        <v>0</v>
      </c>
      <c r="X90">
        <v>1</v>
      </c>
      <c r="Y90">
        <v>0</v>
      </c>
      <c r="Z90" s="100">
        <v>1</v>
      </c>
      <c r="AA90">
        <v>0</v>
      </c>
      <c r="AB90" s="100">
        <v>-1</v>
      </c>
      <c r="AC90" s="37">
        <f t="shared" si="4"/>
        <v>8</v>
      </c>
      <c r="AD90" s="37">
        <f t="shared" si="5"/>
        <v>3</v>
      </c>
      <c r="AE90" t="s">
        <v>229</v>
      </c>
    </row>
    <row r="91" spans="1:31" x14ac:dyDescent="0.2">
      <c r="A91">
        <v>88</v>
      </c>
      <c r="B91" t="s">
        <v>231</v>
      </c>
      <c r="C91" s="1" t="s">
        <v>197</v>
      </c>
      <c r="D91" s="35">
        <v>0.08</v>
      </c>
      <c r="E91" s="35">
        <v>4.3999999999999997E-2</v>
      </c>
      <c r="F91" s="36">
        <v>0.635455023671752</v>
      </c>
      <c r="G91" s="36">
        <v>0.80826544189480098</v>
      </c>
      <c r="H91" s="38">
        <v>0.21199999999999999</v>
      </c>
      <c r="I91" s="42">
        <v>9.8895318253550801E-2</v>
      </c>
      <c r="J91" s="38">
        <v>0.218070111547229</v>
      </c>
      <c r="K91">
        <v>0</v>
      </c>
      <c r="L91">
        <v>0</v>
      </c>
      <c r="M91">
        <v>0</v>
      </c>
      <c r="N91">
        <v>0</v>
      </c>
      <c r="O91">
        <v>0</v>
      </c>
      <c r="P91" s="100">
        <v>0</v>
      </c>
      <c r="Q91">
        <v>-1</v>
      </c>
      <c r="R91">
        <v>0</v>
      </c>
      <c r="S91">
        <v>-1</v>
      </c>
      <c r="T91">
        <v>0</v>
      </c>
      <c r="U91">
        <v>0</v>
      </c>
      <c r="V91" s="100">
        <v>0</v>
      </c>
      <c r="W91" s="100">
        <v>0</v>
      </c>
      <c r="X91">
        <v>0</v>
      </c>
      <c r="Y91">
        <v>0</v>
      </c>
      <c r="Z91" s="100">
        <v>0</v>
      </c>
      <c r="AA91">
        <v>0</v>
      </c>
      <c r="AB91" s="100">
        <v>-1</v>
      </c>
      <c r="AC91" s="37">
        <f t="shared" si="4"/>
        <v>3</v>
      </c>
      <c r="AD91" s="37">
        <f t="shared" si="5"/>
        <v>0</v>
      </c>
      <c r="AE91" t="s">
        <v>231</v>
      </c>
    </row>
    <row r="92" spans="1:31" x14ac:dyDescent="0.2">
      <c r="A92" s="113">
        <v>89</v>
      </c>
      <c r="B92" s="113" t="s">
        <v>232</v>
      </c>
      <c r="C92" s="114" t="s">
        <v>233</v>
      </c>
      <c r="D92" s="115">
        <v>7.8E-2</v>
      </c>
      <c r="E92" s="115">
        <v>0.10349999999999999</v>
      </c>
      <c r="F92" s="116">
        <v>0.63861125723303502</v>
      </c>
      <c r="G92" s="116">
        <v>0.80826544189480098</v>
      </c>
      <c r="H92" s="117">
        <v>0.14000000000000001</v>
      </c>
      <c r="I92" s="118">
        <v>0.69594950026301905</v>
      </c>
      <c r="J92" s="117">
        <v>0.89671955052404995</v>
      </c>
      <c r="K92" s="113">
        <v>0</v>
      </c>
      <c r="L92" s="113">
        <v>0</v>
      </c>
      <c r="M92" s="113">
        <v>0</v>
      </c>
      <c r="N92" s="113">
        <v>0</v>
      </c>
      <c r="O92" s="113">
        <v>1</v>
      </c>
      <c r="P92" s="119">
        <v>0</v>
      </c>
      <c r="Q92" s="113">
        <v>0</v>
      </c>
      <c r="R92" s="113">
        <v>0</v>
      </c>
      <c r="S92" s="113">
        <v>0</v>
      </c>
      <c r="T92" s="113">
        <v>0</v>
      </c>
      <c r="U92" s="113">
        <v>0</v>
      </c>
      <c r="V92" s="119">
        <v>-1</v>
      </c>
      <c r="W92" s="119">
        <v>0</v>
      </c>
      <c r="X92" s="113">
        <v>0</v>
      </c>
      <c r="Y92" s="113">
        <v>0</v>
      </c>
      <c r="Z92" s="119">
        <v>0</v>
      </c>
      <c r="AA92" s="113">
        <v>0</v>
      </c>
      <c r="AB92" s="119">
        <v>0</v>
      </c>
      <c r="AC92" s="120">
        <f t="shared" si="4"/>
        <v>1</v>
      </c>
      <c r="AD92" s="120">
        <f t="shared" si="5"/>
        <v>1</v>
      </c>
      <c r="AE92" s="113" t="s">
        <v>232</v>
      </c>
    </row>
    <row r="93" spans="1:31" x14ac:dyDescent="0.2">
      <c r="A93" s="113">
        <v>90</v>
      </c>
      <c r="B93" s="113" t="s">
        <v>234</v>
      </c>
      <c r="C93" s="114" t="s">
        <v>235</v>
      </c>
      <c r="D93" s="115">
        <v>6.7000000000000004E-2</v>
      </c>
      <c r="E93" s="115">
        <v>2.3E-2</v>
      </c>
      <c r="F93" s="116">
        <v>0.63913729615991599</v>
      </c>
      <c r="G93" s="116">
        <v>0.80826544189480098</v>
      </c>
      <c r="H93" s="117">
        <v>0.42499999999999999</v>
      </c>
      <c r="I93" s="118">
        <v>6.8385060494476598E-3</v>
      </c>
      <c r="J93" s="117">
        <v>0.21357180431351899</v>
      </c>
      <c r="K93" s="113">
        <v>0</v>
      </c>
      <c r="L93" s="113">
        <v>0</v>
      </c>
      <c r="M93" s="113">
        <v>0</v>
      </c>
      <c r="N93" s="113">
        <v>-1</v>
      </c>
      <c r="O93" s="113">
        <v>-1</v>
      </c>
      <c r="P93" s="119">
        <v>0</v>
      </c>
      <c r="Q93" s="113">
        <v>0</v>
      </c>
      <c r="R93" s="113">
        <v>0</v>
      </c>
      <c r="S93" s="113">
        <v>0</v>
      </c>
      <c r="T93" s="113">
        <v>0</v>
      </c>
      <c r="U93" s="113">
        <v>0</v>
      </c>
      <c r="V93" s="119">
        <v>0</v>
      </c>
      <c r="W93" s="119">
        <v>0</v>
      </c>
      <c r="X93" s="113">
        <v>0</v>
      </c>
      <c r="Y93" s="113">
        <v>0</v>
      </c>
      <c r="Z93" s="119">
        <v>0</v>
      </c>
      <c r="AA93" s="113">
        <v>0</v>
      </c>
      <c r="AB93" s="119">
        <v>-1</v>
      </c>
      <c r="AC93" s="120">
        <f t="shared" si="4"/>
        <v>3</v>
      </c>
      <c r="AD93" s="120">
        <f t="shared" si="5"/>
        <v>0</v>
      </c>
      <c r="AE93" s="113" t="s">
        <v>234</v>
      </c>
    </row>
    <row r="94" spans="1:31" x14ac:dyDescent="0.2">
      <c r="A94">
        <v>91</v>
      </c>
      <c r="B94" t="s">
        <v>236</v>
      </c>
      <c r="C94" s="1" t="s">
        <v>237</v>
      </c>
      <c r="D94" s="35">
        <v>6.2E-2</v>
      </c>
      <c r="E94" s="35">
        <v>0.19700000000000001</v>
      </c>
      <c r="F94" s="36">
        <v>0.640715412940558</v>
      </c>
      <c r="G94" s="36">
        <v>0.80826544189480098</v>
      </c>
      <c r="H94" s="38">
        <v>0.438</v>
      </c>
      <c r="I94" s="42">
        <v>2.6301946344029501E-3</v>
      </c>
      <c r="J94" s="38">
        <v>0.10896520628240799</v>
      </c>
      <c r="K94">
        <v>-1</v>
      </c>
      <c r="L94">
        <v>0</v>
      </c>
      <c r="M94">
        <v>-1</v>
      </c>
      <c r="N94">
        <v>-1</v>
      </c>
      <c r="O94">
        <v>-1</v>
      </c>
      <c r="P94" s="100">
        <v>1</v>
      </c>
      <c r="Q94">
        <v>0</v>
      </c>
      <c r="R94">
        <v>0</v>
      </c>
      <c r="S94">
        <v>-1</v>
      </c>
      <c r="T94">
        <v>0</v>
      </c>
      <c r="U94">
        <v>0</v>
      </c>
      <c r="V94" s="100">
        <v>-1</v>
      </c>
      <c r="W94" s="100">
        <v>0</v>
      </c>
      <c r="X94">
        <v>-1</v>
      </c>
      <c r="Y94">
        <v>0</v>
      </c>
      <c r="Z94" s="100">
        <v>-1</v>
      </c>
      <c r="AA94">
        <v>0</v>
      </c>
      <c r="AB94" s="100">
        <v>-1</v>
      </c>
      <c r="AC94" s="37">
        <f t="shared" si="4"/>
        <v>9</v>
      </c>
      <c r="AD94" s="37">
        <f t="shared" si="5"/>
        <v>1</v>
      </c>
      <c r="AE94" t="s">
        <v>236</v>
      </c>
    </row>
    <row r="95" spans="1:31" x14ac:dyDescent="0.2">
      <c r="A95">
        <v>92</v>
      </c>
      <c r="B95" t="s">
        <v>238</v>
      </c>
      <c r="C95" s="1" t="s">
        <v>239</v>
      </c>
      <c r="D95" s="35">
        <v>6.2E-2</v>
      </c>
      <c r="E95" s="35">
        <v>0.155</v>
      </c>
      <c r="F95" s="36">
        <v>0.640715412940558</v>
      </c>
      <c r="G95" s="36">
        <v>0.80826544189480098</v>
      </c>
      <c r="H95" s="38">
        <v>0.34399999999999997</v>
      </c>
      <c r="I95" s="42">
        <v>4.7343503419252997E-3</v>
      </c>
      <c r="J95" s="38">
        <v>8.8988251797299703E-2</v>
      </c>
      <c r="K95">
        <v>-1</v>
      </c>
      <c r="L95">
        <v>0</v>
      </c>
      <c r="M95">
        <v>-1</v>
      </c>
      <c r="N95">
        <v>-1</v>
      </c>
      <c r="O95">
        <v>-1</v>
      </c>
      <c r="P95" s="100">
        <v>0</v>
      </c>
      <c r="Q95">
        <v>-1</v>
      </c>
      <c r="R95">
        <v>0</v>
      </c>
      <c r="S95">
        <v>0</v>
      </c>
      <c r="T95">
        <v>-1</v>
      </c>
      <c r="U95">
        <v>0</v>
      </c>
      <c r="V95" s="100">
        <v>0</v>
      </c>
      <c r="W95" s="100">
        <v>1</v>
      </c>
      <c r="X95">
        <v>-1</v>
      </c>
      <c r="Y95">
        <v>0</v>
      </c>
      <c r="Z95" s="100">
        <v>-1</v>
      </c>
      <c r="AA95">
        <v>0</v>
      </c>
      <c r="AB95" s="100">
        <v>-1</v>
      </c>
      <c r="AC95" s="37">
        <f t="shared" si="4"/>
        <v>9</v>
      </c>
      <c r="AD95" s="37">
        <f t="shared" si="5"/>
        <v>1</v>
      </c>
      <c r="AE95" t="s">
        <v>238</v>
      </c>
    </row>
    <row r="96" spans="1:31" x14ac:dyDescent="0.2">
      <c r="A96">
        <v>93</v>
      </c>
      <c r="B96" t="s">
        <v>240</v>
      </c>
      <c r="C96" s="1" t="s">
        <v>241</v>
      </c>
      <c r="D96" s="35">
        <v>5.6000000000000001E-2</v>
      </c>
      <c r="E96" s="35">
        <v>8.3500000000000005E-2</v>
      </c>
      <c r="F96" s="36">
        <v>0.64334560757495995</v>
      </c>
      <c r="G96" s="36">
        <v>0.80826544189480098</v>
      </c>
      <c r="H96" s="38">
        <v>0.4</v>
      </c>
      <c r="I96" s="42">
        <v>4.2083114150447097E-3</v>
      </c>
      <c r="J96" s="38">
        <v>0.24153954059266999</v>
      </c>
      <c r="K96">
        <v>0</v>
      </c>
      <c r="L96">
        <v>0</v>
      </c>
      <c r="M96">
        <v>0</v>
      </c>
      <c r="N96">
        <v>0</v>
      </c>
      <c r="O96">
        <v>0</v>
      </c>
      <c r="P96" s="100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100">
        <v>-1</v>
      </c>
      <c r="W96" s="100">
        <v>0</v>
      </c>
      <c r="X96">
        <v>0</v>
      </c>
      <c r="Y96">
        <v>0</v>
      </c>
      <c r="Z96" s="100">
        <v>0</v>
      </c>
      <c r="AA96">
        <v>0</v>
      </c>
      <c r="AB96" s="100">
        <v>1</v>
      </c>
      <c r="AC96" s="37">
        <f t="shared" si="4"/>
        <v>1</v>
      </c>
      <c r="AD96" s="37">
        <f t="shared" si="5"/>
        <v>1</v>
      </c>
      <c r="AE96" t="s">
        <v>240</v>
      </c>
    </row>
    <row r="97" spans="1:31" x14ac:dyDescent="0.2">
      <c r="A97">
        <v>94</v>
      </c>
      <c r="B97" t="s">
        <v>242</v>
      </c>
      <c r="C97" s="1" t="s">
        <v>243</v>
      </c>
      <c r="D97" s="35">
        <v>0.05</v>
      </c>
      <c r="E97" s="35">
        <v>2.35E-2</v>
      </c>
      <c r="F97" s="36">
        <v>0.648079957916886</v>
      </c>
      <c r="G97" s="36">
        <v>0.80826544189480098</v>
      </c>
      <c r="H97" s="38">
        <v>0.4</v>
      </c>
      <c r="I97" s="42">
        <v>5.2603892688058897E-3</v>
      </c>
      <c r="J97" s="38">
        <v>0.10896520628240799</v>
      </c>
      <c r="K97">
        <v>0</v>
      </c>
      <c r="L97">
        <v>0</v>
      </c>
      <c r="M97">
        <v>0</v>
      </c>
      <c r="N97">
        <v>1</v>
      </c>
      <c r="O97">
        <v>1</v>
      </c>
      <c r="P97" s="100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100">
        <v>0</v>
      </c>
      <c r="W97" s="100">
        <v>0</v>
      </c>
      <c r="X97">
        <v>0</v>
      </c>
      <c r="Y97">
        <v>0</v>
      </c>
      <c r="Z97" s="100">
        <v>0</v>
      </c>
      <c r="AA97">
        <v>0</v>
      </c>
      <c r="AB97" s="100">
        <v>-1</v>
      </c>
      <c r="AC97" s="37">
        <f t="shared" si="4"/>
        <v>1</v>
      </c>
      <c r="AD97" s="37">
        <f t="shared" si="5"/>
        <v>2</v>
      </c>
      <c r="AE97" t="s">
        <v>242</v>
      </c>
    </row>
    <row r="98" spans="1:31" x14ac:dyDescent="0.2">
      <c r="A98">
        <v>95</v>
      </c>
      <c r="B98" t="s">
        <v>244</v>
      </c>
      <c r="C98" s="1" t="s">
        <v>245</v>
      </c>
      <c r="D98" s="35">
        <v>0.05</v>
      </c>
      <c r="E98" s="35">
        <v>0.115</v>
      </c>
      <c r="F98" s="36">
        <v>0.648079957916886</v>
      </c>
      <c r="G98" s="36">
        <v>0.80826544189480098</v>
      </c>
      <c r="H98" s="38">
        <v>0.56000000000000005</v>
      </c>
      <c r="I98" s="42">
        <v>3.6822724881641201E-3</v>
      </c>
      <c r="J98" s="38">
        <v>0.10678590215676</v>
      </c>
      <c r="K98">
        <v>0</v>
      </c>
      <c r="L98">
        <v>0</v>
      </c>
      <c r="M98">
        <v>-1</v>
      </c>
      <c r="N98">
        <v>-1</v>
      </c>
      <c r="O98">
        <v>-1</v>
      </c>
      <c r="P98" s="100">
        <v>0</v>
      </c>
      <c r="Q98">
        <v>1</v>
      </c>
      <c r="R98">
        <v>0</v>
      </c>
      <c r="S98">
        <v>0</v>
      </c>
      <c r="T98">
        <v>0</v>
      </c>
      <c r="U98">
        <v>0</v>
      </c>
      <c r="V98" s="100">
        <v>-1</v>
      </c>
      <c r="W98" s="100">
        <v>0</v>
      </c>
      <c r="X98">
        <v>-1</v>
      </c>
      <c r="Y98">
        <v>0</v>
      </c>
      <c r="Z98" s="100">
        <v>-1</v>
      </c>
      <c r="AA98">
        <v>0</v>
      </c>
      <c r="AB98" s="100">
        <v>-1</v>
      </c>
      <c r="AC98" s="37">
        <f t="shared" si="4"/>
        <v>7</v>
      </c>
      <c r="AD98" s="37">
        <f t="shared" si="5"/>
        <v>1</v>
      </c>
      <c r="AE98" t="s">
        <v>244</v>
      </c>
    </row>
    <row r="99" spans="1:31" x14ac:dyDescent="0.2">
      <c r="A99" s="76">
        <v>96</v>
      </c>
      <c r="B99" s="76" t="s">
        <v>246</v>
      </c>
      <c r="C99" s="77" t="s">
        <v>131</v>
      </c>
      <c r="D99" s="78">
        <v>0.05</v>
      </c>
      <c r="E99" s="78">
        <v>8.1500000000000003E-2</v>
      </c>
      <c r="F99" s="79">
        <v>0.648079957916886</v>
      </c>
      <c r="G99" s="79">
        <v>0.80826544189480098</v>
      </c>
      <c r="H99" s="78">
        <v>0.311</v>
      </c>
      <c r="I99" s="79">
        <v>6.8385060494476598E-3</v>
      </c>
      <c r="J99" s="78">
        <v>8.8988251797299703E-2</v>
      </c>
      <c r="K99" s="76">
        <v>0</v>
      </c>
      <c r="L99" s="76">
        <v>0</v>
      </c>
      <c r="M99" s="76">
        <v>-1</v>
      </c>
      <c r="N99" s="76">
        <v>-1</v>
      </c>
      <c r="O99" s="76">
        <v>-1</v>
      </c>
      <c r="P99" s="103">
        <v>0</v>
      </c>
      <c r="Q99" s="76">
        <v>-1</v>
      </c>
      <c r="R99" s="76">
        <v>0</v>
      </c>
      <c r="S99" s="76">
        <v>-1</v>
      </c>
      <c r="T99" s="76">
        <v>0</v>
      </c>
      <c r="U99" s="76">
        <v>0</v>
      </c>
      <c r="V99" s="103">
        <v>-1</v>
      </c>
      <c r="W99" s="103">
        <v>0</v>
      </c>
      <c r="X99" s="76">
        <v>0</v>
      </c>
      <c r="Y99" s="76">
        <v>0</v>
      </c>
      <c r="Z99" s="103">
        <v>-1</v>
      </c>
      <c r="AA99" s="76">
        <v>0</v>
      </c>
      <c r="AB99" s="103">
        <v>-1</v>
      </c>
      <c r="AC99" s="81">
        <f t="shared" si="4"/>
        <v>8</v>
      </c>
      <c r="AD99" s="81">
        <f t="shared" si="5"/>
        <v>0</v>
      </c>
      <c r="AE99" s="76" t="s">
        <v>246</v>
      </c>
    </row>
    <row r="100" spans="1:31" x14ac:dyDescent="0.2">
      <c r="A100">
        <v>97</v>
      </c>
      <c r="B100" t="s">
        <v>247</v>
      </c>
      <c r="C100" s="1" t="s">
        <v>247</v>
      </c>
      <c r="D100" s="35">
        <v>0.05</v>
      </c>
      <c r="E100" s="35">
        <v>2.35E-2</v>
      </c>
      <c r="F100" s="36">
        <v>0.648079957916886</v>
      </c>
      <c r="G100" s="36">
        <v>0.80826544189480098</v>
      </c>
      <c r="H100" s="38">
        <v>0.1</v>
      </c>
      <c r="I100" s="42">
        <v>0.58811152025249902</v>
      </c>
      <c r="J100" s="38">
        <v>0.93199302998421896</v>
      </c>
      <c r="K100">
        <v>0</v>
      </c>
      <c r="L100">
        <v>0</v>
      </c>
      <c r="M100">
        <v>0</v>
      </c>
      <c r="N100">
        <v>1</v>
      </c>
      <c r="O100">
        <v>1</v>
      </c>
      <c r="P100" s="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s="100">
        <v>0</v>
      </c>
      <c r="W100" s="100">
        <v>0</v>
      </c>
      <c r="X100">
        <v>0</v>
      </c>
      <c r="Y100">
        <v>0</v>
      </c>
      <c r="Z100" s="100">
        <v>0</v>
      </c>
      <c r="AA100">
        <v>0</v>
      </c>
      <c r="AB100" s="100">
        <v>-1</v>
      </c>
      <c r="AC100" s="37">
        <f t="shared" si="4"/>
        <v>1</v>
      </c>
      <c r="AD100" s="37">
        <f t="shared" si="5"/>
        <v>2</v>
      </c>
      <c r="AE100" t="s">
        <v>247</v>
      </c>
    </row>
    <row r="101" spans="1:31" x14ac:dyDescent="0.2">
      <c r="A101">
        <v>98</v>
      </c>
      <c r="B101" t="s">
        <v>248</v>
      </c>
      <c r="C101" s="1" t="s">
        <v>249</v>
      </c>
      <c r="D101" s="35">
        <v>0.05</v>
      </c>
      <c r="E101" s="35">
        <v>0.23</v>
      </c>
      <c r="F101" s="36">
        <v>0.648079957916886</v>
      </c>
      <c r="G101" s="36">
        <v>0.80826544189480098</v>
      </c>
      <c r="H101" s="38">
        <v>0.35</v>
      </c>
      <c r="I101" s="42">
        <v>1.6307206733298302E-2</v>
      </c>
      <c r="J101" s="38">
        <v>0.12444973559622401</v>
      </c>
      <c r="K101">
        <v>-1</v>
      </c>
      <c r="L101">
        <v>-1</v>
      </c>
      <c r="M101">
        <v>-1</v>
      </c>
      <c r="N101">
        <v>-1</v>
      </c>
      <c r="O101">
        <v>-1</v>
      </c>
      <c r="P101" s="100">
        <v>1</v>
      </c>
      <c r="Q101">
        <v>0</v>
      </c>
      <c r="R101">
        <v>0</v>
      </c>
      <c r="S101">
        <v>-1</v>
      </c>
      <c r="T101">
        <v>-1</v>
      </c>
      <c r="U101">
        <v>0</v>
      </c>
      <c r="V101" s="100">
        <v>-1</v>
      </c>
      <c r="W101" s="100">
        <v>0</v>
      </c>
      <c r="X101">
        <v>0</v>
      </c>
      <c r="Y101">
        <v>1</v>
      </c>
      <c r="Z101" s="100">
        <v>0</v>
      </c>
      <c r="AA101">
        <v>0</v>
      </c>
      <c r="AB101" s="100">
        <v>-1</v>
      </c>
      <c r="AC101" s="37">
        <f t="shared" si="4"/>
        <v>9</v>
      </c>
      <c r="AD101" s="37">
        <f t="shared" si="5"/>
        <v>2</v>
      </c>
      <c r="AE101" t="s">
        <v>248</v>
      </c>
    </row>
    <row r="102" spans="1:31" x14ac:dyDescent="0.2">
      <c r="A102">
        <v>99</v>
      </c>
      <c r="B102" t="s">
        <v>250</v>
      </c>
      <c r="C102" s="1" t="s">
        <v>251</v>
      </c>
      <c r="D102" s="35">
        <v>0.05</v>
      </c>
      <c r="E102" s="35">
        <v>2.6499999999999999E-2</v>
      </c>
      <c r="F102" s="36">
        <v>0.648079957916886</v>
      </c>
      <c r="G102" s="36">
        <v>0.80826544189480098</v>
      </c>
      <c r="H102" s="38">
        <v>0.1</v>
      </c>
      <c r="I102" s="42">
        <v>0.58811152025249902</v>
      </c>
      <c r="J102" s="38">
        <v>0.93199302998421896</v>
      </c>
      <c r="K102">
        <v>0</v>
      </c>
      <c r="L102">
        <v>0</v>
      </c>
      <c r="M102">
        <v>0</v>
      </c>
      <c r="N102">
        <v>0</v>
      </c>
      <c r="O102">
        <v>1</v>
      </c>
      <c r="P102" s="100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 s="100">
        <v>0</v>
      </c>
      <c r="W102" s="100">
        <v>0</v>
      </c>
      <c r="X102">
        <v>0</v>
      </c>
      <c r="Y102">
        <v>0</v>
      </c>
      <c r="Z102" s="100">
        <v>0</v>
      </c>
      <c r="AA102">
        <v>0</v>
      </c>
      <c r="AB102" s="100">
        <v>-1</v>
      </c>
      <c r="AC102" s="37">
        <f t="shared" si="4"/>
        <v>1</v>
      </c>
      <c r="AD102" s="37">
        <f t="shared" si="5"/>
        <v>2</v>
      </c>
      <c r="AE102" t="s">
        <v>250</v>
      </c>
    </row>
    <row r="103" spans="1:31" x14ac:dyDescent="0.2">
      <c r="A103">
        <v>100</v>
      </c>
      <c r="B103" t="s">
        <v>252</v>
      </c>
      <c r="C103" s="1" t="s">
        <v>253</v>
      </c>
      <c r="D103" s="35">
        <v>0.05</v>
      </c>
      <c r="E103" s="35">
        <v>0.28499999999999998</v>
      </c>
      <c r="F103" s="36">
        <v>0.648079957916886</v>
      </c>
      <c r="G103" s="36">
        <v>0.80826544189480098</v>
      </c>
      <c r="H103" s="38">
        <v>0.1</v>
      </c>
      <c r="I103" s="42">
        <v>0.58811152025249902</v>
      </c>
      <c r="J103" s="38">
        <v>0.93199302998421896</v>
      </c>
      <c r="K103">
        <v>1</v>
      </c>
      <c r="L103">
        <v>0</v>
      </c>
      <c r="M103">
        <v>-1</v>
      </c>
      <c r="N103">
        <v>-1</v>
      </c>
      <c r="O103">
        <v>0</v>
      </c>
      <c r="P103" s="100">
        <v>0</v>
      </c>
      <c r="Q103">
        <v>0</v>
      </c>
      <c r="R103">
        <v>-1</v>
      </c>
      <c r="S103">
        <v>-1</v>
      </c>
      <c r="T103">
        <v>-1</v>
      </c>
      <c r="U103">
        <v>0</v>
      </c>
      <c r="V103" s="100">
        <v>-1</v>
      </c>
      <c r="W103" s="100">
        <v>0</v>
      </c>
      <c r="X103">
        <v>0</v>
      </c>
      <c r="Y103">
        <v>0</v>
      </c>
      <c r="Z103" s="100">
        <v>0</v>
      </c>
      <c r="AA103">
        <v>0</v>
      </c>
      <c r="AB103" s="100">
        <v>-1</v>
      </c>
      <c r="AC103" s="37">
        <f t="shared" si="4"/>
        <v>7</v>
      </c>
      <c r="AD103" s="37">
        <f t="shared" si="5"/>
        <v>1</v>
      </c>
      <c r="AE103" t="s">
        <v>252</v>
      </c>
    </row>
    <row r="104" spans="1:31" x14ac:dyDescent="0.2">
      <c r="A104">
        <v>101</v>
      </c>
      <c r="B104" t="s">
        <v>254</v>
      </c>
      <c r="C104" s="1" t="s">
        <v>255</v>
      </c>
      <c r="D104" s="35">
        <v>4.3999999999999997E-2</v>
      </c>
      <c r="E104" s="35">
        <v>0.11</v>
      </c>
      <c r="F104" s="36">
        <v>0.64965807469752801</v>
      </c>
      <c r="G104" s="36">
        <v>0.80826544189480098</v>
      </c>
      <c r="H104" s="38">
        <v>0.12</v>
      </c>
      <c r="I104" s="42">
        <v>0.70015781167806401</v>
      </c>
      <c r="J104" s="38">
        <v>0.89671955052404995</v>
      </c>
      <c r="K104">
        <v>0</v>
      </c>
      <c r="L104">
        <v>0</v>
      </c>
      <c r="M104">
        <v>0</v>
      </c>
      <c r="N104">
        <v>0</v>
      </c>
      <c r="O104">
        <v>0</v>
      </c>
      <c r="P104" s="100">
        <v>0</v>
      </c>
      <c r="Q104">
        <v>-1</v>
      </c>
      <c r="R104">
        <v>-1</v>
      </c>
      <c r="S104">
        <v>-1</v>
      </c>
      <c r="T104">
        <v>0</v>
      </c>
      <c r="U104">
        <v>0</v>
      </c>
      <c r="V104" s="100">
        <v>1</v>
      </c>
      <c r="W104" s="100">
        <v>0</v>
      </c>
      <c r="X104">
        <v>0</v>
      </c>
      <c r="Y104">
        <v>1</v>
      </c>
      <c r="Z104" s="100">
        <v>0</v>
      </c>
      <c r="AA104">
        <v>0</v>
      </c>
      <c r="AB104" s="100">
        <v>-1</v>
      </c>
      <c r="AC104" s="37">
        <f t="shared" si="4"/>
        <v>4</v>
      </c>
      <c r="AD104" s="37">
        <f t="shared" si="5"/>
        <v>2</v>
      </c>
      <c r="AE104" t="s">
        <v>254</v>
      </c>
    </row>
    <row r="105" spans="1:31" x14ac:dyDescent="0.2">
      <c r="A105">
        <v>102</v>
      </c>
      <c r="B105" t="s">
        <v>256</v>
      </c>
      <c r="C105" s="1" t="s">
        <v>257</v>
      </c>
      <c r="D105" s="35">
        <v>4.3999999999999997E-2</v>
      </c>
      <c r="E105" s="35">
        <v>3.5999999999999997E-2</v>
      </c>
      <c r="F105" s="36">
        <v>0.64965807469752801</v>
      </c>
      <c r="G105" s="36">
        <v>0.80826544189480098</v>
      </c>
      <c r="H105" s="38">
        <v>0.38</v>
      </c>
      <c r="I105" s="42">
        <v>4.4187269857969502E-2</v>
      </c>
      <c r="J105" s="38">
        <v>0.211430733593584</v>
      </c>
      <c r="K105">
        <v>0</v>
      </c>
      <c r="L105">
        <v>0</v>
      </c>
      <c r="M105">
        <v>0</v>
      </c>
      <c r="N105">
        <v>-1</v>
      </c>
      <c r="O105">
        <v>0</v>
      </c>
      <c r="P105" s="100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100">
        <v>0</v>
      </c>
      <c r="W105" s="100">
        <v>0</v>
      </c>
      <c r="X105">
        <v>0</v>
      </c>
      <c r="Y105">
        <v>0</v>
      </c>
      <c r="Z105" s="100">
        <v>1</v>
      </c>
      <c r="AA105">
        <v>0</v>
      </c>
      <c r="AB105" s="100">
        <v>-1</v>
      </c>
      <c r="AC105" s="37">
        <f t="shared" si="4"/>
        <v>2</v>
      </c>
      <c r="AD105" s="37">
        <f t="shared" si="5"/>
        <v>1</v>
      </c>
      <c r="AE105" t="s">
        <v>256</v>
      </c>
    </row>
    <row r="106" spans="1:31" x14ac:dyDescent="0.2">
      <c r="A106">
        <v>103</v>
      </c>
      <c r="B106" t="s">
        <v>258</v>
      </c>
      <c r="C106" s="1" t="s">
        <v>259</v>
      </c>
      <c r="D106" s="35">
        <v>4.3999999999999997E-2</v>
      </c>
      <c r="E106" s="35">
        <v>0.2215</v>
      </c>
      <c r="F106" s="36">
        <v>0.64965807469752801</v>
      </c>
      <c r="G106" s="36">
        <v>0.80826544189480098</v>
      </c>
      <c r="H106" s="38">
        <v>0.21199999999999999</v>
      </c>
      <c r="I106" s="42">
        <v>8.8374539715939004E-2</v>
      </c>
      <c r="J106" s="38">
        <v>0.22452971379037001</v>
      </c>
      <c r="K106">
        <v>0</v>
      </c>
      <c r="L106">
        <v>0</v>
      </c>
      <c r="M106">
        <v>1</v>
      </c>
      <c r="N106">
        <v>0</v>
      </c>
      <c r="O106">
        <v>0</v>
      </c>
      <c r="P106" s="100">
        <v>1</v>
      </c>
      <c r="Q106">
        <v>0</v>
      </c>
      <c r="R106">
        <v>0</v>
      </c>
      <c r="S106">
        <v>0</v>
      </c>
      <c r="T106">
        <v>-1</v>
      </c>
      <c r="U106">
        <v>0</v>
      </c>
      <c r="V106" s="100">
        <v>-1</v>
      </c>
      <c r="W106" s="100">
        <v>0</v>
      </c>
      <c r="X106">
        <v>0</v>
      </c>
      <c r="Y106">
        <v>0</v>
      </c>
      <c r="Z106" s="100">
        <v>1</v>
      </c>
      <c r="AA106">
        <v>0</v>
      </c>
      <c r="AB106" s="100">
        <v>-1</v>
      </c>
      <c r="AC106" s="37">
        <f t="shared" si="4"/>
        <v>3</v>
      </c>
      <c r="AD106" s="37">
        <f t="shared" si="5"/>
        <v>3</v>
      </c>
      <c r="AE106" t="s">
        <v>258</v>
      </c>
    </row>
    <row r="107" spans="1:31" x14ac:dyDescent="0.2">
      <c r="A107">
        <v>104</v>
      </c>
      <c r="B107" t="s">
        <v>260</v>
      </c>
      <c r="C107" s="1" t="s">
        <v>261</v>
      </c>
      <c r="D107" s="35">
        <v>3.3000000000000002E-2</v>
      </c>
      <c r="E107" s="35">
        <v>1.0999999999999999E-2</v>
      </c>
      <c r="F107" s="36">
        <v>0.65123619147816902</v>
      </c>
      <c r="G107" s="36">
        <v>0.80826544189480098</v>
      </c>
      <c r="H107" s="38">
        <v>0.21199999999999999</v>
      </c>
      <c r="I107" s="42">
        <v>9.8895318253550801E-2</v>
      </c>
      <c r="J107" s="38">
        <v>0.218070111547229</v>
      </c>
      <c r="K107">
        <v>0</v>
      </c>
      <c r="L107">
        <v>0</v>
      </c>
      <c r="M107">
        <v>0</v>
      </c>
      <c r="N107">
        <v>0</v>
      </c>
      <c r="O107">
        <v>0</v>
      </c>
      <c r="P107" s="100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 s="100">
        <v>0</v>
      </c>
      <c r="W107" s="100">
        <v>0</v>
      </c>
      <c r="X107">
        <v>-1</v>
      </c>
      <c r="Y107">
        <v>0</v>
      </c>
      <c r="Z107" s="100">
        <v>0</v>
      </c>
      <c r="AA107">
        <v>0</v>
      </c>
      <c r="AB107" s="100">
        <v>-1</v>
      </c>
      <c r="AC107" s="37">
        <f t="shared" si="4"/>
        <v>2</v>
      </c>
      <c r="AD107" s="37">
        <f t="shared" si="5"/>
        <v>1</v>
      </c>
      <c r="AE107" t="s">
        <v>260</v>
      </c>
    </row>
    <row r="108" spans="1:31" x14ac:dyDescent="0.2">
      <c r="A108">
        <v>105</v>
      </c>
      <c r="B108" t="s">
        <v>262</v>
      </c>
      <c r="C108" s="1" t="s">
        <v>180</v>
      </c>
      <c r="D108" s="35">
        <v>2.5000000000000001E-2</v>
      </c>
      <c r="E108" s="35">
        <v>7.2999999999999995E-2</v>
      </c>
      <c r="F108" s="36">
        <v>0.65334034718569201</v>
      </c>
      <c r="G108" s="36">
        <v>0.80826544189480098</v>
      </c>
      <c r="H108" s="38">
        <v>0.33800000000000002</v>
      </c>
      <c r="I108" s="42">
        <v>1.5255128879537099E-2</v>
      </c>
      <c r="J108" s="38">
        <v>0.17262382679476199</v>
      </c>
      <c r="K108">
        <v>0</v>
      </c>
      <c r="L108">
        <v>0</v>
      </c>
      <c r="M108">
        <v>0</v>
      </c>
      <c r="N108">
        <v>0</v>
      </c>
      <c r="O108">
        <v>0</v>
      </c>
      <c r="P108" s="100">
        <v>0</v>
      </c>
      <c r="Q108">
        <v>0</v>
      </c>
      <c r="R108">
        <v>0</v>
      </c>
      <c r="S108">
        <v>-1</v>
      </c>
      <c r="T108">
        <v>-1</v>
      </c>
      <c r="U108">
        <v>0</v>
      </c>
      <c r="V108" s="100">
        <v>1</v>
      </c>
      <c r="W108" s="100">
        <v>0</v>
      </c>
      <c r="X108">
        <v>0</v>
      </c>
      <c r="Y108">
        <v>0</v>
      </c>
      <c r="Z108" s="100">
        <v>0</v>
      </c>
      <c r="AA108">
        <v>0</v>
      </c>
      <c r="AB108" s="100">
        <v>-1</v>
      </c>
      <c r="AC108" s="37">
        <f t="shared" si="4"/>
        <v>3</v>
      </c>
      <c r="AD108" s="37">
        <f t="shared" si="5"/>
        <v>1</v>
      </c>
      <c r="AE108" t="s">
        <v>262</v>
      </c>
    </row>
    <row r="109" spans="1:31" x14ac:dyDescent="0.2">
      <c r="A109">
        <v>106</v>
      </c>
      <c r="B109" t="s">
        <v>263</v>
      </c>
      <c r="C109" s="1" t="s">
        <v>264</v>
      </c>
      <c r="D109" s="35">
        <v>2.5000000000000001E-2</v>
      </c>
      <c r="E109" s="35">
        <v>0.11650000000000001</v>
      </c>
      <c r="F109" s="36">
        <v>0.65334034718569201</v>
      </c>
      <c r="G109" s="36">
        <v>0.80826544189480098</v>
      </c>
      <c r="H109" s="38">
        <v>0.24</v>
      </c>
      <c r="I109" s="42">
        <v>8.0483955812730198E-2</v>
      </c>
      <c r="J109" s="38">
        <v>0.211430733593584</v>
      </c>
      <c r="K109">
        <v>0</v>
      </c>
      <c r="L109">
        <v>0</v>
      </c>
      <c r="M109">
        <v>0</v>
      </c>
      <c r="N109">
        <v>0</v>
      </c>
      <c r="O109">
        <v>0</v>
      </c>
      <c r="P109" s="100">
        <v>-1</v>
      </c>
      <c r="Q109">
        <v>0</v>
      </c>
      <c r="R109">
        <v>0</v>
      </c>
      <c r="S109">
        <v>0</v>
      </c>
      <c r="T109">
        <v>0</v>
      </c>
      <c r="U109">
        <v>0</v>
      </c>
      <c r="V109" s="100">
        <v>-1</v>
      </c>
      <c r="W109" s="100">
        <v>0</v>
      </c>
      <c r="X109">
        <v>0</v>
      </c>
      <c r="Y109">
        <v>1</v>
      </c>
      <c r="Z109" s="100">
        <v>1</v>
      </c>
      <c r="AA109">
        <v>0</v>
      </c>
      <c r="AB109" s="100">
        <v>0</v>
      </c>
      <c r="AC109" s="37">
        <f t="shared" si="4"/>
        <v>2</v>
      </c>
      <c r="AD109" s="37">
        <f t="shared" si="5"/>
        <v>2</v>
      </c>
      <c r="AE109" t="s">
        <v>263</v>
      </c>
    </row>
    <row r="110" spans="1:31" x14ac:dyDescent="0.2">
      <c r="A110">
        <v>107</v>
      </c>
      <c r="B110" t="s">
        <v>265</v>
      </c>
      <c r="C110" s="1" t="s">
        <v>266</v>
      </c>
      <c r="D110" s="35">
        <v>2.1999999999999999E-2</v>
      </c>
      <c r="E110" s="35">
        <v>0.17949999999999999</v>
      </c>
      <c r="F110" s="36">
        <v>0.65491846396633302</v>
      </c>
      <c r="G110" s="36">
        <v>0.80826544189480098</v>
      </c>
      <c r="H110" s="38">
        <v>0.3</v>
      </c>
      <c r="I110" s="42">
        <v>6.4702788006312503E-2</v>
      </c>
      <c r="J110" s="38">
        <v>0.211430733593584</v>
      </c>
      <c r="K110">
        <v>1</v>
      </c>
      <c r="L110">
        <v>0</v>
      </c>
      <c r="M110">
        <v>0</v>
      </c>
      <c r="N110">
        <v>-1</v>
      </c>
      <c r="O110">
        <v>0</v>
      </c>
      <c r="P110" s="100">
        <v>1</v>
      </c>
      <c r="Q110">
        <v>0</v>
      </c>
      <c r="R110">
        <v>0</v>
      </c>
      <c r="S110">
        <v>1</v>
      </c>
      <c r="T110">
        <v>0</v>
      </c>
      <c r="U110">
        <v>0</v>
      </c>
      <c r="V110" s="100">
        <v>-1</v>
      </c>
      <c r="W110" s="100">
        <v>0</v>
      </c>
      <c r="X110">
        <v>0</v>
      </c>
      <c r="Y110">
        <v>0</v>
      </c>
      <c r="Z110" s="100">
        <v>0</v>
      </c>
      <c r="AA110">
        <v>0</v>
      </c>
      <c r="AB110" s="100">
        <v>-1</v>
      </c>
      <c r="AC110" s="37">
        <f t="shared" si="4"/>
        <v>3</v>
      </c>
      <c r="AD110" s="37">
        <f t="shared" si="5"/>
        <v>3</v>
      </c>
      <c r="AE110" t="s">
        <v>265</v>
      </c>
    </row>
    <row r="111" spans="1:31" x14ac:dyDescent="0.2">
      <c r="A111">
        <v>108</v>
      </c>
      <c r="B111" t="s">
        <v>267</v>
      </c>
      <c r="C111" s="1" t="s">
        <v>268</v>
      </c>
      <c r="D111" s="35">
        <v>2.1999999999999999E-2</v>
      </c>
      <c r="E111" s="35">
        <v>0.19700000000000001</v>
      </c>
      <c r="F111" s="36">
        <v>0.65491846396633302</v>
      </c>
      <c r="G111" s="36">
        <v>0.80826544189480098</v>
      </c>
      <c r="H111" s="38">
        <v>0.23699999999999999</v>
      </c>
      <c r="I111" s="42">
        <v>8.4166228300894305E-2</v>
      </c>
      <c r="J111" s="38">
        <v>0.218070111547229</v>
      </c>
      <c r="K111">
        <v>0</v>
      </c>
      <c r="L111">
        <v>0</v>
      </c>
      <c r="M111">
        <v>0</v>
      </c>
      <c r="N111">
        <v>0</v>
      </c>
      <c r="O111">
        <v>0</v>
      </c>
      <c r="P111" s="100">
        <v>0</v>
      </c>
      <c r="Q111">
        <v>0</v>
      </c>
      <c r="R111">
        <v>-1</v>
      </c>
      <c r="S111">
        <v>0</v>
      </c>
      <c r="T111">
        <v>0</v>
      </c>
      <c r="U111">
        <v>0</v>
      </c>
      <c r="V111" s="100">
        <v>-1</v>
      </c>
      <c r="W111" s="100">
        <v>0</v>
      </c>
      <c r="X111">
        <v>0</v>
      </c>
      <c r="Y111">
        <v>0</v>
      </c>
      <c r="Z111" s="100">
        <v>0</v>
      </c>
      <c r="AA111">
        <v>0</v>
      </c>
      <c r="AB111" s="100">
        <v>1</v>
      </c>
      <c r="AC111" s="37">
        <f t="shared" si="4"/>
        <v>2</v>
      </c>
      <c r="AD111" s="37">
        <f t="shared" si="5"/>
        <v>1</v>
      </c>
      <c r="AE111" t="s">
        <v>267</v>
      </c>
    </row>
    <row r="112" spans="1:31" x14ac:dyDescent="0.2">
      <c r="A112">
        <v>109</v>
      </c>
      <c r="B112" t="s">
        <v>269</v>
      </c>
      <c r="C112" s="1" t="s">
        <v>259</v>
      </c>
      <c r="D112" s="35">
        <v>0.02</v>
      </c>
      <c r="E112" s="35">
        <v>2.1000000000000001E-2</v>
      </c>
      <c r="F112" s="36">
        <v>0.65597054182009495</v>
      </c>
      <c r="G112" s="36">
        <v>0.80826544189480098</v>
      </c>
      <c r="H112" s="38">
        <v>0.35</v>
      </c>
      <c r="I112" s="42">
        <v>8.9426617569700207E-3</v>
      </c>
      <c r="J112" s="38">
        <v>0.16208574434508199</v>
      </c>
      <c r="K112">
        <v>-1</v>
      </c>
      <c r="L112">
        <v>0</v>
      </c>
      <c r="M112">
        <v>0</v>
      </c>
      <c r="N112">
        <v>0</v>
      </c>
      <c r="O112">
        <v>0</v>
      </c>
      <c r="P112" s="100">
        <v>0</v>
      </c>
      <c r="Q112">
        <v>0</v>
      </c>
      <c r="R112">
        <v>0</v>
      </c>
      <c r="S112">
        <v>-1</v>
      </c>
      <c r="T112">
        <v>0</v>
      </c>
      <c r="U112">
        <v>0</v>
      </c>
      <c r="V112" s="100">
        <v>0</v>
      </c>
      <c r="W112" s="100">
        <v>0</v>
      </c>
      <c r="X112">
        <v>0</v>
      </c>
      <c r="Y112">
        <v>0</v>
      </c>
      <c r="Z112" s="100">
        <v>0</v>
      </c>
      <c r="AA112">
        <v>1</v>
      </c>
      <c r="AB112" s="100">
        <v>-1</v>
      </c>
      <c r="AC112" s="37">
        <f t="shared" si="4"/>
        <v>3</v>
      </c>
      <c r="AD112" s="37">
        <f t="shared" si="5"/>
        <v>1</v>
      </c>
      <c r="AE112" t="s">
        <v>269</v>
      </c>
    </row>
    <row r="113" spans="1:31" x14ac:dyDescent="0.2">
      <c r="A113">
        <v>110</v>
      </c>
      <c r="B113" t="s">
        <v>270</v>
      </c>
      <c r="C113" s="1" t="s">
        <v>121</v>
      </c>
      <c r="D113" s="35">
        <v>0.02</v>
      </c>
      <c r="E113" s="35">
        <v>0.155</v>
      </c>
      <c r="F113" s="36">
        <v>0.65597054182009495</v>
      </c>
      <c r="G113" s="36">
        <v>0.80826544189480098</v>
      </c>
      <c r="H113" s="38">
        <v>0.27800000000000002</v>
      </c>
      <c r="I113" s="42">
        <v>4.1557075223566602E-2</v>
      </c>
      <c r="J113" s="38">
        <v>0.14357768357211401</v>
      </c>
      <c r="K113">
        <v>0</v>
      </c>
      <c r="L113">
        <v>0</v>
      </c>
      <c r="M113">
        <v>-1</v>
      </c>
      <c r="N113">
        <v>0</v>
      </c>
      <c r="O113">
        <v>0</v>
      </c>
      <c r="P113" s="100">
        <v>0</v>
      </c>
      <c r="Q113">
        <v>-1</v>
      </c>
      <c r="R113">
        <v>0</v>
      </c>
      <c r="S113">
        <v>-1</v>
      </c>
      <c r="T113">
        <v>0</v>
      </c>
      <c r="U113">
        <v>0</v>
      </c>
      <c r="V113" s="100">
        <v>0</v>
      </c>
      <c r="W113" s="100">
        <v>0</v>
      </c>
      <c r="X113">
        <v>0</v>
      </c>
      <c r="Y113">
        <v>0</v>
      </c>
      <c r="Z113" s="100">
        <v>0</v>
      </c>
      <c r="AA113">
        <v>0</v>
      </c>
      <c r="AB113" s="100">
        <v>-1</v>
      </c>
      <c r="AC113" s="37">
        <f t="shared" si="4"/>
        <v>4</v>
      </c>
      <c r="AD113" s="37">
        <f t="shared" si="5"/>
        <v>0</v>
      </c>
      <c r="AE113" t="s">
        <v>270</v>
      </c>
    </row>
    <row r="114" spans="1:31" x14ac:dyDescent="0.2">
      <c r="A114">
        <v>111</v>
      </c>
      <c r="B114" t="s">
        <v>271</v>
      </c>
      <c r="C114" s="1" t="s">
        <v>272</v>
      </c>
      <c r="D114" s="35">
        <v>1.7000000000000001E-2</v>
      </c>
      <c r="E114" s="35">
        <v>3.2500000000000001E-2</v>
      </c>
      <c r="F114" s="36">
        <v>0.65649658074697503</v>
      </c>
      <c r="G114" s="36">
        <v>0.80826544189480098</v>
      </c>
      <c r="H114" s="38">
        <v>0.3</v>
      </c>
      <c r="I114" s="42">
        <v>3.8926880589163597E-2</v>
      </c>
      <c r="J114" s="38">
        <v>0.14357768357211401</v>
      </c>
      <c r="K114">
        <v>-1</v>
      </c>
      <c r="L114">
        <v>0</v>
      </c>
      <c r="M114">
        <v>0</v>
      </c>
      <c r="N114">
        <v>0</v>
      </c>
      <c r="O114">
        <v>1</v>
      </c>
      <c r="P114" s="100">
        <v>0</v>
      </c>
      <c r="Q114">
        <v>0</v>
      </c>
      <c r="R114">
        <v>0</v>
      </c>
      <c r="S114">
        <v>-1</v>
      </c>
      <c r="T114">
        <v>0</v>
      </c>
      <c r="U114">
        <v>0</v>
      </c>
      <c r="V114" s="100">
        <v>0</v>
      </c>
      <c r="W114" s="100">
        <v>0</v>
      </c>
      <c r="X114">
        <v>0</v>
      </c>
      <c r="Y114">
        <v>0</v>
      </c>
      <c r="Z114" s="100">
        <v>0</v>
      </c>
      <c r="AA114">
        <v>0</v>
      </c>
      <c r="AB114" s="100">
        <v>-1</v>
      </c>
      <c r="AC114" s="37">
        <f t="shared" si="4"/>
        <v>3</v>
      </c>
      <c r="AD114" s="37">
        <f t="shared" si="5"/>
        <v>1</v>
      </c>
      <c r="AE114" t="s">
        <v>271</v>
      </c>
    </row>
    <row r="115" spans="1:31" x14ac:dyDescent="0.2">
      <c r="A115">
        <v>112</v>
      </c>
      <c r="B115" t="s">
        <v>273</v>
      </c>
      <c r="C115" s="1" t="s">
        <v>274</v>
      </c>
      <c r="D115" s="35">
        <v>1.4E-2</v>
      </c>
      <c r="E115" s="35">
        <v>9.0499999999999997E-2</v>
      </c>
      <c r="F115" s="36">
        <v>0.657022619673856</v>
      </c>
      <c r="G115" s="36">
        <v>0.80826544189480098</v>
      </c>
      <c r="H115" s="38">
        <v>0.35</v>
      </c>
      <c r="I115" s="42">
        <v>8.9426617569700207E-3</v>
      </c>
      <c r="J115" s="38">
        <v>0.16208574434508199</v>
      </c>
      <c r="K115">
        <v>0</v>
      </c>
      <c r="L115">
        <v>0</v>
      </c>
      <c r="M115">
        <v>-1</v>
      </c>
      <c r="N115">
        <v>1</v>
      </c>
      <c r="O115">
        <v>1</v>
      </c>
      <c r="P115" s="100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100">
        <v>0</v>
      </c>
      <c r="W115" s="100">
        <v>0</v>
      </c>
      <c r="X115">
        <v>0</v>
      </c>
      <c r="Y115">
        <v>0</v>
      </c>
      <c r="Z115" s="100">
        <v>0</v>
      </c>
      <c r="AA115">
        <v>0</v>
      </c>
      <c r="AB115" s="100">
        <v>-1</v>
      </c>
      <c r="AC115" s="37">
        <f t="shared" si="4"/>
        <v>2</v>
      </c>
      <c r="AD115" s="37">
        <f t="shared" si="5"/>
        <v>2</v>
      </c>
      <c r="AE115" t="s">
        <v>273</v>
      </c>
    </row>
    <row r="116" spans="1:31" x14ac:dyDescent="0.2">
      <c r="A116">
        <v>113</v>
      </c>
      <c r="B116" t="s">
        <v>275</v>
      </c>
      <c r="C116" s="1" t="s">
        <v>276</v>
      </c>
      <c r="D116" s="35">
        <v>1.0999999999999999E-2</v>
      </c>
      <c r="E116" s="35">
        <v>0.1555</v>
      </c>
      <c r="F116" s="36">
        <v>0.65807469752761705</v>
      </c>
      <c r="G116" s="36">
        <v>0.80826544189480098</v>
      </c>
      <c r="H116" s="38">
        <v>0.2</v>
      </c>
      <c r="I116" s="42">
        <v>0.100473435034193</v>
      </c>
      <c r="J116" s="38">
        <v>0.218070111547229</v>
      </c>
      <c r="K116">
        <v>-1</v>
      </c>
      <c r="L116">
        <v>0</v>
      </c>
      <c r="M116">
        <v>0</v>
      </c>
      <c r="N116">
        <v>1</v>
      </c>
      <c r="O116">
        <v>-1</v>
      </c>
      <c r="P116" s="100">
        <v>1</v>
      </c>
      <c r="Q116">
        <v>0</v>
      </c>
      <c r="R116">
        <v>0</v>
      </c>
      <c r="S116">
        <v>0</v>
      </c>
      <c r="T116">
        <v>-1</v>
      </c>
      <c r="U116">
        <v>0</v>
      </c>
      <c r="V116" s="100">
        <v>-1</v>
      </c>
      <c r="W116" s="100">
        <v>0</v>
      </c>
      <c r="X116">
        <v>0</v>
      </c>
      <c r="Y116">
        <v>0</v>
      </c>
      <c r="Z116" s="100">
        <v>0</v>
      </c>
      <c r="AA116">
        <v>0</v>
      </c>
      <c r="AB116" s="100">
        <v>1</v>
      </c>
      <c r="AC116" s="37">
        <f t="shared" si="4"/>
        <v>4</v>
      </c>
      <c r="AD116" s="37">
        <f t="shared" si="5"/>
        <v>3</v>
      </c>
      <c r="AE116" t="s">
        <v>275</v>
      </c>
    </row>
    <row r="117" spans="1:31" x14ac:dyDescent="0.2">
      <c r="A117" s="91">
        <v>114</v>
      </c>
      <c r="B117" s="91" t="s">
        <v>99</v>
      </c>
      <c r="C117" s="92" t="s">
        <v>99</v>
      </c>
      <c r="D117" s="93">
        <v>0</v>
      </c>
      <c r="E117" s="93">
        <v>9.1999999999999998E-2</v>
      </c>
      <c r="F117" s="94">
        <v>0.66017885323513903</v>
      </c>
      <c r="G117" s="94">
        <v>0.80826544189480098</v>
      </c>
      <c r="H117" s="95">
        <v>0.51200000000000001</v>
      </c>
      <c r="I117" s="96">
        <v>1.57811678064177E-3</v>
      </c>
      <c r="J117" s="95">
        <v>0.10896520628240799</v>
      </c>
      <c r="K117" s="91">
        <v>-1</v>
      </c>
      <c r="L117" s="91">
        <v>0</v>
      </c>
      <c r="M117" s="91">
        <v>0</v>
      </c>
      <c r="N117" s="91">
        <v>-1</v>
      </c>
      <c r="O117" s="91">
        <v>-1</v>
      </c>
      <c r="P117" s="102">
        <v>1</v>
      </c>
      <c r="Q117" s="91">
        <v>-1</v>
      </c>
      <c r="R117" s="91">
        <v>0</v>
      </c>
      <c r="S117" s="91">
        <v>0</v>
      </c>
      <c r="T117" s="91">
        <v>0</v>
      </c>
      <c r="U117" s="91">
        <v>1</v>
      </c>
      <c r="V117" s="102">
        <v>-1</v>
      </c>
      <c r="W117" s="102">
        <v>0</v>
      </c>
      <c r="X117" s="91">
        <v>0</v>
      </c>
      <c r="Y117" s="91">
        <v>0</v>
      </c>
      <c r="Z117" s="102">
        <v>0</v>
      </c>
      <c r="AA117" s="91">
        <v>0</v>
      </c>
      <c r="AB117" s="102">
        <v>-1</v>
      </c>
      <c r="AC117" s="97">
        <f t="shared" si="4"/>
        <v>6</v>
      </c>
      <c r="AD117" s="97">
        <f t="shared" si="5"/>
        <v>2</v>
      </c>
      <c r="AE117" s="91" t="s">
        <v>99</v>
      </c>
    </row>
    <row r="118" spans="1:31" x14ac:dyDescent="0.2">
      <c r="A118">
        <v>115</v>
      </c>
      <c r="B118" t="s">
        <v>277</v>
      </c>
      <c r="C118" s="1" t="s">
        <v>259</v>
      </c>
      <c r="D118" s="35">
        <v>-1.0999999999999999E-2</v>
      </c>
      <c r="E118" s="35">
        <v>0.19850000000000001</v>
      </c>
      <c r="F118" s="36">
        <v>0.66175697001578104</v>
      </c>
      <c r="G118" s="36">
        <v>0.80826544189480098</v>
      </c>
      <c r="H118" s="38">
        <v>0.24</v>
      </c>
      <c r="I118" s="42">
        <v>8.0483955812730198E-2</v>
      </c>
      <c r="J118" s="38">
        <v>0.211430733593584</v>
      </c>
      <c r="K118">
        <v>0</v>
      </c>
      <c r="L118">
        <v>0</v>
      </c>
      <c r="M118">
        <v>0</v>
      </c>
      <c r="N118">
        <v>0</v>
      </c>
      <c r="O118">
        <v>1</v>
      </c>
      <c r="P118" s="100">
        <v>0</v>
      </c>
      <c r="Q118">
        <v>0</v>
      </c>
      <c r="R118">
        <v>0</v>
      </c>
      <c r="S118">
        <v>0</v>
      </c>
      <c r="T118">
        <v>-1</v>
      </c>
      <c r="U118">
        <v>0</v>
      </c>
      <c r="V118" s="100">
        <v>-1</v>
      </c>
      <c r="W118" s="100">
        <v>0</v>
      </c>
      <c r="X118">
        <v>0</v>
      </c>
      <c r="Y118">
        <v>0</v>
      </c>
      <c r="Z118" s="100">
        <v>1</v>
      </c>
      <c r="AA118">
        <v>0</v>
      </c>
      <c r="AB118" s="100">
        <v>0</v>
      </c>
      <c r="AC118" s="37">
        <f t="shared" si="4"/>
        <v>2</v>
      </c>
      <c r="AD118" s="37">
        <f t="shared" si="5"/>
        <v>2</v>
      </c>
      <c r="AE118" t="s">
        <v>277</v>
      </c>
    </row>
    <row r="119" spans="1:31" x14ac:dyDescent="0.2">
      <c r="A119">
        <v>116</v>
      </c>
      <c r="B119" t="s">
        <v>278</v>
      </c>
      <c r="C119" s="1" t="s">
        <v>206</v>
      </c>
      <c r="D119" s="35">
        <v>-1.0999999999999999E-2</v>
      </c>
      <c r="E119" s="35">
        <v>0.1525</v>
      </c>
      <c r="F119" s="36">
        <v>0.66175697001578104</v>
      </c>
      <c r="G119" s="36">
        <v>0.80826544189480098</v>
      </c>
      <c r="H119" s="38">
        <v>0.28000000000000003</v>
      </c>
      <c r="I119" s="42">
        <v>7.6275644397685402E-2</v>
      </c>
      <c r="J119" s="38">
        <v>0.211430733593584</v>
      </c>
      <c r="K119">
        <v>0</v>
      </c>
      <c r="L119">
        <v>0</v>
      </c>
      <c r="M119">
        <v>0</v>
      </c>
      <c r="N119">
        <v>0</v>
      </c>
      <c r="O119">
        <v>0</v>
      </c>
      <c r="P119" s="100">
        <v>1</v>
      </c>
      <c r="Q119">
        <v>0</v>
      </c>
      <c r="R119">
        <v>0</v>
      </c>
      <c r="S119">
        <v>-1</v>
      </c>
      <c r="T119">
        <v>-1</v>
      </c>
      <c r="U119">
        <v>0</v>
      </c>
      <c r="V119" s="100">
        <v>0</v>
      </c>
      <c r="W119" s="100">
        <v>0</v>
      </c>
      <c r="X119">
        <v>0</v>
      </c>
      <c r="Y119">
        <v>0</v>
      </c>
      <c r="Z119" s="100">
        <v>0</v>
      </c>
      <c r="AA119">
        <v>0</v>
      </c>
      <c r="AB119" s="100">
        <v>-1</v>
      </c>
      <c r="AC119" s="37">
        <f t="shared" si="4"/>
        <v>3</v>
      </c>
      <c r="AD119" s="37">
        <f t="shared" si="5"/>
        <v>1</v>
      </c>
      <c r="AE119" t="s">
        <v>278</v>
      </c>
    </row>
    <row r="120" spans="1:31" x14ac:dyDescent="0.2">
      <c r="A120">
        <v>117</v>
      </c>
      <c r="B120" t="s">
        <v>279</v>
      </c>
      <c r="C120" s="1" t="s">
        <v>280</v>
      </c>
      <c r="D120" s="35">
        <v>-1.4E-2</v>
      </c>
      <c r="E120" s="35">
        <v>9.7500000000000003E-2</v>
      </c>
      <c r="F120" s="36">
        <v>0.66228300894266201</v>
      </c>
      <c r="G120" s="36">
        <v>0.80826544189480098</v>
      </c>
      <c r="H120" s="38">
        <v>0.312</v>
      </c>
      <c r="I120" s="42">
        <v>2.47238295633877E-2</v>
      </c>
      <c r="J120" s="38">
        <v>0.139400315623356</v>
      </c>
      <c r="K120">
        <v>0</v>
      </c>
      <c r="L120">
        <v>0</v>
      </c>
      <c r="M120">
        <v>0</v>
      </c>
      <c r="N120">
        <v>0</v>
      </c>
      <c r="O120">
        <v>0</v>
      </c>
      <c r="P120" s="10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 s="100">
        <v>0</v>
      </c>
      <c r="W120" s="100">
        <v>0</v>
      </c>
      <c r="X120">
        <v>0</v>
      </c>
      <c r="Y120">
        <v>0</v>
      </c>
      <c r="Z120" s="100">
        <v>-1</v>
      </c>
      <c r="AA120">
        <v>0</v>
      </c>
      <c r="AB120" s="100">
        <v>-1</v>
      </c>
      <c r="AC120" s="37">
        <f t="shared" si="4"/>
        <v>2</v>
      </c>
      <c r="AD120" s="37">
        <f t="shared" si="5"/>
        <v>2</v>
      </c>
      <c r="AE120" t="s">
        <v>279</v>
      </c>
    </row>
    <row r="121" spans="1:31" x14ac:dyDescent="0.2">
      <c r="A121">
        <v>118</v>
      </c>
      <c r="B121" t="s">
        <v>281</v>
      </c>
      <c r="C121" s="1" t="s">
        <v>144</v>
      </c>
      <c r="D121" s="35">
        <v>-2.5000000000000001E-2</v>
      </c>
      <c r="E121" s="35">
        <v>9.6000000000000002E-2</v>
      </c>
      <c r="F121" s="36">
        <v>0.66280904786954198</v>
      </c>
      <c r="G121" s="36">
        <v>0.80826544189480098</v>
      </c>
      <c r="H121" s="38">
        <v>0.27500000000000002</v>
      </c>
      <c r="I121" s="42">
        <v>1.6307206733298302E-2</v>
      </c>
      <c r="J121" s="38">
        <v>0.21495863421165901</v>
      </c>
      <c r="K121">
        <v>-1</v>
      </c>
      <c r="L121">
        <v>0</v>
      </c>
      <c r="M121">
        <v>0</v>
      </c>
      <c r="N121">
        <v>-1</v>
      </c>
      <c r="O121">
        <v>-1</v>
      </c>
      <c r="P121" s="100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 s="100">
        <v>0</v>
      </c>
      <c r="W121" s="100">
        <v>0</v>
      </c>
      <c r="X121">
        <v>0</v>
      </c>
      <c r="Y121">
        <v>0</v>
      </c>
      <c r="Z121" s="100">
        <v>0</v>
      </c>
      <c r="AA121">
        <v>0</v>
      </c>
      <c r="AB121" s="100">
        <v>-1</v>
      </c>
      <c r="AC121" s="37">
        <f t="shared" si="4"/>
        <v>4</v>
      </c>
      <c r="AD121" s="37">
        <f t="shared" si="5"/>
        <v>1</v>
      </c>
      <c r="AE121" t="s">
        <v>281</v>
      </c>
    </row>
    <row r="122" spans="1:31" x14ac:dyDescent="0.2">
      <c r="A122">
        <v>119</v>
      </c>
      <c r="B122" t="s">
        <v>282</v>
      </c>
      <c r="C122" s="1" t="s">
        <v>144</v>
      </c>
      <c r="D122" s="35">
        <v>-2.9000000000000001E-2</v>
      </c>
      <c r="E122" s="35">
        <v>4.5999999999999999E-2</v>
      </c>
      <c r="F122" s="36">
        <v>0.66333508679642295</v>
      </c>
      <c r="G122" s="36">
        <v>0.80826544189480098</v>
      </c>
      <c r="H122" s="38">
        <v>0.27500000000000002</v>
      </c>
      <c r="I122" s="42">
        <v>1.6307206733298302E-2</v>
      </c>
      <c r="J122" s="38">
        <v>0.21495863421165901</v>
      </c>
      <c r="K122">
        <v>1</v>
      </c>
      <c r="L122">
        <v>0</v>
      </c>
      <c r="M122">
        <v>0</v>
      </c>
      <c r="N122">
        <v>0</v>
      </c>
      <c r="O122">
        <v>-1</v>
      </c>
      <c r="P122" s="100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 s="100">
        <v>0</v>
      </c>
      <c r="W122" s="100">
        <v>0</v>
      </c>
      <c r="X122">
        <v>0</v>
      </c>
      <c r="Y122">
        <v>-1</v>
      </c>
      <c r="Z122" s="100">
        <v>0</v>
      </c>
      <c r="AA122">
        <v>0</v>
      </c>
      <c r="AB122" s="100">
        <v>-1</v>
      </c>
      <c r="AC122" s="37">
        <f t="shared" si="4"/>
        <v>3</v>
      </c>
      <c r="AD122" s="37">
        <f t="shared" si="5"/>
        <v>2</v>
      </c>
      <c r="AE122" t="s">
        <v>282</v>
      </c>
    </row>
    <row r="123" spans="1:31" x14ac:dyDescent="0.2">
      <c r="A123">
        <v>120</v>
      </c>
      <c r="B123" t="s">
        <v>283</v>
      </c>
      <c r="C123" s="1" t="s">
        <v>169</v>
      </c>
      <c r="D123" s="35">
        <v>-0.04</v>
      </c>
      <c r="E123" s="35">
        <v>0.14599999999999999</v>
      </c>
      <c r="F123" s="36">
        <v>0.67280378748027403</v>
      </c>
      <c r="G123" s="36">
        <v>0.81297124320532999</v>
      </c>
      <c r="H123" s="38">
        <v>0.18</v>
      </c>
      <c r="I123" s="42">
        <v>0.57969489742240898</v>
      </c>
      <c r="J123" s="38">
        <v>0.89671955052404995</v>
      </c>
      <c r="K123">
        <v>0</v>
      </c>
      <c r="L123">
        <v>0</v>
      </c>
      <c r="M123">
        <v>0</v>
      </c>
      <c r="N123">
        <v>0</v>
      </c>
      <c r="O123">
        <v>0</v>
      </c>
      <c r="P123" s="100">
        <v>0</v>
      </c>
      <c r="Q123">
        <v>0</v>
      </c>
      <c r="R123">
        <v>0</v>
      </c>
      <c r="S123">
        <v>-1</v>
      </c>
      <c r="T123">
        <v>-1</v>
      </c>
      <c r="U123">
        <v>0</v>
      </c>
      <c r="V123" s="100">
        <v>1</v>
      </c>
      <c r="W123" s="100">
        <v>0</v>
      </c>
      <c r="X123">
        <v>-1</v>
      </c>
      <c r="Y123">
        <v>0</v>
      </c>
      <c r="Z123" s="100">
        <v>0</v>
      </c>
      <c r="AA123">
        <v>0</v>
      </c>
      <c r="AB123" s="100">
        <v>-1</v>
      </c>
      <c r="AC123" s="37">
        <f t="shared" si="4"/>
        <v>4</v>
      </c>
      <c r="AD123" s="37">
        <f t="shared" si="5"/>
        <v>1</v>
      </c>
      <c r="AE123" t="s">
        <v>283</v>
      </c>
    </row>
    <row r="124" spans="1:31" x14ac:dyDescent="0.2">
      <c r="A124">
        <v>121</v>
      </c>
      <c r="B124" t="s">
        <v>284</v>
      </c>
      <c r="C124" s="1" t="s">
        <v>266</v>
      </c>
      <c r="D124" s="35">
        <v>-6.7000000000000004E-2</v>
      </c>
      <c r="E124" s="35">
        <v>1.7000000000000001E-2</v>
      </c>
      <c r="F124" s="36">
        <v>0.92477643345607596</v>
      </c>
      <c r="G124" s="36">
        <v>0.99894792214623895</v>
      </c>
      <c r="H124" s="38">
        <v>-0.04</v>
      </c>
      <c r="I124" s="42">
        <v>0.63650710152551304</v>
      </c>
      <c r="J124" s="38">
        <v>0.87898599734475602</v>
      </c>
      <c r="K124">
        <v>0</v>
      </c>
      <c r="L124">
        <v>0</v>
      </c>
      <c r="M124">
        <v>0</v>
      </c>
      <c r="N124">
        <v>1</v>
      </c>
      <c r="O124">
        <v>1</v>
      </c>
      <c r="P124" s="100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 s="100">
        <v>1</v>
      </c>
      <c r="W124" s="100">
        <v>0</v>
      </c>
      <c r="X124">
        <v>0</v>
      </c>
      <c r="Y124">
        <v>0</v>
      </c>
      <c r="Z124" s="100">
        <v>0</v>
      </c>
      <c r="AA124">
        <v>0</v>
      </c>
      <c r="AB124" s="100">
        <v>-1</v>
      </c>
      <c r="AC124" s="37">
        <f t="shared" si="4"/>
        <v>1</v>
      </c>
      <c r="AD124" s="37">
        <f t="shared" si="5"/>
        <v>4</v>
      </c>
      <c r="AE124" t="s">
        <v>284</v>
      </c>
    </row>
    <row r="125" spans="1:31" x14ac:dyDescent="0.2">
      <c r="A125">
        <v>122</v>
      </c>
      <c r="B125" t="s">
        <v>285</v>
      </c>
      <c r="C125" s="1" t="s">
        <v>103</v>
      </c>
      <c r="D125" s="35">
        <v>-0.08</v>
      </c>
      <c r="E125" s="35">
        <v>0.2145</v>
      </c>
      <c r="F125" s="36">
        <v>0.92688058916359795</v>
      </c>
      <c r="G125" s="36">
        <v>0.99894792214623895</v>
      </c>
      <c r="H125" s="38">
        <v>0.18</v>
      </c>
      <c r="I125" s="42">
        <v>0.57969489742240898</v>
      </c>
      <c r="J125" s="38">
        <v>0.89671955052404995</v>
      </c>
      <c r="K125">
        <v>0</v>
      </c>
      <c r="L125">
        <v>0</v>
      </c>
      <c r="M125">
        <v>0</v>
      </c>
      <c r="N125">
        <v>0</v>
      </c>
      <c r="O125">
        <v>0</v>
      </c>
      <c r="P125" s="100">
        <v>0</v>
      </c>
      <c r="Q125">
        <v>0</v>
      </c>
      <c r="R125">
        <v>-1</v>
      </c>
      <c r="S125">
        <v>-1</v>
      </c>
      <c r="T125">
        <v>-1</v>
      </c>
      <c r="U125">
        <v>0</v>
      </c>
      <c r="V125" s="100">
        <v>1</v>
      </c>
      <c r="W125" s="100">
        <v>0</v>
      </c>
      <c r="X125">
        <v>1</v>
      </c>
      <c r="Y125">
        <v>0</v>
      </c>
      <c r="Z125" s="100">
        <v>0</v>
      </c>
      <c r="AA125">
        <v>0</v>
      </c>
      <c r="AB125" s="100">
        <v>0</v>
      </c>
      <c r="AC125" s="37">
        <f t="shared" si="4"/>
        <v>3</v>
      </c>
      <c r="AD125" s="37">
        <f t="shared" si="5"/>
        <v>2</v>
      </c>
      <c r="AE125" t="s">
        <v>285</v>
      </c>
    </row>
    <row r="126" spans="1:31" x14ac:dyDescent="0.2">
      <c r="A126">
        <v>123</v>
      </c>
      <c r="B126" t="s">
        <v>286</v>
      </c>
      <c r="C126" s="1" t="s">
        <v>266</v>
      </c>
      <c r="D126" s="35">
        <v>-8.3000000000000004E-2</v>
      </c>
      <c r="E126" s="35">
        <v>4.9500000000000002E-2</v>
      </c>
      <c r="F126" s="36">
        <v>0.93477117306680702</v>
      </c>
      <c r="G126" s="36">
        <v>0.99894792214623895</v>
      </c>
      <c r="H126" s="38">
        <v>0.2</v>
      </c>
      <c r="I126" s="42">
        <v>0.48658600736454499</v>
      </c>
      <c r="J126" s="38">
        <v>0.93199302998421896</v>
      </c>
      <c r="K126">
        <v>0</v>
      </c>
      <c r="L126">
        <v>0</v>
      </c>
      <c r="M126">
        <v>-1</v>
      </c>
      <c r="N126">
        <v>-1</v>
      </c>
      <c r="O126">
        <v>0</v>
      </c>
      <c r="P126" s="100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 s="100">
        <v>0</v>
      </c>
      <c r="W126" s="100">
        <v>0</v>
      </c>
      <c r="X126">
        <v>-1</v>
      </c>
      <c r="Y126">
        <v>0</v>
      </c>
      <c r="Z126" s="100">
        <v>1</v>
      </c>
      <c r="AA126">
        <v>0</v>
      </c>
      <c r="AB126" s="100">
        <v>-1</v>
      </c>
      <c r="AC126" s="37">
        <f t="shared" si="4"/>
        <v>4</v>
      </c>
      <c r="AD126" s="37">
        <f t="shared" si="5"/>
        <v>2</v>
      </c>
      <c r="AE126" t="s">
        <v>286</v>
      </c>
    </row>
    <row r="127" spans="1:31" x14ac:dyDescent="0.2">
      <c r="A127">
        <v>124</v>
      </c>
      <c r="B127" t="s">
        <v>287</v>
      </c>
      <c r="C127" s="1" t="s">
        <v>288</v>
      </c>
      <c r="D127" s="35">
        <v>-8.3000000000000004E-2</v>
      </c>
      <c r="E127" s="35">
        <v>4.2000000000000003E-2</v>
      </c>
      <c r="F127" s="36">
        <v>0.93477117306680702</v>
      </c>
      <c r="G127" s="36">
        <v>0.99894792214623895</v>
      </c>
      <c r="H127" s="38">
        <v>0.26200000000000001</v>
      </c>
      <c r="I127" s="42">
        <v>3.15623356128353E-2</v>
      </c>
      <c r="J127" s="38">
        <v>0.14301683324566</v>
      </c>
      <c r="K127">
        <v>-1</v>
      </c>
      <c r="L127">
        <v>0</v>
      </c>
      <c r="M127">
        <v>0</v>
      </c>
      <c r="N127">
        <v>-1</v>
      </c>
      <c r="O127">
        <v>0</v>
      </c>
      <c r="P127" s="100">
        <v>0</v>
      </c>
      <c r="Q127">
        <v>-1</v>
      </c>
      <c r="R127">
        <v>0</v>
      </c>
      <c r="S127">
        <v>0</v>
      </c>
      <c r="T127">
        <v>0</v>
      </c>
      <c r="U127">
        <v>0</v>
      </c>
      <c r="V127" s="100">
        <v>0</v>
      </c>
      <c r="W127" s="100">
        <v>0</v>
      </c>
      <c r="X127">
        <v>-1</v>
      </c>
      <c r="Y127">
        <v>-1</v>
      </c>
      <c r="Z127" s="100">
        <v>0</v>
      </c>
      <c r="AA127">
        <v>0</v>
      </c>
      <c r="AB127" s="100">
        <v>-1</v>
      </c>
      <c r="AC127" s="37">
        <f t="shared" si="4"/>
        <v>6</v>
      </c>
      <c r="AD127" s="37">
        <f t="shared" si="5"/>
        <v>0</v>
      </c>
      <c r="AE127" t="s">
        <v>287</v>
      </c>
    </row>
    <row r="128" spans="1:31" x14ac:dyDescent="0.2">
      <c r="A128">
        <v>125</v>
      </c>
      <c r="B128" t="s">
        <v>289</v>
      </c>
      <c r="C128" s="1" t="s">
        <v>290</v>
      </c>
      <c r="D128" s="35">
        <v>-0.1</v>
      </c>
      <c r="E128" s="35">
        <v>0.17100000000000001</v>
      </c>
      <c r="F128" s="36">
        <v>0.94634402945817997</v>
      </c>
      <c r="G128" s="36">
        <v>0.99894792214623895</v>
      </c>
      <c r="H128" s="38">
        <v>0.21099999999999999</v>
      </c>
      <c r="I128" s="42">
        <v>0.10731194108364001</v>
      </c>
      <c r="J128" s="38">
        <v>0.224392302704819</v>
      </c>
      <c r="K128">
        <v>-1</v>
      </c>
      <c r="L128">
        <v>0</v>
      </c>
      <c r="M128">
        <v>0</v>
      </c>
      <c r="N128">
        <v>-1</v>
      </c>
      <c r="O128">
        <v>1</v>
      </c>
      <c r="P128" s="100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 s="100">
        <v>-1</v>
      </c>
      <c r="W128" s="100">
        <v>0</v>
      </c>
      <c r="X128">
        <v>0</v>
      </c>
      <c r="Y128">
        <v>0</v>
      </c>
      <c r="Z128" s="100">
        <v>1</v>
      </c>
      <c r="AA128">
        <v>0</v>
      </c>
      <c r="AB128" s="100">
        <v>0</v>
      </c>
      <c r="AC128" s="37">
        <f t="shared" si="4"/>
        <v>3</v>
      </c>
      <c r="AD128" s="37">
        <f t="shared" si="5"/>
        <v>3</v>
      </c>
      <c r="AE128" t="s">
        <v>289</v>
      </c>
    </row>
    <row r="129" spans="1:31" x14ac:dyDescent="0.2">
      <c r="A129">
        <v>126</v>
      </c>
      <c r="B129" t="s">
        <v>291</v>
      </c>
      <c r="C129" s="1" t="s">
        <v>108</v>
      </c>
      <c r="D129" s="35">
        <v>-0.1</v>
      </c>
      <c r="E129" s="35">
        <v>3.2500000000000001E-2</v>
      </c>
      <c r="F129" s="36">
        <v>0.94634402945817997</v>
      </c>
      <c r="G129" s="36">
        <v>0.99894792214623895</v>
      </c>
      <c r="H129" s="38">
        <v>0.26300000000000001</v>
      </c>
      <c r="I129" s="42">
        <v>2.0515518148343001E-2</v>
      </c>
      <c r="J129" s="38">
        <v>0.17262382679476199</v>
      </c>
      <c r="K129">
        <v>-1</v>
      </c>
      <c r="L129">
        <v>0</v>
      </c>
      <c r="M129">
        <v>0</v>
      </c>
      <c r="N129">
        <v>1</v>
      </c>
      <c r="O129">
        <v>0</v>
      </c>
      <c r="P129" s="100">
        <v>0</v>
      </c>
      <c r="Q129">
        <v>0</v>
      </c>
      <c r="R129">
        <v>0</v>
      </c>
      <c r="S129">
        <v>-1</v>
      </c>
      <c r="T129">
        <v>0</v>
      </c>
      <c r="U129">
        <v>0</v>
      </c>
      <c r="V129" s="100">
        <v>1</v>
      </c>
      <c r="W129" s="100">
        <v>0</v>
      </c>
      <c r="X129">
        <v>-1</v>
      </c>
      <c r="Y129">
        <v>0</v>
      </c>
      <c r="Z129" s="100">
        <v>0</v>
      </c>
      <c r="AA129">
        <v>0</v>
      </c>
      <c r="AB129" s="100">
        <v>-1</v>
      </c>
      <c r="AC129" s="37">
        <f t="shared" si="4"/>
        <v>4</v>
      </c>
      <c r="AD129" s="37">
        <f t="shared" si="5"/>
        <v>2</v>
      </c>
      <c r="AE129" t="s">
        <v>291</v>
      </c>
    </row>
    <row r="130" spans="1:31" x14ac:dyDescent="0.2">
      <c r="A130">
        <v>127</v>
      </c>
      <c r="B130" t="s">
        <v>292</v>
      </c>
      <c r="C130" s="1" t="s">
        <v>293</v>
      </c>
      <c r="D130" s="35">
        <v>-0.12</v>
      </c>
      <c r="E130" s="35">
        <v>2.5000000000000001E-2</v>
      </c>
      <c r="F130" s="36">
        <v>0.94897422409258303</v>
      </c>
      <c r="G130" s="36">
        <v>0.99894792214623895</v>
      </c>
      <c r="H130" s="38">
        <v>-6.7000000000000004E-2</v>
      </c>
      <c r="I130" s="42">
        <v>0.85428721725407697</v>
      </c>
      <c r="J130" s="38">
        <v>0.99842188321935799</v>
      </c>
      <c r="K130">
        <v>0</v>
      </c>
      <c r="L130">
        <v>0</v>
      </c>
      <c r="M130">
        <v>0</v>
      </c>
      <c r="N130">
        <v>-1</v>
      </c>
      <c r="O130">
        <v>0</v>
      </c>
      <c r="P130" s="10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100">
        <v>1</v>
      </c>
      <c r="W130" s="100">
        <v>0</v>
      </c>
      <c r="X130">
        <v>0</v>
      </c>
      <c r="Y130">
        <v>0</v>
      </c>
      <c r="Z130" s="100">
        <v>0</v>
      </c>
      <c r="AA130">
        <v>0</v>
      </c>
      <c r="AB130" s="100">
        <v>0</v>
      </c>
      <c r="AC130" s="37">
        <f t="shared" si="4"/>
        <v>1</v>
      </c>
      <c r="AD130" s="37">
        <f t="shared" si="5"/>
        <v>1</v>
      </c>
      <c r="AE130" t="s">
        <v>292</v>
      </c>
    </row>
    <row r="131" spans="1:31" x14ac:dyDescent="0.2">
      <c r="A131">
        <v>128</v>
      </c>
      <c r="B131" t="s">
        <v>230</v>
      </c>
      <c r="C131" s="1" t="s">
        <v>230</v>
      </c>
      <c r="D131" s="35">
        <v>-0.13300000000000001</v>
      </c>
      <c r="E131" s="35">
        <v>7.8E-2</v>
      </c>
      <c r="F131" s="36">
        <v>0.95739084692267196</v>
      </c>
      <c r="G131" s="36">
        <v>0.99894792214623895</v>
      </c>
      <c r="H131" s="38">
        <v>7.8E-2</v>
      </c>
      <c r="I131" s="42">
        <v>9.5213045765386597E-2</v>
      </c>
      <c r="J131" s="38">
        <v>0.25327425511539098</v>
      </c>
      <c r="K131">
        <v>-1</v>
      </c>
      <c r="L131">
        <v>0</v>
      </c>
      <c r="M131">
        <v>1</v>
      </c>
      <c r="N131">
        <v>1</v>
      </c>
      <c r="O131">
        <v>-1</v>
      </c>
      <c r="P131" s="100">
        <v>1</v>
      </c>
      <c r="Q131">
        <v>1</v>
      </c>
      <c r="R131">
        <v>-1</v>
      </c>
      <c r="S131">
        <v>1</v>
      </c>
      <c r="T131">
        <v>0</v>
      </c>
      <c r="U131">
        <v>0</v>
      </c>
      <c r="V131" s="100">
        <v>1</v>
      </c>
      <c r="W131" s="100">
        <v>0</v>
      </c>
      <c r="X131">
        <v>0</v>
      </c>
      <c r="Y131">
        <v>0</v>
      </c>
      <c r="Z131" s="100">
        <v>0</v>
      </c>
      <c r="AA131">
        <v>0</v>
      </c>
      <c r="AB131" s="100">
        <v>-1</v>
      </c>
      <c r="AC131" s="37">
        <f t="shared" si="4"/>
        <v>4</v>
      </c>
      <c r="AD131" s="37">
        <f t="shared" si="5"/>
        <v>6</v>
      </c>
      <c r="AE131" t="s">
        <v>230</v>
      </c>
    </row>
    <row r="132" spans="1:31" x14ac:dyDescent="0.2">
      <c r="A132">
        <v>129</v>
      </c>
      <c r="B132" t="s">
        <v>294</v>
      </c>
      <c r="C132" s="1" t="s">
        <v>295</v>
      </c>
      <c r="D132" s="35">
        <v>-0.13300000000000001</v>
      </c>
      <c r="E132" s="35">
        <v>3.3000000000000002E-2</v>
      </c>
      <c r="F132" s="36">
        <v>0.95739084692267196</v>
      </c>
      <c r="G132" s="36">
        <v>0.99894792214623895</v>
      </c>
      <c r="H132" s="38">
        <v>0.35</v>
      </c>
      <c r="I132" s="42">
        <v>2.52498684902683E-2</v>
      </c>
      <c r="J132" s="38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 s="100">
        <v>0</v>
      </c>
      <c r="Q132">
        <v>0</v>
      </c>
      <c r="R132">
        <v>0</v>
      </c>
      <c r="S132">
        <v>-1</v>
      </c>
      <c r="T132">
        <v>0</v>
      </c>
      <c r="U132">
        <v>0</v>
      </c>
      <c r="V132" s="100">
        <v>0</v>
      </c>
      <c r="W132" s="100">
        <v>0</v>
      </c>
      <c r="X132">
        <v>0</v>
      </c>
      <c r="Y132">
        <v>0</v>
      </c>
      <c r="Z132" s="100">
        <v>0</v>
      </c>
      <c r="AA132">
        <v>0</v>
      </c>
      <c r="AB132" s="100">
        <v>1</v>
      </c>
      <c r="AC132" s="37">
        <f t="shared" si="4"/>
        <v>1</v>
      </c>
      <c r="AD132" s="37">
        <f t="shared" si="5"/>
        <v>1</v>
      </c>
      <c r="AE132" t="s">
        <v>294</v>
      </c>
    </row>
    <row r="133" spans="1:31" x14ac:dyDescent="0.2">
      <c r="A133">
        <v>130</v>
      </c>
      <c r="B133" t="s">
        <v>296</v>
      </c>
      <c r="C133" s="1" t="s">
        <v>297</v>
      </c>
      <c r="D133" s="35">
        <v>-0.14000000000000001</v>
      </c>
      <c r="E133" s="35">
        <v>3.7499999999999999E-2</v>
      </c>
      <c r="F133" s="36">
        <v>0.95896896370331397</v>
      </c>
      <c r="G133" s="36">
        <v>0.99894792214623895</v>
      </c>
      <c r="H133" s="38">
        <v>0.23699999999999999</v>
      </c>
      <c r="I133" s="42">
        <v>8.4166228300894305E-2</v>
      </c>
      <c r="J133" s="38">
        <v>0.218070111547229</v>
      </c>
      <c r="K133">
        <v>-1</v>
      </c>
      <c r="L133">
        <v>0</v>
      </c>
      <c r="M133">
        <v>0</v>
      </c>
      <c r="N133">
        <v>0</v>
      </c>
      <c r="O133">
        <v>0</v>
      </c>
      <c r="P133" s="100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 s="100">
        <v>1</v>
      </c>
      <c r="W133" s="100">
        <v>0</v>
      </c>
      <c r="X133">
        <v>-1</v>
      </c>
      <c r="Y133">
        <v>-1</v>
      </c>
      <c r="Z133" s="100">
        <v>0</v>
      </c>
      <c r="AA133">
        <v>0</v>
      </c>
      <c r="AB133" s="100">
        <v>-1</v>
      </c>
      <c r="AC133" s="37">
        <f t="shared" ref="AC133:AC147" si="6">COUNTIF(K133:AB133,"-1")</f>
        <v>4</v>
      </c>
      <c r="AD133" s="37">
        <f t="shared" ref="AD133:AD147" si="7">COUNTIF(K133:AB133,"1")</f>
        <v>2</v>
      </c>
      <c r="AE133" t="s">
        <v>296</v>
      </c>
    </row>
    <row r="134" spans="1:31" x14ac:dyDescent="0.2">
      <c r="A134">
        <v>131</v>
      </c>
      <c r="B134" t="s">
        <v>298</v>
      </c>
      <c r="C134" s="1" t="s">
        <v>299</v>
      </c>
      <c r="D134" s="35">
        <v>-0.15</v>
      </c>
      <c r="E134" s="35">
        <v>9.2499999999999999E-2</v>
      </c>
      <c r="F134" s="36">
        <v>0.96265123619147797</v>
      </c>
      <c r="G134" s="36">
        <v>0.99894792214623895</v>
      </c>
      <c r="H134" s="38">
        <v>0.375</v>
      </c>
      <c r="I134" s="42">
        <v>1.36770120988953E-2</v>
      </c>
      <c r="J134" s="38">
        <v>0.121143670513971</v>
      </c>
      <c r="K134">
        <v>-1</v>
      </c>
      <c r="L134">
        <v>0</v>
      </c>
      <c r="M134">
        <v>0</v>
      </c>
      <c r="N134">
        <v>-1</v>
      </c>
      <c r="O134">
        <v>-1</v>
      </c>
      <c r="P134" s="100">
        <v>1</v>
      </c>
      <c r="Q134">
        <v>-1</v>
      </c>
      <c r="R134">
        <v>0</v>
      </c>
      <c r="S134">
        <v>-1</v>
      </c>
      <c r="T134">
        <v>0</v>
      </c>
      <c r="U134">
        <v>0</v>
      </c>
      <c r="V134" s="100">
        <v>-1</v>
      </c>
      <c r="W134" s="100">
        <v>0</v>
      </c>
      <c r="X134">
        <v>-1</v>
      </c>
      <c r="Y134">
        <v>-1</v>
      </c>
      <c r="Z134" s="100">
        <v>1</v>
      </c>
      <c r="AA134">
        <v>0</v>
      </c>
      <c r="AB134" s="100">
        <v>-1</v>
      </c>
      <c r="AC134" s="37">
        <f t="shared" si="6"/>
        <v>9</v>
      </c>
      <c r="AD134" s="37">
        <f t="shared" si="7"/>
        <v>2</v>
      </c>
      <c r="AE134" t="s">
        <v>298</v>
      </c>
    </row>
    <row r="135" spans="1:31" x14ac:dyDescent="0.2">
      <c r="A135">
        <v>132</v>
      </c>
      <c r="B135" t="s">
        <v>300</v>
      </c>
      <c r="C135" s="1" t="s">
        <v>301</v>
      </c>
      <c r="D135" s="35">
        <v>-0.18</v>
      </c>
      <c r="E135" s="35">
        <v>8.3500000000000005E-2</v>
      </c>
      <c r="F135" s="36">
        <v>0.96738558653340401</v>
      </c>
      <c r="G135" s="36">
        <v>0.99894792214623895</v>
      </c>
      <c r="H135" s="38">
        <v>0.23300000000000001</v>
      </c>
      <c r="I135" s="42">
        <v>1.05207785376118E-3</v>
      </c>
      <c r="J135" s="38">
        <v>0.152551288795371</v>
      </c>
      <c r="K135">
        <v>1</v>
      </c>
      <c r="L135">
        <v>0</v>
      </c>
      <c r="M135">
        <v>1</v>
      </c>
      <c r="N135">
        <v>0</v>
      </c>
      <c r="O135">
        <v>1</v>
      </c>
      <c r="P135" s="100">
        <v>0</v>
      </c>
      <c r="Q135">
        <v>0</v>
      </c>
      <c r="R135">
        <v>-1</v>
      </c>
      <c r="S135">
        <v>0</v>
      </c>
      <c r="T135">
        <v>0</v>
      </c>
      <c r="U135">
        <v>0</v>
      </c>
      <c r="V135" s="100">
        <v>0</v>
      </c>
      <c r="W135" s="100">
        <v>0</v>
      </c>
      <c r="X135">
        <v>0</v>
      </c>
      <c r="Y135">
        <v>0</v>
      </c>
      <c r="Z135" s="100">
        <v>-1</v>
      </c>
      <c r="AA135">
        <v>0</v>
      </c>
      <c r="AB135" s="100">
        <v>1</v>
      </c>
      <c r="AC135" s="37">
        <f t="shared" si="6"/>
        <v>2</v>
      </c>
      <c r="AD135" s="37">
        <f t="shared" si="7"/>
        <v>4</v>
      </c>
      <c r="AE135" t="s">
        <v>300</v>
      </c>
    </row>
    <row r="136" spans="1:31" x14ac:dyDescent="0.2">
      <c r="A136">
        <v>133</v>
      </c>
      <c r="B136" t="s">
        <v>302</v>
      </c>
      <c r="C136" s="1" t="s">
        <v>241</v>
      </c>
      <c r="D136" s="35">
        <v>-0.2</v>
      </c>
      <c r="E136" s="35">
        <v>0.17100000000000001</v>
      </c>
      <c r="F136" s="36">
        <v>0.97159389794844797</v>
      </c>
      <c r="G136" s="36">
        <v>0.99894792214623895</v>
      </c>
      <c r="H136" s="38">
        <v>0.06</v>
      </c>
      <c r="I136" s="42">
        <v>0.117832719621252</v>
      </c>
      <c r="J136" s="38">
        <v>0.39154830790811901</v>
      </c>
      <c r="K136">
        <v>1</v>
      </c>
      <c r="L136">
        <v>0</v>
      </c>
      <c r="M136">
        <v>0</v>
      </c>
      <c r="N136">
        <v>-1</v>
      </c>
      <c r="O136">
        <v>1</v>
      </c>
      <c r="P136" s="100">
        <v>0</v>
      </c>
      <c r="Q136">
        <v>0</v>
      </c>
      <c r="R136">
        <v>0</v>
      </c>
      <c r="S136">
        <v>-1</v>
      </c>
      <c r="T136">
        <v>1</v>
      </c>
      <c r="U136">
        <v>0</v>
      </c>
      <c r="V136" s="100">
        <v>-1</v>
      </c>
      <c r="W136" s="100">
        <v>0</v>
      </c>
      <c r="X136">
        <v>1</v>
      </c>
      <c r="Y136">
        <v>0</v>
      </c>
      <c r="Z136" s="100">
        <v>0</v>
      </c>
      <c r="AA136">
        <v>0</v>
      </c>
      <c r="AB136" s="100">
        <v>0</v>
      </c>
      <c r="AC136" s="37">
        <f t="shared" si="6"/>
        <v>3</v>
      </c>
      <c r="AD136" s="37">
        <f t="shared" si="7"/>
        <v>4</v>
      </c>
      <c r="AE136" t="s">
        <v>302</v>
      </c>
    </row>
    <row r="137" spans="1:31" x14ac:dyDescent="0.2">
      <c r="A137">
        <v>134</v>
      </c>
      <c r="B137" t="s">
        <v>303</v>
      </c>
      <c r="C137" s="1" t="s">
        <v>176</v>
      </c>
      <c r="D137" s="35">
        <v>-0.23300000000000001</v>
      </c>
      <c r="E137" s="35">
        <v>0.122</v>
      </c>
      <c r="F137" s="36">
        <v>0.98158863755917902</v>
      </c>
      <c r="G137" s="36">
        <v>0.99894792214623895</v>
      </c>
      <c r="H137" s="38">
        <v>0.06</v>
      </c>
      <c r="I137" s="42">
        <v>0.117832719621252</v>
      </c>
      <c r="J137" s="38">
        <v>0.39154830790811901</v>
      </c>
      <c r="K137">
        <v>0</v>
      </c>
      <c r="L137">
        <v>0</v>
      </c>
      <c r="M137">
        <v>0</v>
      </c>
      <c r="N137">
        <v>1</v>
      </c>
      <c r="O137">
        <v>0</v>
      </c>
      <c r="P137" s="100">
        <v>1</v>
      </c>
      <c r="Q137">
        <v>0</v>
      </c>
      <c r="R137">
        <v>0</v>
      </c>
      <c r="S137">
        <v>1</v>
      </c>
      <c r="T137">
        <v>1</v>
      </c>
      <c r="U137">
        <v>0</v>
      </c>
      <c r="V137" s="100">
        <v>-1</v>
      </c>
      <c r="W137" s="100">
        <v>0</v>
      </c>
      <c r="X137">
        <v>0</v>
      </c>
      <c r="Y137">
        <v>0</v>
      </c>
      <c r="Z137" s="100">
        <v>1</v>
      </c>
      <c r="AA137">
        <v>0</v>
      </c>
      <c r="AB137" s="100">
        <v>1</v>
      </c>
      <c r="AC137" s="37">
        <f t="shared" si="6"/>
        <v>1</v>
      </c>
      <c r="AD137" s="37">
        <f t="shared" si="7"/>
        <v>6</v>
      </c>
      <c r="AE137" t="s">
        <v>303</v>
      </c>
    </row>
    <row r="138" spans="1:31" x14ac:dyDescent="0.2">
      <c r="A138">
        <v>135</v>
      </c>
      <c r="B138" t="s">
        <v>304</v>
      </c>
      <c r="C138" s="1" t="s">
        <v>305</v>
      </c>
      <c r="D138" s="35">
        <v>-0.23699999999999999</v>
      </c>
      <c r="E138" s="35">
        <v>0.15</v>
      </c>
      <c r="F138" s="36">
        <v>0.98211467648605999</v>
      </c>
      <c r="G138" s="36">
        <v>0.99894792214623895</v>
      </c>
      <c r="H138" s="38">
        <v>-2.1999999999999999E-2</v>
      </c>
      <c r="I138" s="42">
        <v>0.27459231983166799</v>
      </c>
      <c r="J138" s="38">
        <v>0.92595084594399502</v>
      </c>
      <c r="K138">
        <v>0</v>
      </c>
      <c r="L138">
        <v>0</v>
      </c>
      <c r="M138">
        <v>0</v>
      </c>
      <c r="N138">
        <v>1</v>
      </c>
      <c r="O138">
        <v>1</v>
      </c>
      <c r="P138" s="100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 s="100">
        <v>1</v>
      </c>
      <c r="W138" s="100">
        <v>0</v>
      </c>
      <c r="X138">
        <v>0</v>
      </c>
      <c r="Y138">
        <v>0</v>
      </c>
      <c r="Z138" s="100">
        <v>-1</v>
      </c>
      <c r="AA138">
        <v>0</v>
      </c>
      <c r="AB138" s="100">
        <v>0</v>
      </c>
      <c r="AC138" s="37">
        <f t="shared" si="6"/>
        <v>1</v>
      </c>
      <c r="AD138" s="37">
        <f t="shared" si="7"/>
        <v>4</v>
      </c>
      <c r="AE138" t="s">
        <v>304</v>
      </c>
    </row>
    <row r="139" spans="1:31" x14ac:dyDescent="0.2">
      <c r="A139">
        <v>136</v>
      </c>
      <c r="B139" t="s">
        <v>306</v>
      </c>
      <c r="C139" s="1" t="s">
        <v>307</v>
      </c>
      <c r="D139" s="35">
        <v>-0.24</v>
      </c>
      <c r="E139" s="35">
        <v>9.4E-2</v>
      </c>
      <c r="F139" s="36">
        <v>0.98264071541293996</v>
      </c>
      <c r="G139" s="36">
        <v>0.99894792214623895</v>
      </c>
      <c r="H139" s="38">
        <v>0.17799999999999999</v>
      </c>
      <c r="I139" s="42">
        <v>8.0483955812730198E-2</v>
      </c>
      <c r="J139" s="38">
        <v>0.92595084594399502</v>
      </c>
      <c r="K139">
        <v>1</v>
      </c>
      <c r="L139">
        <v>0</v>
      </c>
      <c r="M139">
        <v>0</v>
      </c>
      <c r="N139">
        <v>0</v>
      </c>
      <c r="O139">
        <v>1</v>
      </c>
      <c r="P139" s="100">
        <v>0</v>
      </c>
      <c r="Q139">
        <v>0</v>
      </c>
      <c r="R139">
        <v>1</v>
      </c>
      <c r="S139">
        <v>0</v>
      </c>
      <c r="T139">
        <v>-1</v>
      </c>
      <c r="U139">
        <v>0</v>
      </c>
      <c r="V139" s="100">
        <v>1</v>
      </c>
      <c r="W139" s="100">
        <v>0</v>
      </c>
      <c r="X139">
        <v>0</v>
      </c>
      <c r="Y139">
        <v>0</v>
      </c>
      <c r="Z139" s="100">
        <v>-1</v>
      </c>
      <c r="AA139">
        <v>0</v>
      </c>
      <c r="AB139" s="100">
        <v>1</v>
      </c>
      <c r="AC139" s="37">
        <f t="shared" si="6"/>
        <v>2</v>
      </c>
      <c r="AD139" s="37">
        <f t="shared" si="7"/>
        <v>5</v>
      </c>
      <c r="AE139" t="s">
        <v>306</v>
      </c>
    </row>
    <row r="140" spans="1:31" x14ac:dyDescent="0.2">
      <c r="A140">
        <v>137</v>
      </c>
      <c r="B140" t="s">
        <v>308</v>
      </c>
      <c r="C140" s="1" t="s">
        <v>309</v>
      </c>
      <c r="D140" s="35">
        <v>-0.26300000000000001</v>
      </c>
      <c r="E140" s="35">
        <v>0.1595</v>
      </c>
      <c r="F140" s="36">
        <v>0.98421883219358197</v>
      </c>
      <c r="G140" s="36">
        <v>0.99894792214623895</v>
      </c>
      <c r="H140" s="38">
        <v>0.1</v>
      </c>
      <c r="I140" s="42">
        <v>6.3124671225670698E-2</v>
      </c>
      <c r="J140" s="38">
        <v>0.23064301996443001</v>
      </c>
      <c r="K140">
        <v>-1</v>
      </c>
      <c r="L140">
        <v>0</v>
      </c>
      <c r="M140">
        <v>0</v>
      </c>
      <c r="N140">
        <v>0</v>
      </c>
      <c r="O140">
        <v>-1</v>
      </c>
      <c r="P140" s="10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 s="100">
        <v>1</v>
      </c>
      <c r="W140" s="100">
        <v>0</v>
      </c>
      <c r="X140">
        <v>0</v>
      </c>
      <c r="Y140">
        <v>0</v>
      </c>
      <c r="Z140" s="100">
        <v>0</v>
      </c>
      <c r="AA140">
        <v>0</v>
      </c>
      <c r="AB140" s="100">
        <v>1</v>
      </c>
      <c r="AC140" s="37">
        <f t="shared" si="6"/>
        <v>2</v>
      </c>
      <c r="AD140" s="37">
        <f t="shared" si="7"/>
        <v>3</v>
      </c>
      <c r="AE140" t="s">
        <v>308</v>
      </c>
    </row>
    <row r="141" spans="1:31" x14ac:dyDescent="0.2">
      <c r="A141">
        <v>138</v>
      </c>
      <c r="B141" t="s">
        <v>310</v>
      </c>
      <c r="C141" s="1" t="s">
        <v>261</v>
      </c>
      <c r="D141" s="35">
        <v>-0.317</v>
      </c>
      <c r="E141" s="35">
        <v>9.6000000000000002E-2</v>
      </c>
      <c r="F141" s="36">
        <v>0.98947922146238798</v>
      </c>
      <c r="G141" s="36">
        <v>0.99894792214623895</v>
      </c>
      <c r="H141" s="38">
        <v>-0.04</v>
      </c>
      <c r="I141" s="42">
        <v>7.4697527617043694E-2</v>
      </c>
      <c r="J141" s="38">
        <v>0.37348763808521801</v>
      </c>
      <c r="K141">
        <v>0</v>
      </c>
      <c r="L141">
        <v>0</v>
      </c>
      <c r="M141">
        <v>0</v>
      </c>
      <c r="N141">
        <v>1</v>
      </c>
      <c r="O141">
        <v>0</v>
      </c>
      <c r="P141" s="100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100">
        <v>1</v>
      </c>
      <c r="W141" s="100">
        <v>0</v>
      </c>
      <c r="X141">
        <v>0</v>
      </c>
      <c r="Y141">
        <v>0</v>
      </c>
      <c r="Z141" s="100">
        <v>1</v>
      </c>
      <c r="AA141">
        <v>1</v>
      </c>
      <c r="AB141" s="100">
        <v>1</v>
      </c>
      <c r="AC141" s="37">
        <f t="shared" si="6"/>
        <v>0</v>
      </c>
      <c r="AD141" s="37">
        <f t="shared" si="7"/>
        <v>5</v>
      </c>
      <c r="AE141" t="s">
        <v>310</v>
      </c>
    </row>
    <row r="142" spans="1:31" x14ac:dyDescent="0.2">
      <c r="A142">
        <v>139</v>
      </c>
      <c r="B142" t="s">
        <v>311</v>
      </c>
      <c r="C142" s="1" t="s">
        <v>312</v>
      </c>
      <c r="D142" s="35">
        <v>-0.36699999999999999</v>
      </c>
      <c r="E142" s="35">
        <v>8.7499999999999994E-2</v>
      </c>
      <c r="F142" s="36">
        <v>0.99263545502367201</v>
      </c>
      <c r="G142" s="36">
        <v>0.99894792214623895</v>
      </c>
      <c r="H142" s="38">
        <v>-0.1</v>
      </c>
      <c r="I142" s="42">
        <v>0.74960547080483997</v>
      </c>
      <c r="J142" s="38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 s="100">
        <v>0</v>
      </c>
      <c r="Q142">
        <v>1</v>
      </c>
      <c r="R142">
        <v>1</v>
      </c>
      <c r="S142">
        <v>0</v>
      </c>
      <c r="T142">
        <v>1</v>
      </c>
      <c r="U142">
        <v>0</v>
      </c>
      <c r="V142" s="100">
        <v>0</v>
      </c>
      <c r="W142" s="100">
        <v>0</v>
      </c>
      <c r="X142">
        <v>1</v>
      </c>
      <c r="Y142">
        <v>0</v>
      </c>
      <c r="Z142" s="100">
        <v>1</v>
      </c>
      <c r="AA142">
        <v>0</v>
      </c>
      <c r="AB142" s="100">
        <v>0</v>
      </c>
      <c r="AC142" s="37">
        <f t="shared" si="6"/>
        <v>0</v>
      </c>
      <c r="AD142" s="37">
        <f t="shared" si="7"/>
        <v>6</v>
      </c>
      <c r="AE142" t="s">
        <v>311</v>
      </c>
    </row>
    <row r="143" spans="1:31" x14ac:dyDescent="0.2">
      <c r="A143">
        <v>140</v>
      </c>
      <c r="B143" t="s">
        <v>313</v>
      </c>
      <c r="C143" s="1" t="s">
        <v>314</v>
      </c>
      <c r="D143" s="35">
        <v>-0.36699999999999999</v>
      </c>
      <c r="E143" s="35">
        <v>7.5499999999999998E-2</v>
      </c>
      <c r="F143" s="36">
        <v>0.99263545502367201</v>
      </c>
      <c r="G143" s="36">
        <v>0.99894792214623895</v>
      </c>
      <c r="H143" s="38">
        <v>-8.7999999999999995E-2</v>
      </c>
      <c r="I143" s="42">
        <v>0.95213045765386595</v>
      </c>
      <c r="J143" s="38">
        <v>1</v>
      </c>
      <c r="K143">
        <v>0</v>
      </c>
      <c r="L143">
        <v>0</v>
      </c>
      <c r="M143">
        <v>0</v>
      </c>
      <c r="N143">
        <v>1</v>
      </c>
      <c r="O143">
        <v>0</v>
      </c>
      <c r="P143" s="100">
        <v>0</v>
      </c>
      <c r="Q143">
        <v>1</v>
      </c>
      <c r="R143">
        <v>0</v>
      </c>
      <c r="S143">
        <v>1</v>
      </c>
      <c r="T143">
        <v>1</v>
      </c>
      <c r="U143">
        <v>0</v>
      </c>
      <c r="V143" s="100">
        <v>0</v>
      </c>
      <c r="W143" s="100">
        <v>0</v>
      </c>
      <c r="X143">
        <v>0</v>
      </c>
      <c r="Y143">
        <v>0</v>
      </c>
      <c r="Z143" s="100">
        <v>1</v>
      </c>
      <c r="AA143">
        <v>0</v>
      </c>
      <c r="AB143" s="100">
        <v>1</v>
      </c>
      <c r="AC143" s="37">
        <f t="shared" si="6"/>
        <v>0</v>
      </c>
      <c r="AD143" s="37">
        <f t="shared" si="7"/>
        <v>6</v>
      </c>
      <c r="AE143" t="s">
        <v>313</v>
      </c>
    </row>
    <row r="144" spans="1:31" x14ac:dyDescent="0.2">
      <c r="A144">
        <v>141</v>
      </c>
      <c r="B144" t="s">
        <v>315</v>
      </c>
      <c r="C144" s="1" t="s">
        <v>144</v>
      </c>
      <c r="D144" s="35">
        <v>-0.46700000000000003</v>
      </c>
      <c r="E144" s="35">
        <v>0.19500000000000001</v>
      </c>
      <c r="F144" s="36">
        <v>0.99526564965807496</v>
      </c>
      <c r="G144" s="36">
        <v>0.99894792214623895</v>
      </c>
      <c r="H144" s="38">
        <v>0.16300000000000001</v>
      </c>
      <c r="I144" s="42">
        <v>0.114150447133088</v>
      </c>
      <c r="J144" s="38">
        <v>0.218070111547229</v>
      </c>
      <c r="K144">
        <v>-1</v>
      </c>
      <c r="L144">
        <v>0</v>
      </c>
      <c r="M144">
        <v>1</v>
      </c>
      <c r="N144">
        <v>-1</v>
      </c>
      <c r="O144">
        <v>0</v>
      </c>
      <c r="P144" s="100">
        <v>1</v>
      </c>
      <c r="Q144">
        <v>-1</v>
      </c>
      <c r="R144">
        <v>0</v>
      </c>
      <c r="S144">
        <v>1</v>
      </c>
      <c r="T144">
        <v>0</v>
      </c>
      <c r="U144">
        <v>0</v>
      </c>
      <c r="V144" s="100">
        <v>1</v>
      </c>
      <c r="W144" s="100">
        <v>0</v>
      </c>
      <c r="X144">
        <v>0</v>
      </c>
      <c r="Y144">
        <v>1</v>
      </c>
      <c r="Z144" s="100">
        <v>0</v>
      </c>
      <c r="AA144">
        <v>0</v>
      </c>
      <c r="AB144" s="100">
        <v>0</v>
      </c>
      <c r="AC144" s="37">
        <f t="shared" si="6"/>
        <v>3</v>
      </c>
      <c r="AD144" s="37">
        <f t="shared" si="7"/>
        <v>5</v>
      </c>
      <c r="AE144" t="s">
        <v>315</v>
      </c>
    </row>
    <row r="145" spans="1:31" x14ac:dyDescent="0.2">
      <c r="A145">
        <v>142</v>
      </c>
      <c r="B145" t="s">
        <v>316</v>
      </c>
      <c r="C145" s="1" t="s">
        <v>261</v>
      </c>
      <c r="D145" s="35">
        <v>-0.56699999999999995</v>
      </c>
      <c r="E145" s="35">
        <v>0.12</v>
      </c>
      <c r="F145" s="36">
        <v>0.99684376643871597</v>
      </c>
      <c r="G145" s="36">
        <v>0.99894792214623895</v>
      </c>
      <c r="H145" s="38">
        <v>-0.27800000000000002</v>
      </c>
      <c r="I145" s="42">
        <v>0.99579168858495504</v>
      </c>
      <c r="J145" s="38">
        <v>0.99842188321935799</v>
      </c>
      <c r="K145">
        <v>1</v>
      </c>
      <c r="L145">
        <v>0</v>
      </c>
      <c r="M145">
        <v>1</v>
      </c>
      <c r="N145">
        <v>1</v>
      </c>
      <c r="O145">
        <v>1</v>
      </c>
      <c r="P145" s="100">
        <v>0</v>
      </c>
      <c r="Q145">
        <v>1</v>
      </c>
      <c r="R145">
        <v>0</v>
      </c>
      <c r="S145">
        <v>1</v>
      </c>
      <c r="T145">
        <v>1</v>
      </c>
      <c r="U145">
        <v>0</v>
      </c>
      <c r="V145" s="100">
        <v>1</v>
      </c>
      <c r="W145" s="100">
        <v>0</v>
      </c>
      <c r="X145">
        <v>0</v>
      </c>
      <c r="Y145">
        <v>1</v>
      </c>
      <c r="Z145" s="100">
        <v>1</v>
      </c>
      <c r="AA145">
        <v>0</v>
      </c>
      <c r="AB145" s="100">
        <v>0</v>
      </c>
      <c r="AC145" s="37">
        <f t="shared" si="6"/>
        <v>0</v>
      </c>
      <c r="AD145" s="37">
        <f t="shared" si="7"/>
        <v>10</v>
      </c>
      <c r="AE145" t="s">
        <v>316</v>
      </c>
    </row>
    <row r="146" spans="1:31" x14ac:dyDescent="0.2">
      <c r="A146">
        <v>143</v>
      </c>
      <c r="B146" t="s">
        <v>317</v>
      </c>
      <c r="C146" s="1" t="s">
        <v>318</v>
      </c>
      <c r="D146" s="35">
        <v>-0.58299999999999996</v>
      </c>
      <c r="E146" s="35">
        <v>0.1885</v>
      </c>
      <c r="F146" s="36">
        <v>0.99736980536559705</v>
      </c>
      <c r="G146" s="36">
        <v>0.99894792214623895</v>
      </c>
      <c r="H146" s="38">
        <v>-0.222</v>
      </c>
      <c r="I146" s="42">
        <v>0.99210941609679104</v>
      </c>
      <c r="J146" s="38">
        <v>1</v>
      </c>
      <c r="K146">
        <v>0</v>
      </c>
      <c r="L146">
        <v>0</v>
      </c>
      <c r="M146">
        <v>1</v>
      </c>
      <c r="N146">
        <v>1</v>
      </c>
      <c r="O146">
        <v>1</v>
      </c>
      <c r="P146" s="100">
        <v>1</v>
      </c>
      <c r="Q146">
        <v>0</v>
      </c>
      <c r="R146">
        <v>0</v>
      </c>
      <c r="S146">
        <v>1</v>
      </c>
      <c r="T146">
        <v>1</v>
      </c>
      <c r="U146">
        <v>0</v>
      </c>
      <c r="V146" s="100">
        <v>1</v>
      </c>
      <c r="W146" s="100">
        <v>0</v>
      </c>
      <c r="X146">
        <v>0</v>
      </c>
      <c r="Y146">
        <v>0</v>
      </c>
      <c r="Z146" s="100">
        <v>1</v>
      </c>
      <c r="AA146">
        <v>0</v>
      </c>
      <c r="AB146" s="100">
        <v>1</v>
      </c>
      <c r="AC146" s="37">
        <f t="shared" si="6"/>
        <v>0</v>
      </c>
      <c r="AD146" s="37">
        <f t="shared" si="7"/>
        <v>9</v>
      </c>
      <c r="AE146" t="s">
        <v>317</v>
      </c>
    </row>
    <row r="147" spans="1:31" x14ac:dyDescent="0.2">
      <c r="A147" s="82">
        <v>144</v>
      </c>
      <c r="B147" s="82" t="s">
        <v>319</v>
      </c>
      <c r="C147" s="68" t="s">
        <v>312</v>
      </c>
      <c r="D147" s="83">
        <v>-0.6</v>
      </c>
      <c r="E147" s="83">
        <v>0.26050000000000001</v>
      </c>
      <c r="F147" s="84">
        <v>0.99894792214623895</v>
      </c>
      <c r="G147" s="84">
        <v>0.99894792214623895</v>
      </c>
      <c r="H147" s="85">
        <v>-0.111</v>
      </c>
      <c r="I147" s="86">
        <v>0.94371383482377702</v>
      </c>
      <c r="J147" s="85">
        <v>1</v>
      </c>
      <c r="K147" s="82">
        <v>0</v>
      </c>
      <c r="L147" s="82">
        <v>0</v>
      </c>
      <c r="M147" s="82">
        <v>0</v>
      </c>
      <c r="N147" s="82">
        <v>1</v>
      </c>
      <c r="O147" s="82">
        <v>1</v>
      </c>
      <c r="P147" s="104">
        <v>1</v>
      </c>
      <c r="Q147" s="82">
        <v>1</v>
      </c>
      <c r="R147" s="82">
        <v>0</v>
      </c>
      <c r="S147" s="82">
        <v>1</v>
      </c>
      <c r="T147" s="82">
        <v>0</v>
      </c>
      <c r="U147" s="82">
        <v>0</v>
      </c>
      <c r="V147" s="104">
        <v>1</v>
      </c>
      <c r="W147" s="104">
        <v>0</v>
      </c>
      <c r="X147" s="82">
        <v>0</v>
      </c>
      <c r="Y147" s="82">
        <v>-1</v>
      </c>
      <c r="Z147" s="104">
        <v>1</v>
      </c>
      <c r="AA147" s="82">
        <v>-1</v>
      </c>
      <c r="AB147" s="104">
        <v>1</v>
      </c>
      <c r="AC147" s="87">
        <f t="shared" si="6"/>
        <v>2</v>
      </c>
      <c r="AD147" s="87">
        <f t="shared" si="7"/>
        <v>8</v>
      </c>
      <c r="AE147" s="82" t="s">
        <v>319</v>
      </c>
    </row>
  </sheetData>
  <pageMargins left="0.75" right="0.75" top="1" bottom="1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K1000"/>
  <sheetViews>
    <sheetView tabSelected="1" zoomScale="102" zoomScaleNormal="102" workbookViewId="0">
      <selection activeCell="A2" sqref="A2"/>
    </sheetView>
  </sheetViews>
  <sheetFormatPr baseColWidth="10" defaultColWidth="8.83203125" defaultRowHeight="15" x14ac:dyDescent="0.2"/>
  <cols>
    <col min="1" max="1" width="5.83203125" style="46" customWidth="1"/>
    <col min="2" max="2" width="40.1640625" style="46" customWidth="1"/>
    <col min="3" max="3" width="36.1640625" style="46" customWidth="1"/>
    <col min="4" max="4" width="31.5" style="46" customWidth="1"/>
    <col min="5" max="5" width="20.33203125" style="46" customWidth="1"/>
    <col min="6" max="7" width="17.5" style="46" customWidth="1"/>
    <col min="8" max="8" width="15.5" style="46" customWidth="1"/>
    <col min="9" max="10" width="14" style="46" customWidth="1"/>
    <col min="11" max="11" width="15.5" style="46" customWidth="1"/>
    <col min="12" max="12" width="20.5" style="46" customWidth="1"/>
    <col min="13" max="13" width="93" style="46" customWidth="1"/>
    <col min="14" max="28" width="8.83203125" style="46" customWidth="1"/>
    <col min="29" max="1025" width="14.5" style="46" customWidth="1"/>
  </cols>
  <sheetData>
    <row r="1" spans="1:28" ht="15.75" customHeight="1" x14ac:dyDescent="0.2">
      <c r="A1" s="3" t="s">
        <v>356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4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48" t="s">
        <v>56</v>
      </c>
      <c r="B3" s="48" t="s">
        <v>320</v>
      </c>
      <c r="C3" s="48" t="s">
        <v>321</v>
      </c>
      <c r="D3" s="48" t="s">
        <v>322</v>
      </c>
      <c r="E3" s="48" t="s">
        <v>59</v>
      </c>
      <c r="F3" s="48" t="s">
        <v>60</v>
      </c>
      <c r="G3" s="48" t="s">
        <v>323</v>
      </c>
      <c r="H3" s="48" t="s">
        <v>62</v>
      </c>
      <c r="I3" s="49" t="s">
        <v>63</v>
      </c>
      <c r="J3" s="48" t="s">
        <v>64</v>
      </c>
      <c r="K3" s="48" t="s">
        <v>65</v>
      </c>
      <c r="L3" s="50" t="s">
        <v>324</v>
      </c>
      <c r="M3" s="51" t="s">
        <v>325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52">
        <v>1</v>
      </c>
      <c r="B4" s="52" t="s">
        <v>326</v>
      </c>
      <c r="C4" s="52" t="s">
        <v>99</v>
      </c>
      <c r="D4" s="52" t="s">
        <v>97</v>
      </c>
      <c r="E4" s="53">
        <v>0.52</v>
      </c>
      <c r="F4" s="53">
        <v>0.19500000000000001</v>
      </c>
      <c r="G4" s="53">
        <v>0</v>
      </c>
      <c r="H4" s="54">
        <v>0.09</v>
      </c>
      <c r="I4" s="53">
        <v>0.625</v>
      </c>
      <c r="J4" s="53">
        <v>0</v>
      </c>
      <c r="K4" s="55">
        <v>1.7000000000000001E-2</v>
      </c>
      <c r="L4" s="56" t="s">
        <v>327</v>
      </c>
      <c r="M4" s="57" t="s">
        <v>156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">
      <c r="A5" s="52">
        <v>2</v>
      </c>
      <c r="B5" s="52" t="s">
        <v>328</v>
      </c>
      <c r="C5" s="52" t="s">
        <v>99</v>
      </c>
      <c r="D5" s="52" t="s">
        <v>89</v>
      </c>
      <c r="E5" s="53">
        <v>0.52</v>
      </c>
      <c r="F5" s="53">
        <v>0.19500000000000001</v>
      </c>
      <c r="G5" s="53">
        <v>0</v>
      </c>
      <c r="H5" s="54">
        <v>0.09</v>
      </c>
      <c r="I5" s="53">
        <v>0.625</v>
      </c>
      <c r="J5" s="53">
        <v>0</v>
      </c>
      <c r="K5" s="55">
        <v>1.7000000000000001E-2</v>
      </c>
      <c r="L5" s="56" t="s">
        <v>329</v>
      </c>
      <c r="M5" s="57" t="s">
        <v>330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52">
        <v>3</v>
      </c>
      <c r="B6" s="52" t="s">
        <v>331</v>
      </c>
      <c r="C6" s="52" t="s">
        <v>99</v>
      </c>
      <c r="D6" s="52" t="s">
        <v>95</v>
      </c>
      <c r="E6" s="53">
        <v>0.52</v>
      </c>
      <c r="F6" s="53">
        <v>0.19500000000000001</v>
      </c>
      <c r="G6" s="53">
        <v>0</v>
      </c>
      <c r="H6" s="54">
        <v>0.09</v>
      </c>
      <c r="I6" s="53">
        <v>0.625</v>
      </c>
      <c r="J6" s="53">
        <v>0</v>
      </c>
      <c r="K6" s="55">
        <v>1.7000000000000001E-2</v>
      </c>
      <c r="L6" s="56" t="s">
        <v>329</v>
      </c>
      <c r="M6" s="57" t="s">
        <v>332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">
      <c r="A7" s="1">
        <v>4</v>
      </c>
      <c r="B7" s="1" t="s">
        <v>333</v>
      </c>
      <c r="C7" s="1" t="s">
        <v>99</v>
      </c>
      <c r="D7" s="1" t="s">
        <v>87</v>
      </c>
      <c r="E7" s="2">
        <v>0.5</v>
      </c>
      <c r="F7" s="2">
        <v>0.17499999999999999</v>
      </c>
      <c r="G7" s="2">
        <v>0</v>
      </c>
      <c r="H7" s="28">
        <v>0.09</v>
      </c>
      <c r="I7" s="2">
        <v>0.625</v>
      </c>
      <c r="J7" s="2">
        <v>0</v>
      </c>
      <c r="K7" s="28">
        <v>1.7000000000000001E-2</v>
      </c>
      <c r="L7" s="58" t="s">
        <v>329</v>
      </c>
      <c r="M7" s="47" t="s">
        <v>334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">
        <v>5</v>
      </c>
      <c r="B8" s="1" t="s">
        <v>335</v>
      </c>
      <c r="C8" s="1" t="s">
        <v>99</v>
      </c>
      <c r="D8" s="1" t="s">
        <v>91</v>
      </c>
      <c r="E8" s="2">
        <v>0.46</v>
      </c>
      <c r="F8" s="2">
        <v>0.20699999999999999</v>
      </c>
      <c r="G8" s="2">
        <v>0</v>
      </c>
      <c r="H8" s="28">
        <v>0.09</v>
      </c>
      <c r="I8" s="2">
        <v>0.66700000000000004</v>
      </c>
      <c r="J8" s="2">
        <v>0</v>
      </c>
      <c r="K8" s="28">
        <v>4.3900000000000002E-2</v>
      </c>
      <c r="L8" s="59" t="s">
        <v>336</v>
      </c>
      <c r="M8" s="47" t="s">
        <v>337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1">
        <v>6</v>
      </c>
      <c r="B9" s="1" t="s">
        <v>338</v>
      </c>
      <c r="C9" s="1" t="s">
        <v>93</v>
      </c>
      <c r="D9" s="1" t="s">
        <v>97</v>
      </c>
      <c r="E9" s="2">
        <v>0.46</v>
      </c>
      <c r="F9" s="2">
        <v>0.104</v>
      </c>
      <c r="G9" s="2">
        <v>0</v>
      </c>
      <c r="H9" s="28">
        <v>0.09</v>
      </c>
      <c r="I9" s="2">
        <v>0.56000000000000005</v>
      </c>
      <c r="J9" s="2">
        <v>0.01</v>
      </c>
      <c r="K9" s="1">
        <v>0.24299999999999999</v>
      </c>
      <c r="L9" s="58" t="s">
        <v>327</v>
      </c>
      <c r="M9" s="47" t="s">
        <v>156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">
      <c r="A10" s="27">
        <v>7</v>
      </c>
      <c r="B10" s="27" t="s">
        <v>339</v>
      </c>
      <c r="C10" s="27" t="s">
        <v>93</v>
      </c>
      <c r="D10" s="27" t="s">
        <v>217</v>
      </c>
      <c r="E10" s="60">
        <v>0.45</v>
      </c>
      <c r="F10" s="60">
        <v>0.06</v>
      </c>
      <c r="G10" s="60">
        <v>0</v>
      </c>
      <c r="H10" s="61">
        <v>0.09</v>
      </c>
      <c r="I10" s="27">
        <v>0.56000000000000005</v>
      </c>
      <c r="J10" s="27">
        <v>0.01</v>
      </c>
      <c r="K10" s="61">
        <v>0.2427</v>
      </c>
      <c r="L10" s="62" t="s">
        <v>327</v>
      </c>
      <c r="M10" s="63" t="s">
        <v>156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">
      <c r="A11" s="1">
        <v>8</v>
      </c>
      <c r="B11" s="1" t="s">
        <v>340</v>
      </c>
      <c r="C11" s="1" t="s">
        <v>153</v>
      </c>
      <c r="D11" s="1" t="s">
        <v>95</v>
      </c>
      <c r="E11" s="2">
        <v>0.44</v>
      </c>
      <c r="F11" s="2">
        <v>0.2</v>
      </c>
      <c r="G11" s="2">
        <v>0</v>
      </c>
      <c r="H11" s="28">
        <v>0.09</v>
      </c>
      <c r="I11" s="2">
        <v>0.62</v>
      </c>
      <c r="J11" s="2">
        <v>0.01</v>
      </c>
      <c r="K11" s="28">
        <v>0.14860000000000001</v>
      </c>
      <c r="L11" s="58" t="s">
        <v>329</v>
      </c>
      <c r="M11" s="47" t="s">
        <v>341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">
      <c r="A12" s="1">
        <v>9</v>
      </c>
      <c r="B12" s="1" t="s">
        <v>342</v>
      </c>
      <c r="C12" s="1" t="s">
        <v>91</v>
      </c>
      <c r="D12" s="1" t="s">
        <v>95</v>
      </c>
      <c r="E12" s="2">
        <v>0.44</v>
      </c>
      <c r="F12" s="2">
        <v>0.21</v>
      </c>
      <c r="G12" s="2">
        <v>0</v>
      </c>
      <c r="H12" s="28">
        <v>0.09</v>
      </c>
      <c r="I12" s="2">
        <v>0.7</v>
      </c>
      <c r="J12" s="2">
        <v>1E-3</v>
      </c>
      <c r="K12" s="28">
        <v>0.14230000000000001</v>
      </c>
      <c r="L12" s="58" t="s">
        <v>327</v>
      </c>
      <c r="M12" s="47" t="s">
        <v>156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">
      <c r="A13" s="1">
        <v>10</v>
      </c>
      <c r="B13" s="1" t="s">
        <v>343</v>
      </c>
      <c r="C13" s="1" t="s">
        <v>101</v>
      </c>
      <c r="D13" s="1" t="s">
        <v>97</v>
      </c>
      <c r="E13" s="2">
        <v>0.43</v>
      </c>
      <c r="F13" s="2">
        <v>0.188</v>
      </c>
      <c r="G13" s="2">
        <v>0</v>
      </c>
      <c r="H13" s="28">
        <v>0.13</v>
      </c>
      <c r="I13" s="2">
        <v>0.68</v>
      </c>
      <c r="J13" s="2">
        <v>0</v>
      </c>
      <c r="K13" s="28">
        <v>0.14230000000000001</v>
      </c>
      <c r="L13" s="58" t="s">
        <v>327</v>
      </c>
      <c r="M13" s="47" t="s">
        <v>156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">
      <c r="A14" s="1"/>
      <c r="B14" s="1"/>
      <c r="C14" s="1"/>
      <c r="D14" s="1"/>
      <c r="E14" s="2"/>
      <c r="F14" s="2"/>
      <c r="G14" s="2"/>
      <c r="H14" s="28"/>
      <c r="I14" s="2"/>
      <c r="J14" s="2"/>
      <c r="K14" s="28"/>
      <c r="L14" s="1"/>
      <c r="M14" s="4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">
      <c r="A15" s="46">
        <v>662</v>
      </c>
      <c r="B15" s="46" t="s">
        <v>344</v>
      </c>
      <c r="C15" s="64" t="s">
        <v>144</v>
      </c>
      <c r="D15" s="64" t="s">
        <v>91</v>
      </c>
      <c r="E15" s="64">
        <v>0.28000000000000003</v>
      </c>
      <c r="F15" s="43">
        <v>0.192</v>
      </c>
      <c r="G15" s="43">
        <v>0.02</v>
      </c>
      <c r="H15" s="36">
        <v>0.27</v>
      </c>
      <c r="I15" s="46">
        <v>0.43</v>
      </c>
      <c r="J15" s="46">
        <v>2E-3</v>
      </c>
      <c r="K15" s="36">
        <v>0.11</v>
      </c>
      <c r="L15" s="65" t="s">
        <v>336</v>
      </c>
      <c r="M15" s="46" t="s">
        <v>345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">
      <c r="A16" s="1"/>
      <c r="B16" s="1"/>
      <c r="D16" s="1"/>
      <c r="E16" s="2"/>
      <c r="F16" s="2"/>
      <c r="G16" s="2"/>
      <c r="H16" s="28"/>
      <c r="I16" s="2"/>
      <c r="J16" s="2"/>
      <c r="K16" s="28"/>
      <c r="L16" s="1"/>
      <c r="M16" s="4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">
      <c r="A17" s="1"/>
      <c r="B17" s="1"/>
      <c r="C17" s="1"/>
      <c r="D17" s="1"/>
      <c r="E17" s="2"/>
      <c r="F17" s="2"/>
      <c r="G17" s="2"/>
      <c r="H17" s="28"/>
      <c r="I17" s="2"/>
      <c r="J17" s="2"/>
      <c r="K17" s="28"/>
      <c r="L17" s="1"/>
      <c r="M17" s="4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">
      <c r="A18" s="1"/>
      <c r="B18" s="1"/>
      <c r="C18" s="1"/>
      <c r="D18" s="1"/>
      <c r="E18" s="2"/>
      <c r="F18" s="2"/>
      <c r="G18" s="2"/>
      <c r="H18" s="28"/>
      <c r="I18" s="2"/>
      <c r="J18" s="2"/>
      <c r="K18" s="28"/>
      <c r="L18" s="1"/>
      <c r="M18" s="4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">
      <c r="A19" s="1"/>
      <c r="B19" s="1"/>
      <c r="C19" s="1"/>
      <c r="D19" s="1"/>
      <c r="E19" s="2"/>
      <c r="F19" s="2"/>
      <c r="G19" s="2"/>
      <c r="H19" s="28"/>
      <c r="I19" s="2"/>
      <c r="J19" s="2"/>
      <c r="K19" s="28"/>
      <c r="L19" s="1"/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">
      <c r="A20" s="1"/>
      <c r="B20" s="1"/>
      <c r="C20" s="1"/>
      <c r="D20" s="1"/>
      <c r="E20" s="2"/>
      <c r="F20" s="2"/>
      <c r="G20" s="2"/>
      <c r="H20" s="28"/>
      <c r="I20" s="2"/>
      <c r="J20" s="2"/>
      <c r="K20" s="28"/>
      <c r="L20" s="1"/>
      <c r="M20" s="4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">
      <c r="A21" s="1"/>
      <c r="B21" s="1"/>
      <c r="C21" s="1"/>
      <c r="D21" s="1"/>
      <c r="E21" s="2"/>
      <c r="F21" s="2"/>
      <c r="G21" s="2"/>
      <c r="H21" s="28"/>
      <c r="I21" s="2"/>
      <c r="J21" s="2"/>
      <c r="K21" s="28"/>
      <c r="L21" s="1"/>
      <c r="M21" s="4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">
      <c r="A24" s="1"/>
      <c r="B24" s="1"/>
      <c r="C24" s="1"/>
      <c r="D24" s="1"/>
      <c r="E24" s="2"/>
      <c r="F24" s="2"/>
      <c r="G24" s="2"/>
      <c r="H24" s="28"/>
      <c r="I24" s="2"/>
      <c r="J24" s="2"/>
      <c r="K24" s="28"/>
      <c r="L24" s="1"/>
      <c r="M24" s="4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2">
      <c r="A25" s="1"/>
      <c r="B25" s="1"/>
      <c r="C25" s="1"/>
      <c r="D25" s="1"/>
      <c r="E25" s="2"/>
      <c r="F25" s="2"/>
      <c r="G25" s="2"/>
      <c r="H25" s="28"/>
      <c r="I25" s="2"/>
      <c r="J25" s="2"/>
      <c r="K25" s="28"/>
      <c r="L25" s="1"/>
      <c r="M25" s="4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">
      <c r="A26" s="1"/>
      <c r="B26" s="1"/>
      <c r="C26" s="1"/>
      <c r="D26" s="1"/>
      <c r="E26" s="2"/>
      <c r="F26" s="2"/>
      <c r="G26" s="2"/>
      <c r="H26" s="28"/>
      <c r="I26" s="2"/>
      <c r="J26" s="2"/>
      <c r="K26" s="28"/>
      <c r="L26" s="1"/>
      <c r="M26" s="4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">
      <c r="A27" s="1"/>
      <c r="B27" s="1"/>
      <c r="C27" s="1"/>
      <c r="D27" s="1"/>
      <c r="E27" s="2"/>
      <c r="F27" s="2"/>
      <c r="G27" s="2"/>
      <c r="H27" s="28"/>
      <c r="I27" s="2"/>
      <c r="J27" s="2"/>
      <c r="K27" s="28"/>
      <c r="L27" s="1"/>
      <c r="M27" s="4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">
      <c r="A28" s="1"/>
      <c r="B28" s="1"/>
      <c r="C28" s="1"/>
      <c r="D28" s="1"/>
      <c r="E28" s="2"/>
      <c r="F28" s="2"/>
      <c r="G28" s="2"/>
      <c r="H28" s="28"/>
      <c r="I28" s="2"/>
      <c r="J28" s="2"/>
      <c r="K28" s="28"/>
      <c r="L28" s="1"/>
      <c r="M28" s="4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">
      <c r="A29" s="1"/>
      <c r="B29" s="1"/>
      <c r="C29" s="1"/>
      <c r="D29" s="1"/>
      <c r="E29" s="2"/>
      <c r="F29" s="2"/>
      <c r="G29" s="2"/>
      <c r="H29" s="28"/>
      <c r="I29" s="2"/>
      <c r="J29" s="2"/>
      <c r="K29" s="28"/>
      <c r="L29" s="1"/>
      <c r="M29" s="4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">
      <c r="A30" s="1"/>
      <c r="B30" s="1"/>
      <c r="C30" s="1"/>
      <c r="D30" s="1"/>
      <c r="E30" s="2"/>
      <c r="F30" s="2"/>
      <c r="G30" s="2"/>
      <c r="H30" s="28"/>
      <c r="I30" s="2"/>
      <c r="J30" s="2"/>
      <c r="K30" s="28"/>
      <c r="L30" s="1"/>
      <c r="M30" s="4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">
      <c r="A31" s="1"/>
      <c r="B31" s="1"/>
      <c r="C31" s="1"/>
      <c r="D31" s="1"/>
      <c r="E31" s="2"/>
      <c r="F31" s="2"/>
      <c r="G31" s="2"/>
      <c r="H31" s="28"/>
      <c r="I31" s="2"/>
      <c r="J31" s="2"/>
      <c r="K31" s="28"/>
      <c r="L31" s="1"/>
      <c r="M31" s="4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">
      <c r="A32" s="1"/>
      <c r="B32" s="1"/>
      <c r="C32" s="1"/>
      <c r="D32" s="1"/>
      <c r="E32" s="2"/>
      <c r="F32" s="2"/>
      <c r="G32" s="2"/>
      <c r="H32" s="28"/>
      <c r="I32" s="2"/>
      <c r="J32" s="2"/>
      <c r="K32" s="28"/>
      <c r="L32" s="1"/>
      <c r="M32" s="4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">
      <c r="A33" s="1"/>
      <c r="B33" s="1"/>
      <c r="C33" s="1"/>
      <c r="D33" s="1"/>
      <c r="E33" s="2"/>
      <c r="F33" s="2"/>
      <c r="G33" s="2"/>
      <c r="H33" s="28"/>
      <c r="I33" s="2"/>
      <c r="J33" s="2"/>
      <c r="K33" s="28"/>
      <c r="L33" s="1"/>
      <c r="M33" s="4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">
      <c r="A34" s="1"/>
      <c r="B34" s="1"/>
      <c r="C34" s="1"/>
      <c r="D34" s="1"/>
      <c r="E34" s="2"/>
      <c r="F34" s="2"/>
      <c r="G34" s="2"/>
      <c r="H34" s="28"/>
      <c r="I34" s="2"/>
      <c r="J34" s="2"/>
      <c r="K34" s="28"/>
      <c r="L34" s="1"/>
      <c r="M34" s="4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">
      <c r="A35" s="1"/>
      <c r="B35" s="1"/>
      <c r="C35" s="1"/>
      <c r="D35" s="1"/>
      <c r="E35" s="2"/>
      <c r="F35" s="2"/>
      <c r="G35" s="2"/>
      <c r="H35" s="28"/>
      <c r="I35" s="2"/>
      <c r="J35" s="2"/>
      <c r="K35" s="28"/>
      <c r="L35" s="1"/>
      <c r="M35" s="4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">
      <c r="A36" s="1"/>
      <c r="B36" s="1"/>
      <c r="C36" s="1"/>
      <c r="D36" s="1"/>
      <c r="E36" s="2"/>
      <c r="F36" s="2"/>
      <c r="G36" s="2"/>
      <c r="H36" s="28"/>
      <c r="I36" s="2"/>
      <c r="J36" s="2"/>
      <c r="K36" s="28"/>
      <c r="L36" s="1"/>
      <c r="M36" s="4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">
      <c r="A37" s="1"/>
      <c r="B37" s="1"/>
      <c r="C37" s="1"/>
      <c r="D37" s="1"/>
      <c r="E37" s="2"/>
      <c r="F37" s="2"/>
      <c r="G37" s="2"/>
      <c r="H37" s="28"/>
      <c r="I37" s="2"/>
      <c r="J37" s="2"/>
      <c r="K37" s="28"/>
      <c r="L37" s="1"/>
      <c r="M37" s="4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">
      <c r="A38" s="1"/>
      <c r="B38" s="1"/>
      <c r="C38" s="1"/>
      <c r="D38" s="1"/>
      <c r="E38" s="2"/>
      <c r="F38" s="2"/>
      <c r="G38" s="2"/>
      <c r="H38" s="28"/>
      <c r="I38" s="2"/>
      <c r="J38" s="2"/>
      <c r="K38" s="28"/>
      <c r="L38" s="1"/>
      <c r="M38" s="4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">
      <c r="A39" s="1"/>
      <c r="B39" s="1"/>
      <c r="C39" s="1"/>
      <c r="D39" s="1"/>
      <c r="E39" s="2"/>
      <c r="F39" s="2"/>
      <c r="G39" s="2"/>
      <c r="H39" s="28"/>
      <c r="I39" s="2"/>
      <c r="J39" s="2"/>
      <c r="K39" s="28"/>
      <c r="L39" s="1"/>
      <c r="M39" s="4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">
      <c r="A40" s="1"/>
      <c r="B40" s="1"/>
      <c r="C40" s="1"/>
      <c r="D40" s="1"/>
      <c r="E40" s="2"/>
      <c r="F40" s="2"/>
      <c r="G40" s="2"/>
      <c r="H40" s="28"/>
      <c r="I40" s="2"/>
      <c r="J40" s="2"/>
      <c r="K40" s="28"/>
      <c r="L40" s="1"/>
      <c r="M40" s="4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">
      <c r="A41" s="1"/>
      <c r="B41" s="1"/>
      <c r="C41" s="1"/>
      <c r="D41" s="1"/>
      <c r="E41" s="2"/>
      <c r="F41" s="2"/>
      <c r="G41" s="2"/>
      <c r="H41" s="28"/>
      <c r="I41" s="2"/>
      <c r="J41" s="2"/>
      <c r="K41" s="28"/>
      <c r="L41" s="1"/>
      <c r="M41" s="4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">
      <c r="A42" s="1"/>
      <c r="B42" s="1"/>
      <c r="C42" s="1"/>
      <c r="D42" s="1"/>
      <c r="E42" s="2"/>
      <c r="F42" s="2"/>
      <c r="G42" s="2"/>
      <c r="H42" s="28"/>
      <c r="I42" s="2"/>
      <c r="J42" s="2"/>
      <c r="K42" s="28"/>
      <c r="L42" s="1"/>
      <c r="M42" s="4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">
      <c r="A43" s="1"/>
      <c r="B43" s="1"/>
      <c r="C43" s="1"/>
      <c r="D43" s="1"/>
      <c r="E43" s="2"/>
      <c r="F43" s="2"/>
      <c r="G43" s="2"/>
      <c r="H43" s="28"/>
      <c r="I43" s="2"/>
      <c r="J43" s="2"/>
      <c r="K43" s="28"/>
      <c r="L43" s="1"/>
      <c r="M43" s="4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">
      <c r="A44" s="1"/>
      <c r="B44" s="1"/>
      <c r="C44" s="1"/>
      <c r="D44" s="1"/>
      <c r="E44" s="2"/>
      <c r="F44" s="2"/>
      <c r="G44" s="2"/>
      <c r="H44" s="28"/>
      <c r="I44" s="2"/>
      <c r="J44" s="2"/>
      <c r="K44" s="28"/>
      <c r="L44" s="1"/>
      <c r="M44" s="4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">
      <c r="A45" s="1"/>
      <c r="B45" s="1"/>
      <c r="C45" s="1"/>
      <c r="D45" s="1"/>
      <c r="E45" s="2"/>
      <c r="F45" s="2"/>
      <c r="G45" s="2"/>
      <c r="H45" s="28"/>
      <c r="I45" s="2"/>
      <c r="J45" s="2"/>
      <c r="K45" s="28"/>
      <c r="L45" s="1"/>
      <c r="M45" s="4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">
      <c r="A46" s="1"/>
      <c r="B46" s="1"/>
      <c r="C46" s="1"/>
      <c r="D46" s="1"/>
      <c r="E46" s="2"/>
      <c r="F46" s="2"/>
      <c r="G46" s="2"/>
      <c r="H46" s="28"/>
      <c r="I46" s="2"/>
      <c r="J46" s="2"/>
      <c r="K46" s="28"/>
      <c r="L46" s="1"/>
      <c r="M46" s="4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">
      <c r="A47" s="1"/>
      <c r="B47" s="1"/>
      <c r="C47" s="1"/>
      <c r="D47" s="1"/>
      <c r="E47" s="2"/>
      <c r="F47" s="2"/>
      <c r="G47" s="2"/>
      <c r="H47" s="28"/>
      <c r="I47" s="2"/>
      <c r="J47" s="2"/>
      <c r="K47" s="28"/>
      <c r="L47" s="1"/>
      <c r="M47" s="4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">
      <c r="A48" s="1"/>
      <c r="B48" s="1"/>
      <c r="C48" s="1"/>
      <c r="D48" s="1"/>
      <c r="E48" s="2"/>
      <c r="F48" s="2"/>
      <c r="G48" s="2"/>
      <c r="H48" s="28"/>
      <c r="I48" s="2"/>
      <c r="J48" s="2"/>
      <c r="K48" s="28"/>
      <c r="L48" s="1"/>
      <c r="M48" s="4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">
      <c r="A49" s="1"/>
      <c r="B49" s="1"/>
      <c r="C49" s="1"/>
      <c r="D49" s="1"/>
      <c r="E49" s="2"/>
      <c r="F49" s="2"/>
      <c r="G49" s="2"/>
      <c r="H49" s="28"/>
      <c r="I49" s="2"/>
      <c r="J49" s="2"/>
      <c r="K49" s="28"/>
      <c r="L49" s="1"/>
      <c r="M49" s="4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">
      <c r="A50" s="1"/>
      <c r="B50" s="1"/>
      <c r="C50" s="1"/>
      <c r="D50" s="1"/>
      <c r="E50" s="2"/>
      <c r="F50" s="2"/>
      <c r="G50" s="2"/>
      <c r="H50" s="28"/>
      <c r="I50" s="2"/>
      <c r="J50" s="2"/>
      <c r="K50" s="28"/>
      <c r="L50" s="1"/>
      <c r="M50" s="4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">
      <c r="A51" s="1"/>
      <c r="B51" s="1"/>
      <c r="C51" s="1"/>
      <c r="D51" s="1"/>
      <c r="E51" s="2"/>
      <c r="F51" s="2"/>
      <c r="G51" s="2"/>
      <c r="H51" s="28"/>
      <c r="I51" s="2"/>
      <c r="J51" s="2"/>
      <c r="K51" s="28"/>
      <c r="L51" s="1"/>
      <c r="M51" s="4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">
      <c r="A52" s="1"/>
      <c r="B52" s="1"/>
      <c r="C52" s="1"/>
      <c r="D52" s="1"/>
      <c r="E52" s="2"/>
      <c r="F52" s="2"/>
      <c r="G52" s="2"/>
      <c r="H52" s="28"/>
      <c r="I52" s="2"/>
      <c r="J52" s="2"/>
      <c r="K52" s="28"/>
      <c r="L52" s="1"/>
      <c r="M52" s="4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">
      <c r="A53" s="1"/>
      <c r="B53" s="1"/>
      <c r="C53" s="1"/>
      <c r="D53" s="1"/>
      <c r="E53" s="2"/>
      <c r="F53" s="2"/>
      <c r="G53" s="2"/>
      <c r="H53" s="28"/>
      <c r="I53" s="2"/>
      <c r="J53" s="2"/>
      <c r="K53" s="28"/>
      <c r="L53" s="1"/>
      <c r="M53" s="4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">
      <c r="A54" s="1"/>
      <c r="B54" s="1"/>
      <c r="C54" s="1"/>
      <c r="D54" s="1"/>
      <c r="E54" s="2"/>
      <c r="F54" s="2"/>
      <c r="G54" s="2"/>
      <c r="H54" s="28"/>
      <c r="I54" s="2"/>
      <c r="J54" s="2"/>
      <c r="K54" s="28"/>
      <c r="L54" s="1"/>
      <c r="M54" s="4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">
      <c r="A55" s="1"/>
      <c r="B55" s="1"/>
      <c r="C55" s="1"/>
      <c r="D55" s="1"/>
      <c r="E55" s="2"/>
      <c r="F55" s="2"/>
      <c r="G55" s="2"/>
      <c r="H55" s="28"/>
      <c r="I55" s="2"/>
      <c r="J55" s="2"/>
      <c r="K55" s="28"/>
      <c r="L55" s="1"/>
      <c r="M55" s="4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">
      <c r="A56" s="1"/>
      <c r="B56" s="1"/>
      <c r="C56" s="1"/>
      <c r="D56" s="1"/>
      <c r="E56" s="2"/>
      <c r="F56" s="2"/>
      <c r="G56" s="2"/>
      <c r="H56" s="28"/>
      <c r="I56" s="2"/>
      <c r="J56" s="2"/>
      <c r="K56" s="28"/>
      <c r="L56" s="1"/>
      <c r="M56" s="4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">
      <c r="A57" s="1"/>
      <c r="B57" s="1"/>
      <c r="C57" s="1"/>
      <c r="D57" s="1"/>
      <c r="E57" s="2"/>
      <c r="F57" s="2"/>
      <c r="G57" s="2"/>
      <c r="H57" s="28"/>
      <c r="I57" s="2"/>
      <c r="J57" s="2"/>
      <c r="K57" s="28"/>
      <c r="L57" s="1"/>
      <c r="M57" s="4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">
      <c r="A58" s="1"/>
      <c r="B58" s="1"/>
      <c r="C58" s="1"/>
      <c r="D58" s="1"/>
      <c r="E58" s="2"/>
      <c r="F58" s="2"/>
      <c r="G58" s="2"/>
      <c r="H58" s="28"/>
      <c r="I58" s="2"/>
      <c r="J58" s="2"/>
      <c r="K58" s="28"/>
      <c r="L58" s="1"/>
      <c r="M58" s="4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">
      <c r="A59" s="1"/>
      <c r="B59" s="1"/>
      <c r="C59" s="1"/>
      <c r="D59" s="1"/>
      <c r="E59" s="2"/>
      <c r="F59" s="2"/>
      <c r="G59" s="2"/>
      <c r="H59" s="28"/>
      <c r="I59" s="2"/>
      <c r="J59" s="2"/>
      <c r="K59" s="28"/>
      <c r="L59" s="1"/>
      <c r="M59" s="4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">
      <c r="A60" s="1"/>
      <c r="B60" s="1"/>
      <c r="C60" s="1"/>
      <c r="D60" s="1"/>
      <c r="E60" s="2"/>
      <c r="F60" s="2"/>
      <c r="G60" s="2"/>
      <c r="H60" s="28"/>
      <c r="I60" s="2"/>
      <c r="J60" s="2"/>
      <c r="K60" s="28"/>
      <c r="L60" s="1"/>
      <c r="M60" s="4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">
      <c r="A61" s="1"/>
      <c r="B61" s="1"/>
      <c r="C61" s="1"/>
      <c r="D61" s="1"/>
      <c r="E61" s="2"/>
      <c r="F61" s="2"/>
      <c r="G61" s="2"/>
      <c r="H61" s="28"/>
      <c r="I61" s="2"/>
      <c r="J61" s="2"/>
      <c r="K61" s="28"/>
      <c r="L61" s="1"/>
      <c r="M61" s="4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">
      <c r="A62" s="1"/>
      <c r="B62" s="1"/>
      <c r="C62" s="1"/>
      <c r="D62" s="1"/>
      <c r="E62" s="2"/>
      <c r="F62" s="2"/>
      <c r="G62" s="2"/>
      <c r="H62" s="28"/>
      <c r="I62" s="2"/>
      <c r="J62" s="2"/>
      <c r="K62" s="28"/>
      <c r="L62" s="1"/>
      <c r="M62" s="4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">
      <c r="A63" s="1"/>
      <c r="B63" s="1"/>
      <c r="C63" s="1"/>
      <c r="D63" s="1"/>
      <c r="E63" s="2"/>
      <c r="F63" s="2"/>
      <c r="G63" s="2"/>
      <c r="H63" s="28"/>
      <c r="I63" s="2"/>
      <c r="J63" s="2"/>
      <c r="K63" s="28"/>
      <c r="L63" s="1"/>
      <c r="M63" s="4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">
      <c r="A64" s="1"/>
      <c r="B64" s="1"/>
      <c r="C64" s="1"/>
      <c r="D64" s="1"/>
      <c r="E64" s="2"/>
      <c r="F64" s="2"/>
      <c r="G64" s="2"/>
      <c r="H64" s="28"/>
      <c r="I64" s="2"/>
      <c r="J64" s="2"/>
      <c r="K64" s="28"/>
      <c r="L64" s="1"/>
      <c r="M64" s="4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">
      <c r="A65" s="1"/>
      <c r="B65" s="1"/>
      <c r="C65" s="1"/>
      <c r="D65" s="1"/>
      <c r="E65" s="2"/>
      <c r="F65" s="2"/>
      <c r="G65" s="2"/>
      <c r="H65" s="28"/>
      <c r="I65" s="2"/>
      <c r="J65" s="2"/>
      <c r="K65" s="28"/>
      <c r="L65" s="1"/>
      <c r="M65" s="4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">
      <c r="A66" s="1"/>
      <c r="B66" s="1"/>
      <c r="C66" s="1"/>
      <c r="D66" s="1"/>
      <c r="E66" s="2"/>
      <c r="F66" s="2"/>
      <c r="G66" s="2"/>
      <c r="H66" s="28"/>
      <c r="I66" s="2"/>
      <c r="J66" s="2"/>
      <c r="K66" s="28"/>
      <c r="L66" s="1"/>
      <c r="M66" s="4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">
      <c r="A67" s="1"/>
      <c r="B67" s="1"/>
      <c r="C67" s="1"/>
      <c r="D67" s="1"/>
      <c r="E67" s="2"/>
      <c r="F67" s="2"/>
      <c r="G67" s="2"/>
      <c r="H67" s="28"/>
      <c r="I67" s="2"/>
      <c r="J67" s="2"/>
      <c r="K67" s="28"/>
      <c r="L67" s="1"/>
      <c r="M67" s="4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">
      <c r="A68" s="1"/>
      <c r="B68" s="1"/>
      <c r="C68" s="1"/>
      <c r="D68" s="1"/>
      <c r="E68" s="2"/>
      <c r="F68" s="2"/>
      <c r="G68" s="2"/>
      <c r="H68" s="28"/>
      <c r="I68" s="2"/>
      <c r="J68" s="2"/>
      <c r="K68" s="28"/>
      <c r="L68" s="1"/>
      <c r="M68" s="4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">
      <c r="A69" s="1"/>
      <c r="B69" s="1"/>
      <c r="C69" s="1"/>
      <c r="D69" s="1"/>
      <c r="E69" s="2"/>
      <c r="F69" s="2"/>
      <c r="G69" s="2"/>
      <c r="H69" s="28"/>
      <c r="I69" s="2"/>
      <c r="J69" s="2"/>
      <c r="K69" s="28"/>
      <c r="L69" s="1"/>
      <c r="M69" s="4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">
      <c r="A70" s="1"/>
      <c r="B70" s="1"/>
      <c r="C70" s="1"/>
      <c r="D70" s="1"/>
      <c r="E70" s="2"/>
      <c r="F70" s="2"/>
      <c r="G70" s="2"/>
      <c r="H70" s="28"/>
      <c r="I70" s="2"/>
      <c r="J70" s="2"/>
      <c r="K70" s="28"/>
      <c r="L70" s="1"/>
      <c r="M70" s="4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">
      <c r="A71" s="1"/>
      <c r="B71" s="1"/>
      <c r="C71" s="1"/>
      <c r="D71" s="1"/>
      <c r="E71" s="2"/>
      <c r="F71" s="2"/>
      <c r="G71" s="2"/>
      <c r="H71" s="28"/>
      <c r="I71" s="2"/>
      <c r="J71" s="2"/>
      <c r="K71" s="28"/>
      <c r="L71" s="1"/>
      <c r="M71" s="4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">
      <c r="A72" s="1"/>
      <c r="B72" s="1"/>
      <c r="C72" s="1"/>
      <c r="D72" s="1"/>
      <c r="E72" s="2"/>
      <c r="F72" s="2"/>
      <c r="G72" s="2"/>
      <c r="H72" s="28"/>
      <c r="I72" s="2"/>
      <c r="J72" s="2"/>
      <c r="K72" s="28"/>
      <c r="L72" s="1"/>
      <c r="M72" s="4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">
      <c r="A73" s="1"/>
      <c r="B73" s="1"/>
      <c r="C73" s="1"/>
      <c r="D73" s="1"/>
      <c r="E73" s="2"/>
      <c r="F73" s="2"/>
      <c r="G73" s="2"/>
      <c r="H73" s="28"/>
      <c r="I73" s="2"/>
      <c r="J73" s="2"/>
      <c r="K73" s="28"/>
      <c r="L73" s="1"/>
      <c r="M73" s="4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">
      <c r="A74" s="1"/>
      <c r="B74" s="1"/>
      <c r="C74" s="1"/>
      <c r="D74" s="1"/>
      <c r="E74" s="2"/>
      <c r="F74" s="2"/>
      <c r="G74" s="2"/>
      <c r="H74" s="28"/>
      <c r="I74" s="2"/>
      <c r="J74" s="2"/>
      <c r="K74" s="28"/>
      <c r="L74" s="1"/>
      <c r="M74" s="4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">
      <c r="A75" s="1"/>
      <c r="B75" s="1"/>
      <c r="C75" s="1"/>
      <c r="D75" s="1"/>
      <c r="E75" s="2"/>
      <c r="F75" s="2"/>
      <c r="G75" s="2"/>
      <c r="H75" s="28"/>
      <c r="I75" s="2"/>
      <c r="J75" s="2"/>
      <c r="K75" s="28"/>
      <c r="L75" s="1"/>
      <c r="M75" s="4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">
      <c r="A76" s="1"/>
      <c r="B76" s="1"/>
      <c r="C76" s="1"/>
      <c r="D76" s="1"/>
      <c r="E76" s="2"/>
      <c r="F76" s="2"/>
      <c r="G76" s="2"/>
      <c r="H76" s="28"/>
      <c r="I76" s="2"/>
      <c r="J76" s="2"/>
      <c r="K76" s="28"/>
      <c r="L76" s="1"/>
      <c r="M76" s="4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">
      <c r="A77" s="1"/>
      <c r="B77" s="1"/>
      <c r="C77" s="1"/>
      <c r="D77" s="1"/>
      <c r="E77" s="2"/>
      <c r="F77" s="2"/>
      <c r="G77" s="2"/>
      <c r="H77" s="28"/>
      <c r="I77" s="2"/>
      <c r="J77" s="2"/>
      <c r="K77" s="28"/>
      <c r="L77" s="1"/>
      <c r="M77" s="4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">
      <c r="A78" s="1"/>
      <c r="B78" s="1"/>
      <c r="C78" s="1"/>
      <c r="D78" s="1"/>
      <c r="E78" s="2"/>
      <c r="F78" s="2"/>
      <c r="G78" s="2"/>
      <c r="H78" s="28"/>
      <c r="I78" s="2"/>
      <c r="J78" s="2"/>
      <c r="K78" s="28"/>
      <c r="L78" s="1"/>
      <c r="M78" s="4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">
      <c r="A79" s="1"/>
      <c r="B79" s="1"/>
      <c r="C79" s="1"/>
      <c r="D79" s="1"/>
      <c r="E79" s="2"/>
      <c r="F79" s="2"/>
      <c r="G79" s="2"/>
      <c r="H79" s="28"/>
      <c r="I79" s="2"/>
      <c r="J79" s="2"/>
      <c r="K79" s="28"/>
      <c r="L79" s="1"/>
      <c r="M79" s="4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">
      <c r="A80" s="1"/>
      <c r="B80" s="1"/>
      <c r="C80" s="1"/>
      <c r="D80" s="1"/>
      <c r="E80" s="2"/>
      <c r="F80" s="2"/>
      <c r="G80" s="2"/>
      <c r="H80" s="28"/>
      <c r="I80" s="2"/>
      <c r="J80" s="2"/>
      <c r="K80" s="28"/>
      <c r="L80" s="1"/>
      <c r="M80" s="4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">
      <c r="A81" s="1"/>
      <c r="B81" s="1"/>
      <c r="C81" s="1"/>
      <c r="D81" s="1"/>
      <c r="E81" s="2"/>
      <c r="F81" s="2"/>
      <c r="G81" s="2"/>
      <c r="H81" s="28"/>
      <c r="I81" s="2"/>
      <c r="J81" s="2"/>
      <c r="K81" s="28"/>
      <c r="L81" s="1"/>
      <c r="M81" s="4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">
      <c r="A82" s="1"/>
      <c r="B82" s="1"/>
      <c r="C82" s="1"/>
      <c r="D82" s="1"/>
      <c r="E82" s="2"/>
      <c r="F82" s="2"/>
      <c r="G82" s="2"/>
      <c r="H82" s="28"/>
      <c r="I82" s="2"/>
      <c r="J82" s="2"/>
      <c r="K82" s="28"/>
      <c r="L82" s="1"/>
      <c r="M82" s="4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">
      <c r="A83" s="1"/>
      <c r="B83" s="1"/>
      <c r="C83" s="1"/>
      <c r="D83" s="1"/>
      <c r="E83" s="2"/>
      <c r="F83" s="2"/>
      <c r="G83" s="2"/>
      <c r="H83" s="28"/>
      <c r="I83" s="2"/>
      <c r="J83" s="2"/>
      <c r="K83" s="28"/>
      <c r="L83" s="1"/>
      <c r="M83" s="4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">
      <c r="A84" s="1"/>
      <c r="B84" s="1"/>
      <c r="C84" s="1"/>
      <c r="D84" s="1"/>
      <c r="E84" s="2"/>
      <c r="F84" s="2"/>
      <c r="G84" s="2"/>
      <c r="H84" s="28"/>
      <c r="I84" s="2"/>
      <c r="J84" s="2"/>
      <c r="K84" s="28"/>
      <c r="L84" s="1"/>
      <c r="M84" s="4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">
      <c r="A85" s="1"/>
      <c r="B85" s="1"/>
      <c r="C85" s="1"/>
      <c r="D85" s="1"/>
      <c r="E85" s="2"/>
      <c r="F85" s="2"/>
      <c r="G85" s="2"/>
      <c r="H85" s="28"/>
      <c r="I85" s="2"/>
      <c r="J85" s="2"/>
      <c r="K85" s="28"/>
      <c r="L85" s="1"/>
      <c r="M85" s="4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">
      <c r="A86" s="1"/>
      <c r="B86" s="1"/>
      <c r="C86" s="1"/>
      <c r="D86" s="1"/>
      <c r="E86" s="2"/>
      <c r="F86" s="2"/>
      <c r="G86" s="2"/>
      <c r="H86" s="28"/>
      <c r="I86" s="2"/>
      <c r="J86" s="2"/>
      <c r="K86" s="28"/>
      <c r="L86" s="1"/>
      <c r="M86" s="4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">
      <c r="A87" s="1"/>
      <c r="B87" s="1"/>
      <c r="C87" s="1"/>
      <c r="D87" s="1"/>
      <c r="E87" s="2"/>
      <c r="F87" s="2"/>
      <c r="G87" s="2"/>
      <c r="H87" s="28"/>
      <c r="I87" s="2"/>
      <c r="J87" s="2"/>
      <c r="K87" s="28"/>
      <c r="L87" s="1"/>
      <c r="M87" s="4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">
      <c r="A88" s="1"/>
      <c r="B88" s="1"/>
      <c r="C88" s="1"/>
      <c r="D88" s="1"/>
      <c r="E88" s="2"/>
      <c r="F88" s="2"/>
      <c r="G88" s="2"/>
      <c r="H88" s="28"/>
      <c r="I88" s="2"/>
      <c r="J88" s="2"/>
      <c r="K88" s="28"/>
      <c r="L88" s="1"/>
      <c r="M88" s="4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">
      <c r="A89" s="1"/>
      <c r="B89" s="1"/>
      <c r="C89" s="1"/>
      <c r="D89" s="1"/>
      <c r="E89" s="2"/>
      <c r="F89" s="2"/>
      <c r="G89" s="2"/>
      <c r="H89" s="28"/>
      <c r="I89" s="2"/>
      <c r="J89" s="2"/>
      <c r="K89" s="28"/>
      <c r="L89" s="1"/>
      <c r="M89" s="4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">
      <c r="A90" s="1"/>
      <c r="B90" s="1"/>
      <c r="C90" s="1"/>
      <c r="D90" s="1"/>
      <c r="E90" s="2"/>
      <c r="F90" s="2"/>
      <c r="G90" s="2"/>
      <c r="H90" s="28"/>
      <c r="I90" s="2"/>
      <c r="J90" s="2"/>
      <c r="K90" s="28"/>
      <c r="L90" s="1"/>
      <c r="M90" s="4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">
      <c r="A91" s="66"/>
      <c r="B91" s="66"/>
      <c r="C91" s="66"/>
      <c r="D91" s="66"/>
      <c r="E91" s="67"/>
      <c r="F91" s="67"/>
      <c r="G91" s="67"/>
      <c r="H91" s="55"/>
      <c r="I91" s="67"/>
      <c r="J91" s="67"/>
      <c r="K91" s="55"/>
      <c r="L91" s="1"/>
      <c r="M91" s="4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">
      <c r="A92" s="1"/>
      <c r="B92" s="1"/>
      <c r="C92" s="1"/>
      <c r="D92" s="1"/>
      <c r="E92" s="2"/>
      <c r="F92" s="2"/>
      <c r="G92" s="2"/>
      <c r="H92" s="28"/>
      <c r="I92" s="2"/>
      <c r="J92" s="2"/>
      <c r="K92" s="28"/>
      <c r="L92" s="1"/>
      <c r="M92" s="4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">
      <c r="A93" s="1"/>
      <c r="B93" s="1"/>
      <c r="C93" s="1"/>
      <c r="D93" s="1"/>
      <c r="E93" s="2"/>
      <c r="F93" s="2"/>
      <c r="G93" s="2"/>
      <c r="H93" s="28"/>
      <c r="I93" s="2"/>
      <c r="J93" s="2"/>
      <c r="K93" s="28"/>
      <c r="L93" s="1"/>
      <c r="M93" s="4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">
      <c r="A94" s="1"/>
      <c r="B94" s="1"/>
      <c r="C94" s="1"/>
      <c r="D94" s="1"/>
      <c r="E94" s="2"/>
      <c r="F94" s="2"/>
      <c r="G94" s="2"/>
      <c r="H94" s="28"/>
      <c r="I94" s="2"/>
      <c r="J94" s="2"/>
      <c r="K94" s="28"/>
      <c r="L94" s="1"/>
      <c r="M94" s="4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">
      <c r="A95" s="1"/>
      <c r="B95" s="1"/>
      <c r="C95" s="1"/>
      <c r="D95" s="1"/>
      <c r="E95" s="2"/>
      <c r="F95" s="2"/>
      <c r="G95" s="2"/>
      <c r="H95" s="28"/>
      <c r="I95" s="2"/>
      <c r="J95" s="2"/>
      <c r="K95" s="28"/>
      <c r="L95" s="1"/>
      <c r="M95" s="4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">
      <c r="A96" s="1"/>
      <c r="B96" s="1"/>
      <c r="C96" s="1"/>
      <c r="D96" s="1"/>
      <c r="E96" s="2"/>
      <c r="F96" s="2"/>
      <c r="G96" s="2"/>
      <c r="H96" s="28"/>
      <c r="I96" s="2"/>
      <c r="J96" s="2"/>
      <c r="K96" s="28"/>
      <c r="L96" s="1"/>
      <c r="M96" s="4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">
      <c r="A97" s="1"/>
      <c r="B97" s="1"/>
      <c r="C97" s="1"/>
      <c r="D97" s="1"/>
      <c r="E97" s="2"/>
      <c r="F97" s="2"/>
      <c r="G97" s="2"/>
      <c r="H97" s="28"/>
      <c r="I97" s="2"/>
      <c r="J97" s="2"/>
      <c r="K97" s="28"/>
      <c r="L97" s="1"/>
      <c r="M97" s="4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">
      <c r="A98" s="1"/>
      <c r="B98" s="1"/>
      <c r="C98" s="1"/>
      <c r="D98" s="1"/>
      <c r="E98" s="2"/>
      <c r="F98" s="2"/>
      <c r="G98" s="2"/>
      <c r="H98" s="28"/>
      <c r="I98" s="2"/>
      <c r="J98" s="2"/>
      <c r="K98" s="28"/>
      <c r="L98" s="1"/>
      <c r="M98" s="4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">
      <c r="A99" s="1"/>
      <c r="B99" s="1"/>
      <c r="C99" s="1"/>
      <c r="D99" s="1"/>
      <c r="E99" s="2"/>
      <c r="F99" s="2"/>
      <c r="G99" s="2"/>
      <c r="H99" s="28"/>
      <c r="I99" s="2"/>
      <c r="J99" s="2"/>
      <c r="K99" s="28"/>
      <c r="L99" s="1"/>
      <c r="M99" s="4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">
      <c r="A100" s="1"/>
      <c r="B100" s="1"/>
      <c r="C100" s="1"/>
      <c r="D100" s="1"/>
      <c r="E100" s="2"/>
      <c r="F100" s="2"/>
      <c r="G100" s="2"/>
      <c r="H100" s="28"/>
      <c r="I100" s="2"/>
      <c r="J100" s="2"/>
      <c r="K100" s="28"/>
      <c r="L100" s="1"/>
      <c r="M100" s="4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">
      <c r="A101" s="1"/>
      <c r="B101" s="1"/>
      <c r="C101" s="1"/>
      <c r="D101" s="1"/>
      <c r="E101" s="2"/>
      <c r="F101" s="2"/>
      <c r="G101" s="2"/>
      <c r="H101" s="28"/>
      <c r="I101" s="2"/>
      <c r="J101" s="2"/>
      <c r="K101" s="28"/>
      <c r="L101" s="1"/>
      <c r="M101" s="4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">
      <c r="A102" s="1"/>
      <c r="B102" s="1"/>
      <c r="C102" s="1"/>
      <c r="D102" s="1"/>
      <c r="E102" s="2"/>
      <c r="F102" s="2"/>
      <c r="G102" s="2"/>
      <c r="H102" s="28"/>
      <c r="I102" s="2"/>
      <c r="J102" s="2"/>
      <c r="K102" s="28"/>
      <c r="L102" s="1"/>
      <c r="M102" s="4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">
      <c r="A103" s="1"/>
      <c r="B103" s="1"/>
      <c r="C103" s="1"/>
      <c r="D103" s="1"/>
      <c r="E103" s="2"/>
      <c r="F103" s="2"/>
      <c r="G103" s="2"/>
      <c r="H103" s="28"/>
      <c r="I103" s="2"/>
      <c r="J103" s="2"/>
      <c r="K103" s="28"/>
      <c r="L103" s="1"/>
      <c r="M103" s="4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">
      <c r="A104" s="1"/>
      <c r="B104" s="1"/>
      <c r="C104" s="1"/>
      <c r="D104" s="1"/>
      <c r="E104" s="2"/>
      <c r="F104" s="2"/>
      <c r="G104" s="2"/>
      <c r="H104" s="28"/>
      <c r="I104" s="2"/>
      <c r="J104" s="2"/>
      <c r="K104" s="28"/>
      <c r="L104" s="1"/>
      <c r="M104" s="4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">
      <c r="A105" s="1"/>
      <c r="B105" s="1"/>
      <c r="C105" s="1"/>
      <c r="D105" s="1"/>
      <c r="E105" s="2"/>
      <c r="F105" s="2"/>
      <c r="G105" s="2"/>
      <c r="H105" s="28"/>
      <c r="I105" s="2"/>
      <c r="J105" s="2"/>
      <c r="K105" s="28"/>
      <c r="L105" s="1"/>
      <c r="M105" s="4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">
      <c r="A106" s="1"/>
      <c r="B106" s="1"/>
      <c r="C106" s="1"/>
      <c r="D106" s="1"/>
      <c r="E106" s="2"/>
      <c r="F106" s="2"/>
      <c r="G106" s="2"/>
      <c r="H106" s="28"/>
      <c r="I106" s="2"/>
      <c r="J106" s="2"/>
      <c r="K106" s="28"/>
      <c r="L106" s="1"/>
      <c r="M106" s="4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">
      <c r="A107" s="1"/>
      <c r="B107" s="1"/>
      <c r="C107" s="1"/>
      <c r="D107" s="1"/>
      <c r="E107" s="2"/>
      <c r="F107" s="2"/>
      <c r="G107" s="2"/>
      <c r="H107" s="28"/>
      <c r="I107" s="2"/>
      <c r="J107" s="2"/>
      <c r="K107" s="28"/>
      <c r="L107" s="1"/>
      <c r="M107" s="4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">
      <c r="A108" s="1"/>
      <c r="B108" s="1"/>
      <c r="C108" s="1"/>
      <c r="D108" s="1"/>
      <c r="E108" s="2"/>
      <c r="F108" s="2"/>
      <c r="G108" s="2"/>
      <c r="H108" s="28"/>
      <c r="I108" s="2"/>
      <c r="J108" s="2"/>
      <c r="K108" s="28"/>
      <c r="L108" s="1"/>
      <c r="M108" s="4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">
      <c r="A109" s="1"/>
      <c r="B109" s="1"/>
      <c r="C109" s="1"/>
      <c r="D109" s="1"/>
      <c r="E109" s="2"/>
      <c r="F109" s="2"/>
      <c r="G109" s="2"/>
      <c r="H109" s="28"/>
      <c r="I109" s="2"/>
      <c r="J109" s="2"/>
      <c r="K109" s="28"/>
      <c r="L109" s="1"/>
      <c r="M109" s="4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">
      <c r="A110" s="1"/>
      <c r="B110" s="1"/>
      <c r="C110" s="1"/>
      <c r="D110" s="1"/>
      <c r="E110" s="2"/>
      <c r="F110" s="2"/>
      <c r="G110" s="2"/>
      <c r="H110" s="28"/>
      <c r="I110" s="2"/>
      <c r="J110" s="2"/>
      <c r="K110" s="28"/>
      <c r="L110" s="1"/>
      <c r="M110" s="4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">
      <c r="A111" s="1"/>
      <c r="B111" s="1"/>
      <c r="C111" s="1"/>
      <c r="D111" s="1"/>
      <c r="E111" s="2"/>
      <c r="F111" s="2"/>
      <c r="G111" s="2"/>
      <c r="H111" s="28"/>
      <c r="I111" s="2"/>
      <c r="J111" s="2"/>
      <c r="K111" s="28"/>
      <c r="L111" s="1"/>
      <c r="M111" s="4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">
      <c r="A112" s="1"/>
      <c r="B112" s="1"/>
      <c r="C112" s="1"/>
      <c r="D112" s="1"/>
      <c r="E112" s="2"/>
      <c r="F112" s="2"/>
      <c r="G112" s="2"/>
      <c r="H112" s="28"/>
      <c r="I112" s="2"/>
      <c r="J112" s="2"/>
      <c r="K112" s="28"/>
      <c r="L112" s="1"/>
      <c r="M112" s="4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">
      <c r="A113" s="1"/>
      <c r="B113" s="1"/>
      <c r="C113" s="1"/>
      <c r="D113" s="1"/>
      <c r="E113" s="2"/>
      <c r="F113" s="2"/>
      <c r="G113" s="2"/>
      <c r="H113" s="28"/>
      <c r="I113" s="2"/>
      <c r="J113" s="2"/>
      <c r="K113" s="28"/>
      <c r="L113" s="1"/>
      <c r="M113" s="4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">
      <c r="A114" s="1"/>
      <c r="B114" s="1"/>
      <c r="C114" s="1"/>
      <c r="D114" s="1"/>
      <c r="E114" s="2"/>
      <c r="F114" s="2"/>
      <c r="G114" s="2"/>
      <c r="H114" s="28"/>
      <c r="I114" s="2"/>
      <c r="J114" s="2"/>
      <c r="K114" s="28"/>
      <c r="L114" s="1"/>
      <c r="M114" s="4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">
      <c r="A115" s="1"/>
      <c r="B115" s="1"/>
      <c r="C115" s="1"/>
      <c r="D115" s="1"/>
      <c r="E115" s="2"/>
      <c r="F115" s="2"/>
      <c r="G115" s="2"/>
      <c r="H115" s="28"/>
      <c r="I115" s="2"/>
      <c r="J115" s="2"/>
      <c r="K115" s="28"/>
      <c r="L115" s="1"/>
      <c r="M115" s="4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">
      <c r="A116" s="1"/>
      <c r="B116" s="1"/>
      <c r="C116" s="1"/>
      <c r="D116" s="1"/>
      <c r="E116" s="2"/>
      <c r="F116" s="2"/>
      <c r="G116" s="2"/>
      <c r="H116" s="28"/>
      <c r="I116" s="2"/>
      <c r="J116" s="2"/>
      <c r="K116" s="28"/>
      <c r="L116" s="1"/>
      <c r="M116" s="4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">
      <c r="A117" s="1"/>
      <c r="B117" s="1"/>
      <c r="C117" s="1"/>
      <c r="D117" s="1"/>
      <c r="E117" s="2"/>
      <c r="F117" s="2"/>
      <c r="G117" s="2"/>
      <c r="H117" s="28"/>
      <c r="I117" s="2"/>
      <c r="J117" s="2"/>
      <c r="K117" s="28"/>
      <c r="L117" s="1"/>
      <c r="M117" s="4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">
      <c r="A118" s="1"/>
      <c r="B118" s="1"/>
      <c r="C118" s="1"/>
      <c r="D118" s="1"/>
      <c r="E118" s="2"/>
      <c r="F118" s="2"/>
      <c r="G118" s="2"/>
      <c r="H118" s="28"/>
      <c r="I118" s="2"/>
      <c r="J118" s="2"/>
      <c r="K118" s="28"/>
      <c r="L118" s="1"/>
      <c r="M118" s="4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">
      <c r="A119" s="1"/>
      <c r="B119" s="1"/>
      <c r="C119" s="1"/>
      <c r="D119" s="1"/>
      <c r="E119" s="2"/>
      <c r="F119" s="2"/>
      <c r="G119" s="2"/>
      <c r="H119" s="28"/>
      <c r="I119" s="2"/>
      <c r="J119" s="2"/>
      <c r="K119" s="28"/>
      <c r="L119" s="1"/>
      <c r="M119" s="4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">
      <c r="A120" s="1"/>
      <c r="B120" s="1"/>
      <c r="C120" s="1"/>
      <c r="D120" s="1"/>
      <c r="E120" s="2"/>
      <c r="F120" s="2"/>
      <c r="G120" s="2"/>
      <c r="H120" s="28"/>
      <c r="I120" s="2"/>
      <c r="J120" s="2"/>
      <c r="K120" s="28"/>
      <c r="L120" s="1"/>
      <c r="M120" s="4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">
      <c r="A121" s="1"/>
      <c r="B121" s="1"/>
      <c r="C121" s="1"/>
      <c r="D121" s="1"/>
      <c r="E121" s="2"/>
      <c r="F121" s="2"/>
      <c r="G121" s="2"/>
      <c r="H121" s="28"/>
      <c r="I121" s="2"/>
      <c r="J121" s="2"/>
      <c r="K121" s="28"/>
      <c r="L121" s="1"/>
      <c r="M121" s="4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">
      <c r="A122" s="1"/>
      <c r="B122" s="1"/>
      <c r="C122" s="1"/>
      <c r="D122" s="1"/>
      <c r="E122" s="2"/>
      <c r="F122" s="2"/>
      <c r="G122" s="2"/>
      <c r="H122" s="28"/>
      <c r="I122" s="2"/>
      <c r="J122" s="2"/>
      <c r="K122" s="28"/>
      <c r="L122" s="1"/>
      <c r="M122" s="4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">
      <c r="A123" s="1"/>
      <c r="B123" s="1"/>
      <c r="C123" s="1"/>
      <c r="D123" s="1"/>
      <c r="E123" s="2"/>
      <c r="F123" s="2"/>
      <c r="G123" s="2"/>
      <c r="H123" s="28"/>
      <c r="I123" s="2"/>
      <c r="J123" s="2"/>
      <c r="K123" s="28"/>
      <c r="L123" s="1"/>
      <c r="M123" s="4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">
      <c r="A124" s="1"/>
      <c r="B124" s="1"/>
      <c r="C124" s="1"/>
      <c r="D124" s="1"/>
      <c r="E124" s="2"/>
      <c r="F124" s="2"/>
      <c r="G124" s="2"/>
      <c r="H124" s="28"/>
      <c r="I124" s="2"/>
      <c r="J124" s="2"/>
      <c r="K124" s="28"/>
      <c r="L124" s="1"/>
      <c r="M124" s="4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">
      <c r="A125" s="1"/>
      <c r="B125" s="1"/>
      <c r="C125" s="1"/>
      <c r="D125" s="1"/>
      <c r="E125" s="2"/>
      <c r="F125" s="2"/>
      <c r="G125" s="2"/>
      <c r="H125" s="28"/>
      <c r="I125" s="2"/>
      <c r="J125" s="2"/>
      <c r="K125" s="28"/>
      <c r="L125" s="1"/>
      <c r="M125" s="4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">
      <c r="A126" s="1"/>
      <c r="B126" s="1"/>
      <c r="C126" s="1"/>
      <c r="D126" s="1"/>
      <c r="E126" s="2"/>
      <c r="F126" s="2"/>
      <c r="G126" s="2"/>
      <c r="H126" s="28"/>
      <c r="I126" s="2"/>
      <c r="J126" s="2"/>
      <c r="K126" s="28"/>
      <c r="L126" s="1"/>
      <c r="M126" s="4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">
      <c r="A127" s="1"/>
      <c r="B127" s="1"/>
      <c r="C127" s="1"/>
      <c r="D127" s="1"/>
      <c r="E127" s="2"/>
      <c r="F127" s="2"/>
      <c r="G127" s="2"/>
      <c r="H127" s="28"/>
      <c r="I127" s="2"/>
      <c r="J127" s="2"/>
      <c r="K127" s="28"/>
      <c r="L127" s="1"/>
      <c r="M127" s="4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">
      <c r="A128" s="1"/>
      <c r="B128" s="1"/>
      <c r="C128" s="1"/>
      <c r="D128" s="1"/>
      <c r="E128" s="2"/>
      <c r="F128" s="2"/>
      <c r="G128" s="2"/>
      <c r="H128" s="28"/>
      <c r="I128" s="2"/>
      <c r="J128" s="2"/>
      <c r="K128" s="28"/>
      <c r="L128" s="1"/>
      <c r="M128" s="4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">
      <c r="A129" s="1"/>
      <c r="B129" s="1"/>
      <c r="C129" s="1"/>
      <c r="D129" s="1"/>
      <c r="E129" s="2"/>
      <c r="F129" s="2"/>
      <c r="G129" s="2"/>
      <c r="H129" s="28"/>
      <c r="I129" s="2"/>
      <c r="J129" s="2"/>
      <c r="K129" s="28"/>
      <c r="L129" s="1"/>
      <c r="M129" s="4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">
      <c r="A130" s="1"/>
      <c r="B130" s="1"/>
      <c r="C130" s="1"/>
      <c r="D130" s="1"/>
      <c r="E130" s="2"/>
      <c r="F130" s="2"/>
      <c r="G130" s="2"/>
      <c r="H130" s="28"/>
      <c r="I130" s="2"/>
      <c r="J130" s="2"/>
      <c r="K130" s="28"/>
      <c r="L130" s="1"/>
      <c r="M130" s="4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">
      <c r="A131" s="1"/>
      <c r="B131" s="1"/>
      <c r="C131" s="1"/>
      <c r="D131" s="1"/>
      <c r="E131" s="2"/>
      <c r="F131" s="2"/>
      <c r="G131" s="2"/>
      <c r="H131" s="28"/>
      <c r="I131" s="2"/>
      <c r="J131" s="2"/>
      <c r="K131" s="28"/>
      <c r="L131" s="1"/>
      <c r="M131" s="4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">
      <c r="A132" s="1"/>
      <c r="B132" s="1"/>
      <c r="C132" s="1"/>
      <c r="D132" s="1"/>
      <c r="E132" s="2"/>
      <c r="F132" s="2"/>
      <c r="G132" s="2"/>
      <c r="H132" s="28"/>
      <c r="I132" s="2"/>
      <c r="J132" s="2"/>
      <c r="K132" s="28"/>
      <c r="L132" s="1"/>
      <c r="M132" s="4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">
      <c r="A133" s="1"/>
      <c r="B133" s="1"/>
      <c r="C133" s="1"/>
      <c r="D133" s="1"/>
      <c r="E133" s="2"/>
      <c r="F133" s="2"/>
      <c r="G133" s="2"/>
      <c r="H133" s="28"/>
      <c r="I133" s="2"/>
      <c r="J133" s="2"/>
      <c r="K133" s="28"/>
      <c r="L133" s="1"/>
      <c r="M133" s="4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">
      <c r="A134" s="1"/>
      <c r="B134" s="1"/>
      <c r="C134" s="1"/>
      <c r="D134" s="1"/>
      <c r="E134" s="2"/>
      <c r="F134" s="2"/>
      <c r="G134" s="2"/>
      <c r="H134" s="28"/>
      <c r="I134" s="2"/>
      <c r="J134" s="2"/>
      <c r="K134" s="28"/>
      <c r="L134" s="1"/>
      <c r="M134" s="4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">
      <c r="A135" s="1"/>
      <c r="B135" s="1"/>
      <c r="C135" s="1"/>
      <c r="D135" s="1"/>
      <c r="E135" s="2"/>
      <c r="F135" s="2"/>
      <c r="G135" s="2"/>
      <c r="H135" s="28"/>
      <c r="I135" s="2"/>
      <c r="J135" s="2"/>
      <c r="K135" s="28"/>
      <c r="L135" s="1"/>
      <c r="M135" s="4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">
      <c r="A136" s="1"/>
      <c r="B136" s="1"/>
      <c r="C136" s="1"/>
      <c r="D136" s="1"/>
      <c r="E136" s="2"/>
      <c r="F136" s="2"/>
      <c r="G136" s="2"/>
      <c r="H136" s="28"/>
      <c r="I136" s="2"/>
      <c r="J136" s="2"/>
      <c r="K136" s="28"/>
      <c r="L136" s="1"/>
      <c r="M136" s="4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">
      <c r="A137" s="1"/>
      <c r="B137" s="1"/>
      <c r="C137" s="1"/>
      <c r="D137" s="1"/>
      <c r="E137" s="2"/>
      <c r="F137" s="2"/>
      <c r="G137" s="2"/>
      <c r="H137" s="28"/>
      <c r="I137" s="2"/>
      <c r="J137" s="2"/>
      <c r="K137" s="28"/>
      <c r="L137" s="1"/>
      <c r="M137" s="4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">
      <c r="A138" s="1"/>
      <c r="B138" s="1"/>
      <c r="C138" s="1"/>
      <c r="D138" s="1"/>
      <c r="E138" s="2"/>
      <c r="F138" s="2"/>
      <c r="G138" s="2"/>
      <c r="H138" s="28"/>
      <c r="I138" s="2"/>
      <c r="J138" s="2"/>
      <c r="K138" s="28"/>
      <c r="L138" s="1"/>
      <c r="M138" s="4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">
      <c r="A139" s="1"/>
      <c r="B139" s="1"/>
      <c r="C139" s="1"/>
      <c r="D139" s="1"/>
      <c r="E139" s="2"/>
      <c r="F139" s="2"/>
      <c r="G139" s="2"/>
      <c r="H139" s="28"/>
      <c r="I139" s="2"/>
      <c r="J139" s="2"/>
      <c r="K139" s="28"/>
      <c r="L139" s="1"/>
      <c r="M139" s="4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">
      <c r="A140" s="68"/>
      <c r="B140" s="68"/>
      <c r="C140" s="68"/>
      <c r="D140" s="68"/>
      <c r="E140" s="69"/>
      <c r="F140" s="69"/>
      <c r="G140" s="69"/>
      <c r="H140" s="70"/>
      <c r="I140" s="69"/>
      <c r="J140" s="69"/>
      <c r="K140" s="70"/>
      <c r="L140" s="1"/>
      <c r="M140" s="4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"/>
    <row r="142" spans="1:28" ht="15.75" customHeight="1" x14ac:dyDescent="0.2"/>
    <row r="143" spans="1:28" ht="15.75" customHeight="1" x14ac:dyDescent="0.2"/>
    <row r="144" spans="1:28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Suppl. Table 1</vt:lpstr>
      <vt:lpstr>Suppl. Table 2</vt:lpstr>
      <vt:lpstr>Suppl. Table 3</vt:lpstr>
      <vt:lpstr>'Suppl. Table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Gordon Broderick</cp:lastModifiedBy>
  <cp:revision>49</cp:revision>
  <cp:lastPrinted>2022-02-04T00:09:32Z</cp:lastPrinted>
  <dcterms:created xsi:type="dcterms:W3CDTF">2020-12-29T17:43:12Z</dcterms:created>
  <dcterms:modified xsi:type="dcterms:W3CDTF">2022-09-26T19:01:03Z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