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700" yWindow="1680" windowWidth="25700" windowHeight="128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1" l="1"/>
  <c r="D2" i="1"/>
  <c r="D3" i="1"/>
  <c r="D4" i="1"/>
  <c r="D5" i="1"/>
  <c r="D6" i="1"/>
  <c r="L2" i="1"/>
  <c r="L3" i="1"/>
  <c r="L4" i="1"/>
  <c r="L5" i="1"/>
  <c r="L6" i="1"/>
  <c r="L7" i="1"/>
  <c r="T3" i="1"/>
  <c r="T4" i="1"/>
  <c r="T5" i="1"/>
  <c r="T6" i="1"/>
  <c r="T7" i="1"/>
  <c r="W2" i="1"/>
  <c r="W3" i="1"/>
  <c r="W4" i="1"/>
  <c r="W5" i="1"/>
  <c r="W6" i="1"/>
  <c r="W7" i="1"/>
  <c r="X4" i="1"/>
  <c r="T23" i="1"/>
  <c r="W23" i="1"/>
  <c r="T24" i="1"/>
  <c r="W24" i="1"/>
  <c r="T25" i="1"/>
  <c r="W25" i="1"/>
  <c r="T26" i="1"/>
  <c r="W26" i="1"/>
  <c r="T27" i="1"/>
  <c r="W27" i="1"/>
  <c r="T28" i="1"/>
  <c r="W28" i="1"/>
  <c r="X26" i="1"/>
  <c r="T16" i="1"/>
  <c r="W16" i="1"/>
  <c r="T17" i="1"/>
  <c r="W17" i="1"/>
  <c r="T18" i="1"/>
  <c r="W18" i="1"/>
  <c r="T19" i="1"/>
  <c r="W19" i="1"/>
  <c r="T20" i="1"/>
  <c r="W20" i="1"/>
  <c r="T21" i="1"/>
  <c r="W21" i="1"/>
  <c r="X19" i="1"/>
  <c r="T9" i="1"/>
  <c r="W9" i="1"/>
  <c r="T10" i="1"/>
  <c r="W10" i="1"/>
  <c r="T11" i="1"/>
  <c r="W11" i="1"/>
  <c r="T12" i="1"/>
  <c r="W12" i="1"/>
  <c r="T13" i="1"/>
  <c r="W13" i="1"/>
  <c r="T14" i="1"/>
  <c r="W14" i="1"/>
  <c r="X11" i="1"/>
  <c r="L23" i="1"/>
  <c r="O23" i="1"/>
  <c r="L24" i="1"/>
  <c r="O24" i="1"/>
  <c r="L25" i="1"/>
  <c r="O25" i="1"/>
  <c r="L26" i="1"/>
  <c r="O26" i="1"/>
  <c r="L27" i="1"/>
  <c r="O27" i="1"/>
  <c r="L28" i="1"/>
  <c r="O28" i="1"/>
  <c r="P25" i="1"/>
  <c r="L16" i="1"/>
  <c r="O16" i="1"/>
  <c r="L17" i="1"/>
  <c r="O17" i="1"/>
  <c r="L18" i="1"/>
  <c r="O18" i="1"/>
  <c r="L19" i="1"/>
  <c r="O19" i="1"/>
  <c r="L20" i="1"/>
  <c r="O20" i="1"/>
  <c r="L21" i="1"/>
  <c r="O21" i="1"/>
  <c r="P18" i="1"/>
  <c r="L9" i="1"/>
  <c r="O9" i="1"/>
  <c r="L10" i="1"/>
  <c r="O10" i="1"/>
  <c r="L11" i="1"/>
  <c r="O11" i="1"/>
  <c r="L12" i="1"/>
  <c r="O12" i="1"/>
  <c r="L13" i="1"/>
  <c r="O13" i="1"/>
  <c r="L14" i="1"/>
  <c r="O14" i="1"/>
  <c r="P11" i="1"/>
  <c r="O2" i="1"/>
  <c r="O3" i="1"/>
  <c r="O4" i="1"/>
  <c r="O5" i="1"/>
  <c r="O6" i="1"/>
  <c r="O7" i="1"/>
  <c r="P4" i="1"/>
  <c r="D23" i="1"/>
  <c r="G23" i="1"/>
  <c r="D24" i="1"/>
  <c r="G24" i="1"/>
  <c r="D25" i="1"/>
  <c r="G25" i="1"/>
  <c r="D26" i="1"/>
  <c r="G26" i="1"/>
  <c r="D27" i="1"/>
  <c r="G27" i="1"/>
  <c r="D28" i="1"/>
  <c r="G28" i="1"/>
  <c r="H26" i="1"/>
  <c r="D16" i="1"/>
  <c r="G16" i="1"/>
  <c r="D17" i="1"/>
  <c r="G17" i="1"/>
  <c r="D18" i="1"/>
  <c r="G18" i="1"/>
  <c r="D19" i="1"/>
  <c r="G19" i="1"/>
  <c r="D20" i="1"/>
  <c r="G20" i="1"/>
  <c r="D21" i="1"/>
  <c r="G21" i="1"/>
  <c r="H19" i="1"/>
  <c r="D9" i="1"/>
  <c r="G9" i="1"/>
  <c r="D10" i="1"/>
  <c r="G10" i="1"/>
  <c r="D11" i="1"/>
  <c r="G11" i="1"/>
  <c r="D12" i="1"/>
  <c r="G12" i="1"/>
  <c r="D13" i="1"/>
  <c r="G13" i="1"/>
  <c r="D14" i="1"/>
  <c r="G14" i="1"/>
  <c r="H11" i="1"/>
  <c r="G2" i="1"/>
  <c r="G3" i="1"/>
  <c r="G4" i="1"/>
  <c r="G5" i="1"/>
  <c r="G6" i="1"/>
  <c r="H3" i="1"/>
  <c r="D7" i="1"/>
</calcChain>
</file>

<file path=xl/sharedStrings.xml><?xml version="1.0" encoding="utf-8"?>
<sst xmlns="http://schemas.openxmlformats.org/spreadsheetml/2006/main" count="85" uniqueCount="78">
  <si>
    <t>Condition</t>
  </si>
  <si>
    <t>B2M</t>
  </si>
  <si>
    <t>21_1_1</t>
  </si>
  <si>
    <t>21_1_2</t>
  </si>
  <si>
    <t>21_1_3</t>
  </si>
  <si>
    <t>21_1_4</t>
  </si>
  <si>
    <t>21_1_5</t>
  </si>
  <si>
    <t>21_1_6</t>
  </si>
  <si>
    <t>VEGF</t>
  </si>
  <si>
    <t>0_1_1</t>
  </si>
  <si>
    <t>0_1_2</t>
  </si>
  <si>
    <t>0_1_3</t>
  </si>
  <si>
    <t>0_1_4</t>
  </si>
  <si>
    <t>0_1_5</t>
  </si>
  <si>
    <t>0_1_6</t>
  </si>
  <si>
    <t>21_2_1</t>
  </si>
  <si>
    <t>21_2_2</t>
  </si>
  <si>
    <t>21_2_3</t>
  </si>
  <si>
    <t>21_2_4</t>
  </si>
  <si>
    <t>21_2_5</t>
  </si>
  <si>
    <t>21_2_6</t>
  </si>
  <si>
    <t>0_2_1</t>
  </si>
  <si>
    <t>0_2_2</t>
  </si>
  <si>
    <t>0_2_3</t>
  </si>
  <si>
    <t>0_2_4</t>
  </si>
  <si>
    <t>0_2_5</t>
  </si>
  <si>
    <t>0_2_6</t>
  </si>
  <si>
    <t>10_1_1</t>
  </si>
  <si>
    <t>10_1_2</t>
  </si>
  <si>
    <t>10_1_3</t>
  </si>
  <si>
    <t>10_1_4</t>
  </si>
  <si>
    <t>10_1_5</t>
  </si>
  <si>
    <t>10_1_6</t>
  </si>
  <si>
    <t>10_2_1</t>
  </si>
  <si>
    <t>10_2_2</t>
  </si>
  <si>
    <t>10_2_3</t>
  </si>
  <si>
    <t>10_2_4</t>
  </si>
  <si>
    <t>10_2_5</t>
  </si>
  <si>
    <t>10_2_6</t>
  </si>
  <si>
    <t>5_1_1</t>
  </si>
  <si>
    <t>5_1_2</t>
  </si>
  <si>
    <t>5_1_3</t>
  </si>
  <si>
    <t>5_1_4</t>
  </si>
  <si>
    <t>5_1_5</t>
  </si>
  <si>
    <t>5_1_6</t>
  </si>
  <si>
    <t>5_2_1</t>
  </si>
  <si>
    <t>5_2_2</t>
  </si>
  <si>
    <t>5_2_3</t>
  </si>
  <si>
    <t>5_2_4</t>
  </si>
  <si>
    <t>5_2_5</t>
  </si>
  <si>
    <t>5_2_6</t>
  </si>
  <si>
    <t>2^(delta ct)</t>
  </si>
  <si>
    <t>Normalized</t>
  </si>
  <si>
    <t>21_4_1</t>
  </si>
  <si>
    <t>21_4_2</t>
  </si>
  <si>
    <t>21_4_3</t>
  </si>
  <si>
    <t>21_4_4</t>
  </si>
  <si>
    <t>21_4_5</t>
  </si>
  <si>
    <t>21_4_6</t>
  </si>
  <si>
    <t>0_4_1</t>
  </si>
  <si>
    <t>0_4_2</t>
  </si>
  <si>
    <t>0_4_3</t>
  </si>
  <si>
    <t>0_4_4</t>
  </si>
  <si>
    <t>0_4_5</t>
  </si>
  <si>
    <t>0_4_6</t>
  </si>
  <si>
    <t>10_4_1</t>
  </si>
  <si>
    <t>10_4_2</t>
  </si>
  <si>
    <t>10_4_3</t>
  </si>
  <si>
    <t>10_4_4</t>
  </si>
  <si>
    <t>10_4_5</t>
  </si>
  <si>
    <t>10_4_6</t>
  </si>
  <si>
    <t>5_4_1</t>
  </si>
  <si>
    <t>5_4_2</t>
  </si>
  <si>
    <t>5_4_3</t>
  </si>
  <si>
    <t>5_4_4</t>
  </si>
  <si>
    <t>5_4_5</t>
  </si>
  <si>
    <t>5_4_6</t>
  </si>
  <si>
    <t xml:space="preserve">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</si>
</sst>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workbookViewId="0">
      <selection activeCell="P7" sqref="P7"/>
    </sheetView>
  </sheetViews>
  <sheetFormatPr baseColWidth="10" defaultColWidth="8.83203125" defaultRowHeight="14" x14ac:dyDescent="0"/>
  <cols>
    <col min="1" max="1" width="9.6640625" bestFit="1" customWidth="1"/>
    <col min="4" max="4" width="12" bestFit="1" customWidth="1"/>
    <col min="5" max="8" width="13" customWidth="1"/>
    <col min="12" max="12" width="11" bestFit="1" customWidth="1"/>
    <col min="13" max="13" width="11.33203125" bestFit="1" customWidth="1"/>
    <col min="15" max="15" width="12" bestFit="1" customWidth="1"/>
    <col min="20" max="20" width="11" bestFit="1" customWidth="1"/>
    <col min="21" max="21" width="11.33203125" bestFit="1" customWidth="1"/>
    <col min="22" max="23" width="12" bestFit="1" customWidth="1"/>
    <col min="27" max="27" width="11" bestFit="1" customWidth="1"/>
    <col min="28" max="28" width="11.33203125" bestFit="1" customWidth="1"/>
    <col min="30" max="30" width="12" bestFit="1" customWidth="1"/>
  </cols>
  <sheetData>
    <row r="1" spans="1:24">
      <c r="A1" t="s">
        <v>0</v>
      </c>
      <c r="B1" t="s">
        <v>1</v>
      </c>
      <c r="C1" t="s">
        <v>8</v>
      </c>
      <c r="D1" t="s">
        <v>51</v>
      </c>
      <c r="G1" t="s">
        <v>52</v>
      </c>
      <c r="J1" t="s">
        <v>1</v>
      </c>
      <c r="K1" t="s">
        <v>8</v>
      </c>
      <c r="L1" t="s">
        <v>51</v>
      </c>
      <c r="O1" t="s">
        <v>52</v>
      </c>
      <c r="R1" t="s">
        <v>1</v>
      </c>
      <c r="S1" t="s">
        <v>8</v>
      </c>
      <c r="T1" t="s">
        <v>51</v>
      </c>
      <c r="W1" t="s">
        <v>77</v>
      </c>
    </row>
    <row r="2" spans="1:24">
      <c r="A2" t="s">
        <v>2</v>
      </c>
      <c r="B2">
        <v>23.632606506347656</v>
      </c>
      <c r="C2">
        <v>28.749557495117188</v>
      </c>
      <c r="D2">
        <f>2^(B2-C2)</f>
        <v>2.8816701379011465E-2</v>
      </c>
      <c r="G2">
        <f>D2/AVERAGE($D$2:$D$6,$L$2:$L$7,$T$2:$T$7)</f>
        <v>1.0015441986136975</v>
      </c>
      <c r="I2" t="s">
        <v>15</v>
      </c>
      <c r="J2">
        <v>23.960441589355469</v>
      </c>
      <c r="K2">
        <v>28.778324127197266</v>
      </c>
      <c r="L2">
        <f>2^(J2-K2)</f>
        <v>3.5454620451014253E-2</v>
      </c>
      <c r="O2">
        <f t="shared" ref="O2:O7" si="0">L2/(AVERAGE(L$2:L$7,D$2:D$6,T$2:T$7))</f>
        <v>1.2322496235681921</v>
      </c>
      <c r="Q2" t="s">
        <v>53</v>
      </c>
      <c r="R2">
        <v>21.995674133300781</v>
      </c>
      <c r="S2">
        <v>27.715751647949219</v>
      </c>
      <c r="T2">
        <f>2^(R2-S2)</f>
        <v>1.8970775759340256E-2</v>
      </c>
      <c r="W2">
        <f t="shared" ref="W2:W7" si="1">T2/AVERAGE($D$2:$D$6,$L$2:$L$7,$T$2:$T$7)</f>
        <v>0.65934230830483687</v>
      </c>
    </row>
    <row r="3" spans="1:24">
      <c r="A3" t="s">
        <v>3</v>
      </c>
      <c r="B3">
        <v>23.701238632202148</v>
      </c>
      <c r="C3">
        <v>28.900045394897461</v>
      </c>
      <c r="D3">
        <f t="shared" ref="D3:D28" si="2">2^(B3-C3)</f>
        <v>2.7227215124955299E-2</v>
      </c>
      <c r="G3">
        <f>D3/AVERAGE($D$2:$D$6,$L$2:$L$7,$T$2:$T$7)</f>
        <v>0.94630051490444211</v>
      </c>
      <c r="H3">
        <f>AVERAGE(G2:G6)</f>
        <v>1.073281079649347</v>
      </c>
      <c r="I3" t="s">
        <v>16</v>
      </c>
      <c r="J3">
        <v>23.835063934326172</v>
      </c>
      <c r="K3">
        <v>28.915378570556641</v>
      </c>
      <c r="L3">
        <f t="shared" ref="L3:L28" si="3">2^(J3-K3)</f>
        <v>2.9557854507877263E-2</v>
      </c>
      <c r="O3">
        <f t="shared" si="0"/>
        <v>1.02730348336794</v>
      </c>
      <c r="Q3" t="s">
        <v>54</v>
      </c>
      <c r="R3">
        <v>22.341648101806641</v>
      </c>
      <c r="S3">
        <v>28.016242980957031</v>
      </c>
      <c r="T3">
        <f t="shared" ref="T3:T28" si="4">2^(R3-S3)</f>
        <v>1.9578378854409155E-2</v>
      </c>
      <c r="W3">
        <f t="shared" si="1"/>
        <v>0.68045997013997017</v>
      </c>
    </row>
    <row r="4" spans="1:24">
      <c r="A4" t="s">
        <v>4</v>
      </c>
      <c r="B4">
        <v>23.948715209960938</v>
      </c>
      <c r="C4">
        <v>28.952627182006836</v>
      </c>
      <c r="D4">
        <f t="shared" si="2"/>
        <v>3.1165378143680287E-2</v>
      </c>
      <c r="G4">
        <f>D4/AVERAGE($D$2:$D$6,$L$2:$L$7,$T$2:$T$7)</f>
        <v>1.0831740686371325</v>
      </c>
      <c r="I4" t="s">
        <v>17</v>
      </c>
      <c r="J4">
        <v>23.913734436035156</v>
      </c>
      <c r="K4">
        <v>28.696327209472656</v>
      </c>
      <c r="L4">
        <f t="shared" si="3"/>
        <v>3.6332569932477306E-2</v>
      </c>
      <c r="O4">
        <f t="shared" si="0"/>
        <v>1.2627633592754879</v>
      </c>
      <c r="P4">
        <f>AVERAGE(O2:O7)</f>
        <v>1.2032578822201088</v>
      </c>
      <c r="Q4" t="s">
        <v>55</v>
      </c>
      <c r="R4">
        <v>22.313083648681641</v>
      </c>
      <c r="S4">
        <v>27.822589874267578</v>
      </c>
      <c r="T4">
        <f t="shared" si="4"/>
        <v>2.1951963140346611E-2</v>
      </c>
      <c r="W4">
        <f t="shared" si="1"/>
        <v>0.76295551812912177</v>
      </c>
      <c r="X4">
        <f>AVERAGE(W2:W7)</f>
        <v>0.73567455140543547</v>
      </c>
    </row>
    <row r="5" spans="1:24">
      <c r="A5" t="s">
        <v>5</v>
      </c>
      <c r="B5">
        <v>24.051950454711914</v>
      </c>
      <c r="C5">
        <v>28.937309265136719</v>
      </c>
      <c r="D5">
        <f t="shared" si="2"/>
        <v>3.3834554187167819E-2</v>
      </c>
      <c r="G5">
        <f>D5/AVERAGE($D$2:$D$6,$L$2:$L$7,$T$2:$T$7)</f>
        <v>1.1759431106684555</v>
      </c>
      <c r="I5" t="s">
        <v>18</v>
      </c>
      <c r="J5">
        <v>23.681842803955078</v>
      </c>
      <c r="K5">
        <v>28.646677017211914</v>
      </c>
      <c r="L5">
        <f t="shared" si="3"/>
        <v>3.2021080198416076E-2</v>
      </c>
      <c r="O5">
        <f t="shared" si="0"/>
        <v>1.1129145797869151</v>
      </c>
      <c r="Q5" t="s">
        <v>56</v>
      </c>
      <c r="R5">
        <v>22.159786224365234</v>
      </c>
      <c r="S5">
        <v>27.641427993774414</v>
      </c>
      <c r="T5">
        <f t="shared" si="4"/>
        <v>2.2380068008285195E-2</v>
      </c>
      <c r="W5">
        <f t="shared" si="1"/>
        <v>0.77783459610695249</v>
      </c>
    </row>
    <row r="6" spans="1:24">
      <c r="A6" t="s">
        <v>6</v>
      </c>
      <c r="B6">
        <v>23.64527702331543</v>
      </c>
      <c r="C6">
        <v>28.551021575927734</v>
      </c>
      <c r="D6">
        <f t="shared" si="2"/>
        <v>3.3359823069072619E-2</v>
      </c>
      <c r="G6">
        <f>D6/AVERAGE($D$2:$D$6,$L$2:$L$7,$T$2:$T$7)</f>
        <v>1.1594435054230077</v>
      </c>
      <c r="I6" t="s">
        <v>19</v>
      </c>
      <c r="J6">
        <v>24.178434371948242</v>
      </c>
      <c r="K6">
        <v>28.939601898193359</v>
      </c>
      <c r="L6">
        <f t="shared" si="3"/>
        <v>3.6876165907540774E-2</v>
      </c>
      <c r="O6">
        <f t="shared" si="0"/>
        <v>1.2816564098038565</v>
      </c>
      <c r="Q6" t="s">
        <v>57</v>
      </c>
      <c r="R6">
        <v>22.382247924804688</v>
      </c>
      <c r="S6">
        <v>27.843456268310547</v>
      </c>
      <c r="T6">
        <f t="shared" si="4"/>
        <v>2.2699300595246476E-2</v>
      </c>
      <c r="W6">
        <f t="shared" si="1"/>
        <v>0.78892974337153099</v>
      </c>
    </row>
    <row r="7" spans="1:24">
      <c r="A7" s="1" t="s">
        <v>7</v>
      </c>
      <c r="B7" s="1">
        <v>23.972579956054688</v>
      </c>
      <c r="C7" s="1">
        <v>27.102180480957031</v>
      </c>
      <c r="D7" s="1">
        <f t="shared" si="2"/>
        <v>0.11426056508232105</v>
      </c>
      <c r="E7" s="2"/>
      <c r="F7" s="2"/>
      <c r="I7" t="s">
        <v>20</v>
      </c>
      <c r="J7">
        <v>23.873615264892578</v>
      </c>
      <c r="K7">
        <v>28.611331939697266</v>
      </c>
      <c r="L7">
        <f t="shared" si="3"/>
        <v>3.748048222749889E-2</v>
      </c>
      <c r="O7">
        <f t="shared" si="0"/>
        <v>1.3026598375182605</v>
      </c>
      <c r="Q7" t="s">
        <v>58</v>
      </c>
      <c r="R7">
        <v>22.409038543701172</v>
      </c>
      <c r="S7">
        <v>27.953823089599609</v>
      </c>
      <c r="T7">
        <f t="shared" si="4"/>
        <v>2.1421680232718839E-2</v>
      </c>
      <c r="W7">
        <f t="shared" si="1"/>
        <v>0.74452517238020055</v>
      </c>
    </row>
    <row r="9" spans="1:24">
      <c r="A9" t="s">
        <v>9</v>
      </c>
      <c r="B9">
        <v>23.892650604248047</v>
      </c>
      <c r="C9">
        <v>28.212684631347656</v>
      </c>
      <c r="D9">
        <f t="shared" si="2"/>
        <v>5.0065686496750132E-2</v>
      </c>
      <c r="G9">
        <f t="shared" ref="G9:G14" si="5">D9/AVERAGE($D$2:$D$6,$L$2:$L$7,$T$2:$T$7)</f>
        <v>1.7400672339601537</v>
      </c>
      <c r="I9" t="s">
        <v>21</v>
      </c>
      <c r="J9">
        <v>24.150577545166016</v>
      </c>
      <c r="K9">
        <v>28.180746078491211</v>
      </c>
      <c r="L9">
        <f t="shared" si="3"/>
        <v>6.120661812238859E-2</v>
      </c>
      <c r="O9">
        <f t="shared" ref="O9:O14" si="6">L9/(AVERAGE(L$2:L$7,D$2:D$6,T$2:T$7))</f>
        <v>2.1272779452089106</v>
      </c>
      <c r="Q9" t="s">
        <v>59</v>
      </c>
      <c r="R9">
        <v>22.397000312805176</v>
      </c>
      <c r="S9">
        <v>25.979999542236328</v>
      </c>
      <c r="T9">
        <f t="shared" si="4"/>
        <v>8.3446813526396144E-2</v>
      </c>
      <c r="W9">
        <f t="shared" ref="W9:W14" si="7">T9/AVERAGE($D$2:$D$6,$L$2:$L$7,$T$2:$T$7)</f>
        <v>2.9002511731281326</v>
      </c>
    </row>
    <row r="10" spans="1:24">
      <c r="A10" t="s">
        <v>10</v>
      </c>
      <c r="B10">
        <v>24.018161773681641</v>
      </c>
      <c r="C10">
        <v>28.631345748901367</v>
      </c>
      <c r="D10">
        <f t="shared" si="2"/>
        <v>4.0859518825862418E-2</v>
      </c>
      <c r="G10">
        <f t="shared" si="5"/>
        <v>1.4201005694564157</v>
      </c>
      <c r="I10" t="s">
        <v>22</v>
      </c>
      <c r="J10">
        <v>24.275676727294922</v>
      </c>
      <c r="K10">
        <v>28.292287826538086</v>
      </c>
      <c r="L10">
        <f t="shared" si="3"/>
        <v>6.1784505943153371E-2</v>
      </c>
      <c r="O10">
        <f t="shared" si="6"/>
        <v>2.14736283232781</v>
      </c>
      <c r="Q10" t="s">
        <v>60</v>
      </c>
      <c r="R10">
        <v>22.006999969482422</v>
      </c>
      <c r="S10">
        <v>25.633000373840332</v>
      </c>
      <c r="T10">
        <f t="shared" si="4"/>
        <v>8.099628763797749E-2</v>
      </c>
      <c r="W10">
        <f t="shared" si="7"/>
        <v>2.8150814670324178</v>
      </c>
    </row>
    <row r="11" spans="1:24">
      <c r="A11" t="s">
        <v>11</v>
      </c>
      <c r="B11">
        <v>25.370080947875977</v>
      </c>
      <c r="C11">
        <v>29.444534301757812</v>
      </c>
      <c r="D11">
        <f t="shared" si="2"/>
        <v>5.9356368796121474E-2</v>
      </c>
      <c r="G11">
        <f t="shared" si="5"/>
        <v>2.0629712622774132</v>
      </c>
      <c r="H11">
        <f>AVERAGE(G9:G14)</f>
        <v>2.3099217781000161</v>
      </c>
      <c r="I11" t="s">
        <v>23</v>
      </c>
      <c r="J11">
        <v>24.246072769165039</v>
      </c>
      <c r="K11">
        <v>28.280605316162109</v>
      </c>
      <c r="L11">
        <f t="shared" si="3"/>
        <v>6.102175373177901E-2</v>
      </c>
      <c r="O11">
        <f t="shared" si="6"/>
        <v>2.1208528566635527</v>
      </c>
      <c r="P11">
        <f>AVERAGE(O9:O14)</f>
        <v>2.0351601355258477</v>
      </c>
      <c r="Q11" t="s">
        <v>61</v>
      </c>
      <c r="R11">
        <v>22.511953353881836</v>
      </c>
      <c r="S11">
        <v>25.9176025390625</v>
      </c>
      <c r="T11">
        <f t="shared" si="4"/>
        <v>9.4362065917658902E-2</v>
      </c>
      <c r="W11">
        <f t="shared" si="7"/>
        <v>3.2796182479743834</v>
      </c>
      <c r="X11">
        <f>AVERAGE(W9:W14)</f>
        <v>2.9792971005189863</v>
      </c>
    </row>
    <row r="12" spans="1:24">
      <c r="A12" t="s">
        <v>12</v>
      </c>
      <c r="B12">
        <v>24.998517990112305</v>
      </c>
      <c r="C12">
        <v>29.6072998046875</v>
      </c>
      <c r="D12">
        <f t="shared" si="2"/>
        <v>4.0984385733243214E-2</v>
      </c>
      <c r="G12">
        <f t="shared" si="5"/>
        <v>1.4244404043681644</v>
      </c>
      <c r="I12" t="s">
        <v>24</v>
      </c>
      <c r="J12">
        <v>24.034374237060547</v>
      </c>
      <c r="K12">
        <v>28.303768157958984</v>
      </c>
      <c r="L12">
        <f t="shared" si="3"/>
        <v>5.1854251113937808E-2</v>
      </c>
      <c r="O12">
        <f t="shared" si="6"/>
        <v>1.8022300225676919</v>
      </c>
      <c r="Q12" t="s">
        <v>62</v>
      </c>
      <c r="R12">
        <v>22.573795318603516</v>
      </c>
      <c r="S12">
        <v>26.106830596923828</v>
      </c>
      <c r="T12">
        <f t="shared" si="4"/>
        <v>8.6387400445208595E-2</v>
      </c>
      <c r="W12">
        <f t="shared" si="7"/>
        <v>3.0024532860736834</v>
      </c>
    </row>
    <row r="13" spans="1:24">
      <c r="A13" t="s">
        <v>13</v>
      </c>
      <c r="B13">
        <v>25.8653564453125</v>
      </c>
      <c r="C13">
        <v>29.97947883605957</v>
      </c>
      <c r="D13">
        <f t="shared" si="2"/>
        <v>5.7746511656281689E-2</v>
      </c>
      <c r="G13">
        <f t="shared" si="5"/>
        <v>2.0070195744767507</v>
      </c>
      <c r="I13" t="s">
        <v>25</v>
      </c>
      <c r="J13">
        <v>23.989692687988281</v>
      </c>
      <c r="K13">
        <v>28.216619491577148</v>
      </c>
      <c r="L13">
        <f t="shared" si="3"/>
        <v>5.3403318201540421E-2</v>
      </c>
      <c r="O13">
        <f t="shared" si="6"/>
        <v>1.8560689104558736</v>
      </c>
      <c r="Q13" t="s">
        <v>63</v>
      </c>
      <c r="R13">
        <v>22.22340202331543</v>
      </c>
      <c r="S13">
        <v>25.734157562255859</v>
      </c>
      <c r="T13">
        <f t="shared" si="4"/>
        <v>8.7731847559745391E-2</v>
      </c>
      <c r="W13">
        <f t="shared" si="7"/>
        <v>3.0491804666137843</v>
      </c>
    </row>
    <row r="14" spans="1:24">
      <c r="A14" t="s">
        <v>14</v>
      </c>
      <c r="B14">
        <v>26.431486129760742</v>
      </c>
      <c r="C14">
        <v>29.170783996582031</v>
      </c>
      <c r="D14">
        <f t="shared" si="2"/>
        <v>0.14975770466880464</v>
      </c>
      <c r="G14">
        <f t="shared" si="5"/>
        <v>5.2049316240611985</v>
      </c>
      <c r="I14" t="s">
        <v>26</v>
      </c>
      <c r="J14">
        <v>24.093240737915039</v>
      </c>
      <c r="K14">
        <v>28.103279113769531</v>
      </c>
      <c r="L14">
        <f t="shared" si="3"/>
        <v>6.2066629963340475E-2</v>
      </c>
      <c r="O14">
        <f t="shared" si="6"/>
        <v>2.1571682459312482</v>
      </c>
      <c r="Q14" t="s">
        <v>64</v>
      </c>
      <c r="R14">
        <v>22.303731918334961</v>
      </c>
      <c r="S14">
        <v>25.922515869140625</v>
      </c>
      <c r="T14">
        <f t="shared" si="4"/>
        <v>8.1402451269061135E-2</v>
      </c>
      <c r="W14">
        <f t="shared" si="7"/>
        <v>2.8291979622915173</v>
      </c>
    </row>
    <row r="16" spans="1:24">
      <c r="A16" t="s">
        <v>27</v>
      </c>
      <c r="B16">
        <v>23.799724578857422</v>
      </c>
      <c r="C16">
        <v>29.035015106201172</v>
      </c>
      <c r="D16">
        <f t="shared" si="2"/>
        <v>2.6547309635084455E-2</v>
      </c>
      <c r="G16">
        <f t="shared" ref="G16:G21" si="8">D16/AVERAGE($D$2:$D$6,$L$2:$L$7,$T$2:$T$7)</f>
        <v>0.92266993380393769</v>
      </c>
      <c r="I16" t="s">
        <v>33</v>
      </c>
      <c r="J16">
        <v>24.404333114624023</v>
      </c>
      <c r="K16">
        <v>28.936599731445312</v>
      </c>
      <c r="L16">
        <f t="shared" si="3"/>
        <v>4.3216719765718302E-2</v>
      </c>
      <c r="O16">
        <f t="shared" ref="O16:O21" si="9">L16/(AVERAGE(L$2:L$7,D$2:D$6,T$2:T$7))</f>
        <v>1.5020267030283492</v>
      </c>
      <c r="Q16" t="s">
        <v>65</v>
      </c>
      <c r="R16">
        <v>22.270786285400391</v>
      </c>
      <c r="S16">
        <v>27.903816223144531</v>
      </c>
      <c r="T16">
        <f t="shared" si="4"/>
        <v>2.0150648260759067E-2</v>
      </c>
      <c r="W16">
        <f t="shared" ref="W16:W21" si="10">T16/AVERAGE($D$2:$D$6,$L$2:$L$7,$T$2:$T$7)</f>
        <v>0.70034958541673153</v>
      </c>
    </row>
    <row r="17" spans="1:24">
      <c r="A17" t="s">
        <v>28</v>
      </c>
      <c r="B17">
        <v>23.883323669433594</v>
      </c>
      <c r="C17">
        <v>29.154781341552734</v>
      </c>
      <c r="D17">
        <f t="shared" si="2"/>
        <v>2.5890063750273796E-2</v>
      </c>
      <c r="G17">
        <f t="shared" si="8"/>
        <v>0.89982690280128852</v>
      </c>
      <c r="I17" t="s">
        <v>34</v>
      </c>
      <c r="J17">
        <v>24.244781494140625</v>
      </c>
      <c r="K17">
        <v>28.948760986328125</v>
      </c>
      <c r="L17">
        <f t="shared" si="3"/>
        <v>3.836728550683971E-2</v>
      </c>
      <c r="O17">
        <f t="shared" si="9"/>
        <v>1.3334812930364932</v>
      </c>
      <c r="Q17" t="s">
        <v>66</v>
      </c>
      <c r="R17">
        <v>22.392444610595703</v>
      </c>
      <c r="S17">
        <v>27.795488357543945</v>
      </c>
      <c r="T17">
        <f t="shared" si="4"/>
        <v>2.3633158316692059E-2</v>
      </c>
      <c r="W17">
        <f t="shared" si="10"/>
        <v>0.82138660826189114</v>
      </c>
    </row>
    <row r="18" spans="1:24">
      <c r="A18" t="s">
        <v>29</v>
      </c>
      <c r="B18">
        <v>24.522085189819336</v>
      </c>
      <c r="C18">
        <v>29.517667770385742</v>
      </c>
      <c r="D18">
        <f t="shared" si="2"/>
        <v>3.1345831696765108E-2</v>
      </c>
      <c r="G18">
        <f t="shared" si="8"/>
        <v>1.0894458555024733</v>
      </c>
      <c r="I18" t="s">
        <v>35</v>
      </c>
      <c r="J18">
        <v>24.804265975952148</v>
      </c>
      <c r="K18">
        <v>29.50273323059082</v>
      </c>
      <c r="L18">
        <f t="shared" si="3"/>
        <v>3.851415932960555E-2</v>
      </c>
      <c r="O18">
        <f t="shared" si="9"/>
        <v>1.338585993369283</v>
      </c>
      <c r="P18">
        <f>AVERAGE(O16:O21)</f>
        <v>1.4323812181736963</v>
      </c>
      <c r="Q18" t="s">
        <v>67</v>
      </c>
      <c r="R18">
        <v>22.291908264160156</v>
      </c>
      <c r="S18">
        <v>27.675649642944336</v>
      </c>
      <c r="T18">
        <f t="shared" si="4"/>
        <v>2.3951480097223986E-2</v>
      </c>
      <c r="W18">
        <f t="shared" si="10"/>
        <v>0.83245009982502816</v>
      </c>
    </row>
    <row r="19" spans="1:24">
      <c r="A19" t="s">
        <v>30</v>
      </c>
      <c r="B19">
        <v>23.985483169555664</v>
      </c>
      <c r="C19">
        <v>28.982742309570312</v>
      </c>
      <c r="D19">
        <f t="shared" si="2"/>
        <v>3.130942578660504E-2</v>
      </c>
      <c r="G19">
        <f t="shared" si="8"/>
        <v>1.0881805431533429</v>
      </c>
      <c r="H19">
        <f>AVERAGE(G16:G21)</f>
        <v>1.0486638274020785</v>
      </c>
      <c r="I19" t="s">
        <v>36</v>
      </c>
      <c r="J19">
        <v>24.412410736083984</v>
      </c>
      <c r="K19">
        <v>29.024658203125</v>
      </c>
      <c r="L19">
        <f t="shared" si="3"/>
        <v>4.0886050902901004E-2</v>
      </c>
      <c r="O19">
        <f t="shared" si="9"/>
        <v>1.4210227099708925</v>
      </c>
      <c r="Q19" t="s">
        <v>68</v>
      </c>
      <c r="R19">
        <v>22.382709503173828</v>
      </c>
      <c r="S19">
        <v>27.950080871582031</v>
      </c>
      <c r="T19">
        <f t="shared" si="4"/>
        <v>2.1088914258842087E-2</v>
      </c>
      <c r="W19">
        <f t="shared" si="10"/>
        <v>0.73295966298171533</v>
      </c>
      <c r="X19">
        <f>AVERAGE(W16:W21)</f>
        <v>0.85672005078712132</v>
      </c>
    </row>
    <row r="20" spans="1:24">
      <c r="A20" t="s">
        <v>31</v>
      </c>
      <c r="B20">
        <v>23.861568450927734</v>
      </c>
      <c r="C20">
        <v>28.766653060913086</v>
      </c>
      <c r="D20">
        <f t="shared" si="2"/>
        <v>3.3375086589627373E-2</v>
      </c>
      <c r="G20">
        <f t="shared" si="8"/>
        <v>1.1599739995368541</v>
      </c>
      <c r="I20" t="s">
        <v>37</v>
      </c>
      <c r="J20">
        <v>24.780647277832031</v>
      </c>
      <c r="K20">
        <v>29.275623321533203</v>
      </c>
      <c r="L20">
        <f t="shared" si="3"/>
        <v>4.434834129004242E-2</v>
      </c>
      <c r="O20">
        <f t="shared" si="9"/>
        <v>1.5413569843748012</v>
      </c>
      <c r="Q20" t="s">
        <v>69</v>
      </c>
      <c r="R20">
        <v>22.374881744384766</v>
      </c>
      <c r="S20">
        <v>27.750444412231445</v>
      </c>
      <c r="T20">
        <f t="shared" si="4"/>
        <v>2.4087647851947839E-2</v>
      </c>
      <c r="W20">
        <f t="shared" si="10"/>
        <v>0.837182703428342</v>
      </c>
    </row>
    <row r="21" spans="1:24">
      <c r="A21" t="s">
        <v>32</v>
      </c>
      <c r="B21">
        <v>23.842365264892578</v>
      </c>
      <c r="C21">
        <v>28.782814025878906</v>
      </c>
      <c r="D21">
        <f t="shared" si="2"/>
        <v>3.2566923267705349E-2</v>
      </c>
      <c r="G21">
        <f t="shared" si="8"/>
        <v>1.1318857296145752</v>
      </c>
      <c r="I21" t="s">
        <v>38</v>
      </c>
      <c r="J21">
        <v>24.088111877441406</v>
      </c>
      <c r="K21">
        <v>28.663482666015625</v>
      </c>
      <c r="L21">
        <f t="shared" si="3"/>
        <v>4.1944609098217976E-2</v>
      </c>
      <c r="O21">
        <f t="shared" si="9"/>
        <v>1.457813625262359</v>
      </c>
      <c r="Q21" t="s">
        <v>70</v>
      </c>
      <c r="R21">
        <v>24.596065521240234</v>
      </c>
      <c r="S21">
        <v>29.433109283447266</v>
      </c>
      <c r="T21">
        <f t="shared" si="4"/>
        <v>3.4986841475730009E-2</v>
      </c>
      <c r="W21">
        <f t="shared" si="10"/>
        <v>1.2159916448090191</v>
      </c>
    </row>
    <row r="23" spans="1:24">
      <c r="A23" t="s">
        <v>39</v>
      </c>
      <c r="B23">
        <v>23.940912246704102</v>
      </c>
      <c r="C23">
        <v>28.799388885498047</v>
      </c>
      <c r="D23">
        <f t="shared" si="2"/>
        <v>3.4470913965448706E-2</v>
      </c>
      <c r="G23">
        <f t="shared" ref="G23:G28" si="11">D23/AVERAGE($D$2:$D$6,$L$2:$L$7,$T$2:$T$7)</f>
        <v>1.1980602307296895</v>
      </c>
      <c r="I23" t="s">
        <v>45</v>
      </c>
      <c r="J23">
        <v>24.18217658996582</v>
      </c>
      <c r="K23">
        <v>28.623023986816406</v>
      </c>
      <c r="L23">
        <f t="shared" si="3"/>
        <v>4.6043860279941042E-2</v>
      </c>
      <c r="O23">
        <f t="shared" ref="O23:O28" si="12">L23/(AVERAGE(L$2:L$7,D$2:D$6,T$2:T$7))</f>
        <v>1.6002859084607881</v>
      </c>
      <c r="Q23" t="s">
        <v>71</v>
      </c>
      <c r="R23">
        <v>21.875482559204102</v>
      </c>
      <c r="S23">
        <v>27.148628234863281</v>
      </c>
      <c r="T23">
        <f t="shared" si="4"/>
        <v>2.5859789186865351E-2</v>
      </c>
      <c r="W23">
        <f t="shared" ref="W23:W28" si="13">T23/AVERAGE($D$2:$D$6,$L$2:$L$7,$T$2:$T$7)</f>
        <v>0.89877468960906748</v>
      </c>
    </row>
    <row r="24" spans="1:24">
      <c r="A24" t="s">
        <v>40</v>
      </c>
      <c r="B24">
        <v>23.971424102783203</v>
      </c>
      <c r="C24">
        <v>28.909845352172852</v>
      </c>
      <c r="D24">
        <f t="shared" si="2"/>
        <v>3.2612723823210225E-2</v>
      </c>
      <c r="G24">
        <f t="shared" si="11"/>
        <v>1.1334775592988917</v>
      </c>
      <c r="I24" t="s">
        <v>46</v>
      </c>
      <c r="J24">
        <v>24.578168869018555</v>
      </c>
      <c r="K24">
        <v>29.120433807373047</v>
      </c>
      <c r="L24">
        <f t="shared" si="3"/>
        <v>4.2918250008855977E-2</v>
      </c>
      <c r="O24">
        <f t="shared" si="12"/>
        <v>1.4916531821483769</v>
      </c>
      <c r="Q24" t="s">
        <v>72</v>
      </c>
      <c r="R24">
        <v>22.394699096679688</v>
      </c>
      <c r="S24">
        <v>27.442409515380859</v>
      </c>
      <c r="T24">
        <f t="shared" si="4"/>
        <v>3.0233453224561158E-2</v>
      </c>
      <c r="W24">
        <f t="shared" si="13"/>
        <v>1.0507843796157821</v>
      </c>
    </row>
    <row r="25" spans="1:24">
      <c r="A25" t="s">
        <v>41</v>
      </c>
      <c r="B25">
        <v>24.048660278320312</v>
      </c>
      <c r="C25">
        <v>28.961671829223633</v>
      </c>
      <c r="D25">
        <f t="shared" si="2"/>
        <v>3.3192208824290872E-2</v>
      </c>
      <c r="G25">
        <f t="shared" si="11"/>
        <v>1.1536179575138898</v>
      </c>
      <c r="I25" t="s">
        <v>47</v>
      </c>
      <c r="J25">
        <v>24.336851119995117</v>
      </c>
      <c r="K25">
        <v>28.838811874389648</v>
      </c>
      <c r="L25">
        <f t="shared" si="3"/>
        <v>4.4134150701147339E-2</v>
      </c>
      <c r="O25">
        <f t="shared" si="12"/>
        <v>1.5339126437167907</v>
      </c>
      <c r="P25">
        <f>AVERAGE(O23:O28)</f>
        <v>1.552656717831671</v>
      </c>
      <c r="Q25" t="s">
        <v>73</v>
      </c>
      <c r="R25">
        <v>22.404956817626953</v>
      </c>
      <c r="S25">
        <v>27.386684417724609</v>
      </c>
      <c r="T25">
        <f t="shared" si="4"/>
        <v>3.1648312785580904E-2</v>
      </c>
      <c r="W25">
        <f t="shared" si="13"/>
        <v>1.0999587929726331</v>
      </c>
    </row>
    <row r="26" spans="1:24">
      <c r="A26" t="s">
        <v>42</v>
      </c>
      <c r="B26">
        <v>23.877914428710938</v>
      </c>
      <c r="C26">
        <v>28.91510009765625</v>
      </c>
      <c r="D26">
        <f t="shared" si="2"/>
        <v>3.0454818802647363E-2</v>
      </c>
      <c r="G26">
        <f t="shared" si="11"/>
        <v>1.0584780919386811</v>
      </c>
      <c r="H26">
        <f>AVERAGE(G23:G28)</f>
        <v>1.1824521884827057</v>
      </c>
      <c r="I26" t="s">
        <v>48</v>
      </c>
      <c r="J26">
        <v>24.134487152099609</v>
      </c>
      <c r="K26">
        <v>28.60041618347168</v>
      </c>
      <c r="L26">
        <f t="shared" si="3"/>
        <v>4.5250293771186542E-2</v>
      </c>
      <c r="O26">
        <f t="shared" si="12"/>
        <v>1.5727049607803545</v>
      </c>
      <c r="Q26" t="s">
        <v>74</v>
      </c>
      <c r="R26">
        <v>22.432426452636719</v>
      </c>
      <c r="S26">
        <v>27.479328155517578</v>
      </c>
      <c r="T26">
        <f t="shared" si="4"/>
        <v>3.0250405612573864E-2</v>
      </c>
      <c r="W26">
        <f t="shared" si="13"/>
        <v>1.0513735714751646</v>
      </c>
      <c r="X26">
        <f>AVERAGE(W23:W28)</f>
        <v>1.1076720922151664</v>
      </c>
    </row>
    <row r="27" spans="1:24">
      <c r="A27" t="s">
        <v>43</v>
      </c>
      <c r="B27">
        <v>23.942378997802734</v>
      </c>
      <c r="C27">
        <v>28.809490203857422</v>
      </c>
      <c r="D27">
        <f t="shared" si="2"/>
        <v>3.4265220804228488E-2</v>
      </c>
      <c r="G27">
        <f t="shared" si="11"/>
        <v>1.1909112239920665</v>
      </c>
      <c r="I27" t="s">
        <v>49</v>
      </c>
      <c r="J27">
        <v>24.071802139282227</v>
      </c>
      <c r="K27">
        <v>28.957950592041016</v>
      </c>
      <c r="L27">
        <f t="shared" si="3"/>
        <v>3.3816040304995007E-2</v>
      </c>
      <c r="O27">
        <f t="shared" si="12"/>
        <v>1.1752996480097662</v>
      </c>
      <c r="Q27" t="s">
        <v>75</v>
      </c>
      <c r="R27">
        <v>22.688867568969727</v>
      </c>
      <c r="S27">
        <v>27.415683746337891</v>
      </c>
      <c r="T27">
        <f t="shared" si="4"/>
        <v>3.7764744137283368E-2</v>
      </c>
      <c r="W27">
        <f t="shared" si="13"/>
        <v>1.3125395549393131</v>
      </c>
    </row>
    <row r="28" spans="1:24">
      <c r="A28" t="s">
        <v>44</v>
      </c>
      <c r="B28">
        <v>24.341968536376953</v>
      </c>
      <c r="C28">
        <v>29.017360687255859</v>
      </c>
      <c r="D28">
        <f t="shared" si="2"/>
        <v>3.9135124619012591E-2</v>
      </c>
      <c r="G28">
        <f t="shared" si="11"/>
        <v>1.3601680674230148</v>
      </c>
      <c r="I28" t="s">
        <v>50</v>
      </c>
      <c r="J28">
        <v>24.084987640380859</v>
      </c>
      <c r="K28">
        <v>28.246559143066406</v>
      </c>
      <c r="L28">
        <f t="shared" si="3"/>
        <v>5.5878166652441857E-2</v>
      </c>
      <c r="O28">
        <f t="shared" si="12"/>
        <v>1.9420839638739502</v>
      </c>
      <c r="Q28" t="s">
        <v>76</v>
      </c>
      <c r="R28">
        <v>22.589574813842773</v>
      </c>
      <c r="S28">
        <v>27.407045364379883</v>
      </c>
      <c r="T28">
        <f t="shared" si="4"/>
        <v>3.5464746596129207E-2</v>
      </c>
      <c r="W28">
        <f t="shared" si="13"/>
        <v>1.2326015646790365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Rexius, Megan</dc:creator>
  <cp:lastModifiedBy>Martin</cp:lastModifiedBy>
  <dcterms:created xsi:type="dcterms:W3CDTF">2014-12-15T02:28:28Z</dcterms:created>
  <dcterms:modified xsi:type="dcterms:W3CDTF">2015-08-17T19:24:10Z</dcterms:modified>
</cp:coreProperties>
</file>