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740" yWindow="0" windowWidth="2598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" i="1" l="1"/>
  <c r="M26" i="1"/>
  <c r="O22" i="1"/>
  <c r="M22" i="1"/>
  <c r="O18" i="1"/>
  <c r="M18" i="1"/>
  <c r="O14" i="1"/>
  <c r="M14" i="1"/>
  <c r="G10" i="1"/>
  <c r="G6" i="1"/>
  <c r="G2" i="1"/>
  <c r="E10" i="1"/>
  <c r="E6" i="1"/>
  <c r="E2" i="1"/>
  <c r="G30" i="1"/>
  <c r="E30" i="1"/>
  <c r="G18" i="1"/>
  <c r="E22" i="1"/>
  <c r="E18" i="1"/>
</calcChain>
</file>

<file path=xl/sharedStrings.xml><?xml version="1.0" encoding="utf-8"?>
<sst xmlns="http://schemas.openxmlformats.org/spreadsheetml/2006/main" count="74" uniqueCount="20">
  <si>
    <t>Mean</t>
  </si>
  <si>
    <t>Systematic Error</t>
  </si>
  <si>
    <t>% Sys. err.</t>
  </si>
  <si>
    <t>Random Error</t>
  </si>
  <si>
    <t>% Rand. err.</t>
  </si>
  <si>
    <t>200 uL</t>
  </si>
  <si>
    <t>Printed Pipette</t>
  </si>
  <si>
    <t>Commercial Pipette</t>
  </si>
  <si>
    <t>50 uL</t>
  </si>
  <si>
    <t>20 uL</t>
  </si>
  <si>
    <t>10 uL</t>
  </si>
  <si>
    <t>ISO 8655, 20-200 uL</t>
  </si>
  <si>
    <t>10 uL*</t>
  </si>
  <si>
    <t>ISO 8655, 10-100 uL</t>
  </si>
  <si>
    <t>1000 uL</t>
  </si>
  <si>
    <t>500 uL</t>
  </si>
  <si>
    <t>200 uL 3mL</t>
  </si>
  <si>
    <t>ISO 8655, 200-1000 uL</t>
  </si>
  <si>
    <t>-</t>
  </si>
  <si>
    <t>ISO 8655, 30-300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</si>
</sst>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66FF"/>
      <name val="Calibri"/>
      <scheme val="minor"/>
    </font>
    <font>
      <sz val="12"/>
      <name val="Calibri"/>
      <scheme val="minor"/>
    </font>
    <font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2" fontId="4" fillId="0" borderId="0" xfId="0" applyNumberFormat="1" applyFont="1"/>
    <xf numFmtId="2" fontId="1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D4" sqref="D4"/>
    </sheetView>
  </sheetViews>
  <sheetFormatPr baseColWidth="10" defaultRowHeight="15" x14ac:dyDescent="0"/>
  <cols>
    <col min="2" max="2" width="18.5" customWidth="1"/>
    <col min="3" max="3" width="17.5" customWidth="1"/>
    <col min="4" max="4" width="15" customWidth="1"/>
    <col min="5" max="5" width="10.1640625" customWidth="1"/>
    <col min="6" max="6" width="12.83203125" customWidth="1"/>
    <col min="10" max="10" width="18" customWidth="1"/>
  </cols>
  <sheetData>
    <row r="1" spans="1:15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15">
      <c r="B2" t="s">
        <v>17</v>
      </c>
      <c r="C2">
        <v>1000</v>
      </c>
      <c r="D2" s="1">
        <v>8</v>
      </c>
      <c r="E2" s="1">
        <f>100*(D2/1000)</f>
        <v>0.8</v>
      </c>
      <c r="F2" s="1">
        <v>3</v>
      </c>
      <c r="G2" s="1">
        <f>100*(F2/1000)</f>
        <v>0.3</v>
      </c>
    </row>
    <row r="3" spans="1:15">
      <c r="A3" t="s">
        <v>14</v>
      </c>
      <c r="B3" t="s">
        <v>7</v>
      </c>
      <c r="C3" s="6" t="s">
        <v>18</v>
      </c>
      <c r="D3" s="6" t="s">
        <v>18</v>
      </c>
      <c r="E3" s="6" t="s">
        <v>18</v>
      </c>
      <c r="F3" s="6" t="s">
        <v>18</v>
      </c>
      <c r="G3" s="6" t="s">
        <v>18</v>
      </c>
    </row>
    <row r="4" spans="1:15">
      <c r="B4" t="s">
        <v>6</v>
      </c>
      <c r="C4" s="1">
        <v>949.286968</v>
      </c>
      <c r="D4" s="1">
        <v>-50.713031999999998</v>
      </c>
      <c r="E4" s="1">
        <v>-5.0713032</v>
      </c>
      <c r="F4" s="1">
        <v>0.60038093935105596</v>
      </c>
      <c r="G4" s="1">
        <v>6.3245463130708002E-2</v>
      </c>
    </row>
    <row r="6" spans="1:15">
      <c r="B6" t="s">
        <v>17</v>
      </c>
      <c r="C6">
        <v>500</v>
      </c>
      <c r="D6" s="1">
        <v>8</v>
      </c>
      <c r="E6" s="1">
        <f>100*(D6/500)</f>
        <v>1.6</v>
      </c>
      <c r="F6" s="1">
        <v>3</v>
      </c>
      <c r="G6" s="1">
        <f>100*(F6/500)</f>
        <v>0.6</v>
      </c>
    </row>
    <row r="7" spans="1:15">
      <c r="A7" t="s">
        <v>15</v>
      </c>
      <c r="B7" t="s">
        <v>7</v>
      </c>
      <c r="C7" s="6" t="s">
        <v>18</v>
      </c>
      <c r="D7" s="6" t="s">
        <v>18</v>
      </c>
      <c r="E7" s="6" t="s">
        <v>18</v>
      </c>
      <c r="F7" s="6" t="s">
        <v>18</v>
      </c>
      <c r="G7" s="6" t="s">
        <v>18</v>
      </c>
    </row>
    <row r="8" spans="1:15">
      <c r="B8" t="s">
        <v>6</v>
      </c>
      <c r="C8" s="1">
        <v>475.98857600000002</v>
      </c>
      <c r="D8" s="1">
        <v>-24.011424000000002</v>
      </c>
      <c r="E8" s="1">
        <v>-4.8022847999999998</v>
      </c>
      <c r="F8" s="1">
        <v>4.7489960823786497</v>
      </c>
      <c r="G8" s="1">
        <v>0.9977121976933</v>
      </c>
    </row>
    <row r="10" spans="1:15">
      <c r="B10" t="s">
        <v>17</v>
      </c>
      <c r="C10">
        <v>200</v>
      </c>
      <c r="D10" s="1">
        <v>8</v>
      </c>
      <c r="E10" s="1">
        <f>100*(D10/200)</f>
        <v>4</v>
      </c>
      <c r="F10" s="1">
        <v>3</v>
      </c>
      <c r="G10" s="1">
        <f>100*(F10/200)</f>
        <v>1.5</v>
      </c>
    </row>
    <row r="11" spans="1:15">
      <c r="A11" t="s">
        <v>16</v>
      </c>
      <c r="B11" t="s">
        <v>7</v>
      </c>
      <c r="C11" s="6" t="s">
        <v>18</v>
      </c>
      <c r="D11" s="6" t="s">
        <v>18</v>
      </c>
      <c r="E11" s="6" t="s">
        <v>18</v>
      </c>
      <c r="F11" s="6" t="s">
        <v>18</v>
      </c>
      <c r="G11" s="6" t="s">
        <v>18</v>
      </c>
    </row>
    <row r="12" spans="1:15">
      <c r="B12" t="s">
        <v>6</v>
      </c>
      <c r="C12" s="7">
        <v>186.55288400000001</v>
      </c>
      <c r="D12" s="1">
        <v>-13.447115999999999</v>
      </c>
      <c r="E12" s="1">
        <v>-6.7235579999999997</v>
      </c>
      <c r="F12" s="1">
        <v>1.3134573726893299</v>
      </c>
      <c r="G12" s="1">
        <v>0.70406704229205797</v>
      </c>
    </row>
    <row r="13" spans="1:15">
      <c r="K13" t="s">
        <v>0</v>
      </c>
      <c r="L13" t="s">
        <v>1</v>
      </c>
      <c r="M13" t="s">
        <v>2</v>
      </c>
      <c r="N13" t="s">
        <v>3</v>
      </c>
      <c r="O13" t="s">
        <v>4</v>
      </c>
    </row>
    <row r="14" spans="1:15">
      <c r="B14" t="s">
        <v>11</v>
      </c>
      <c r="C14" t="s">
        <v>5</v>
      </c>
      <c r="D14" s="1">
        <v>1.6</v>
      </c>
      <c r="E14" s="1">
        <v>0.08</v>
      </c>
      <c r="F14" s="1">
        <v>0.6</v>
      </c>
      <c r="G14" s="1">
        <v>0.3</v>
      </c>
      <c r="J14" t="s">
        <v>19</v>
      </c>
      <c r="K14">
        <v>200</v>
      </c>
      <c r="L14">
        <v>4</v>
      </c>
      <c r="M14">
        <f>100*(L14/K14)</f>
        <v>2</v>
      </c>
      <c r="N14">
        <v>1.5</v>
      </c>
      <c r="O14">
        <f>100*(N14/K14)</f>
        <v>0.75</v>
      </c>
    </row>
    <row r="15" spans="1:15">
      <c r="A15" t="s">
        <v>5</v>
      </c>
      <c r="B15" t="s">
        <v>7</v>
      </c>
      <c r="C15" s="1">
        <v>198.230424</v>
      </c>
      <c r="D15" s="1">
        <v>-1.769576</v>
      </c>
      <c r="E15" s="1">
        <v>-0.88478800000000002</v>
      </c>
      <c r="F15" s="1">
        <v>1.1448601938892</v>
      </c>
      <c r="G15" s="1">
        <v>0.57754010246640997</v>
      </c>
      <c r="I15" t="s">
        <v>5</v>
      </c>
    </row>
    <row r="16" spans="1:15">
      <c r="B16" t="s">
        <v>6</v>
      </c>
      <c r="C16" s="1">
        <v>193.39879999999999</v>
      </c>
      <c r="D16" s="3">
        <v>-6.6012000000000102</v>
      </c>
      <c r="E16" s="3">
        <v>-3.3006000000000002</v>
      </c>
      <c r="F16" s="3">
        <v>2.8582988346413201</v>
      </c>
      <c r="G16" s="3">
        <v>1.47792997404395</v>
      </c>
      <c r="J16" t="s">
        <v>6</v>
      </c>
      <c r="K16" s="1">
        <v>193.39879999999999</v>
      </c>
      <c r="L16" s="4">
        <v>-6.6012000000000102</v>
      </c>
      <c r="M16" s="4">
        <v>-3.3006000000000002</v>
      </c>
      <c r="N16" s="4">
        <v>2.8582988346413201</v>
      </c>
      <c r="O16" s="4">
        <v>1.47792997404395</v>
      </c>
    </row>
    <row r="17" spans="1:15">
      <c r="D17" s="1"/>
      <c r="E17" s="1"/>
      <c r="F17" s="1"/>
      <c r="G17" s="1"/>
    </row>
    <row r="18" spans="1:15">
      <c r="B18" t="s">
        <v>11</v>
      </c>
      <c r="C18" t="s">
        <v>8</v>
      </c>
      <c r="D18" s="1">
        <v>1.6</v>
      </c>
      <c r="E18" s="1">
        <f>100*(D18/50)</f>
        <v>3.2</v>
      </c>
      <c r="F18" s="1">
        <v>0.6</v>
      </c>
      <c r="G18" s="1">
        <f>100*(F18/50)</f>
        <v>1.2</v>
      </c>
      <c r="J18" t="s">
        <v>19</v>
      </c>
      <c r="K18">
        <v>50</v>
      </c>
      <c r="L18">
        <v>4</v>
      </c>
      <c r="M18">
        <f>100*(L18/K18)</f>
        <v>8</v>
      </c>
      <c r="N18">
        <v>1.5</v>
      </c>
      <c r="O18">
        <f>100*(N18/K18)</f>
        <v>3</v>
      </c>
    </row>
    <row r="19" spans="1:15">
      <c r="A19" t="s">
        <v>8</v>
      </c>
      <c r="B19" t="s">
        <v>7</v>
      </c>
      <c r="C19" s="1">
        <v>48.885060000000003</v>
      </c>
      <c r="D19" s="2">
        <v>-1.11494</v>
      </c>
      <c r="E19" s="2">
        <v>-2.2298799999999899</v>
      </c>
      <c r="F19" s="1">
        <v>0.71460408492535499</v>
      </c>
      <c r="G19" s="1">
        <v>1.4618046595940699</v>
      </c>
      <c r="I19" t="s">
        <v>8</v>
      </c>
    </row>
    <row r="20" spans="1:15">
      <c r="B20" t="s">
        <v>6</v>
      </c>
      <c r="C20" s="1">
        <v>49.621180000000003</v>
      </c>
      <c r="D20" s="2">
        <v>-0.37881999999999699</v>
      </c>
      <c r="E20" s="2">
        <v>-0.75763999999999498</v>
      </c>
      <c r="F20" s="3">
        <v>1.2557266519047801</v>
      </c>
      <c r="G20" s="3">
        <v>2.5306263412211898</v>
      </c>
      <c r="J20" t="s">
        <v>6</v>
      </c>
      <c r="K20" s="1">
        <v>49.621180000000003</v>
      </c>
      <c r="L20" s="2">
        <v>-0.37881999999999699</v>
      </c>
      <c r="M20" s="2">
        <v>-0.75763999999999498</v>
      </c>
      <c r="N20" s="2">
        <v>1.2557266519047801</v>
      </c>
      <c r="O20" s="2">
        <v>2.5306263412211898</v>
      </c>
    </row>
    <row r="21" spans="1:15">
      <c r="D21" s="1"/>
      <c r="E21" s="1"/>
      <c r="F21" s="1"/>
      <c r="G21" s="1"/>
    </row>
    <row r="22" spans="1:15">
      <c r="B22" t="s">
        <v>11</v>
      </c>
      <c r="C22" t="s">
        <v>9</v>
      </c>
      <c r="D22" s="1">
        <v>1.6</v>
      </c>
      <c r="E22" s="1">
        <f>100*(D22/20)</f>
        <v>8</v>
      </c>
      <c r="F22" s="1">
        <v>0.6</v>
      </c>
      <c r="G22" s="1">
        <v>3</v>
      </c>
      <c r="J22" t="s">
        <v>19</v>
      </c>
      <c r="K22">
        <v>20</v>
      </c>
      <c r="L22">
        <v>4</v>
      </c>
      <c r="M22">
        <f>100*(L22/K22)</f>
        <v>20</v>
      </c>
      <c r="N22">
        <v>1.5</v>
      </c>
      <c r="O22">
        <f>100*(N22/K22)</f>
        <v>7.5</v>
      </c>
    </row>
    <row r="23" spans="1:15">
      <c r="A23" t="s">
        <v>9</v>
      </c>
      <c r="B23" t="s">
        <v>7</v>
      </c>
      <c r="C23" s="1">
        <v>20.162996</v>
      </c>
      <c r="D23" s="2">
        <v>0.162996</v>
      </c>
      <c r="E23" s="2">
        <v>0.81497999999999804</v>
      </c>
      <c r="F23" s="2">
        <v>0.16350954041890101</v>
      </c>
      <c r="G23" s="2">
        <v>0.81093871376506099</v>
      </c>
      <c r="I23" t="s">
        <v>9</v>
      </c>
    </row>
    <row r="24" spans="1:15">
      <c r="B24" t="s">
        <v>6</v>
      </c>
      <c r="C24" s="1">
        <v>18.704139999999999</v>
      </c>
      <c r="D24" s="2">
        <v>-1.29586</v>
      </c>
      <c r="E24" s="2">
        <v>-6.4792999999999896</v>
      </c>
      <c r="F24" s="2">
        <v>0.375766377144097</v>
      </c>
      <c r="G24" s="2">
        <v>2.0090010935765901</v>
      </c>
      <c r="J24" t="s">
        <v>6</v>
      </c>
      <c r="K24" s="1">
        <v>18.704139999999999</v>
      </c>
      <c r="L24" s="2">
        <v>-1.29586</v>
      </c>
      <c r="M24" s="2">
        <v>-6.4792999999999896</v>
      </c>
      <c r="N24" s="2">
        <v>0.375766377144097</v>
      </c>
      <c r="O24" s="2">
        <v>2.0090010935765901</v>
      </c>
    </row>
    <row r="25" spans="1:15">
      <c r="D25" s="1"/>
      <c r="E25" s="1"/>
      <c r="F25" s="1"/>
      <c r="G25" s="1"/>
    </row>
    <row r="26" spans="1:15">
      <c r="B26" t="s">
        <v>13</v>
      </c>
      <c r="C26" t="s">
        <v>10</v>
      </c>
      <c r="D26" s="1">
        <v>0.8</v>
      </c>
      <c r="E26" s="1">
        <v>8</v>
      </c>
      <c r="F26" s="1">
        <v>0.3</v>
      </c>
      <c r="G26" s="1">
        <v>3</v>
      </c>
      <c r="J26" t="s">
        <v>19</v>
      </c>
      <c r="K26">
        <v>10</v>
      </c>
      <c r="L26">
        <v>4</v>
      </c>
      <c r="M26">
        <f>100*(L26/K26)</f>
        <v>40</v>
      </c>
      <c r="N26">
        <v>1.5</v>
      </c>
      <c r="O26">
        <f>100*(N26/K26)</f>
        <v>15</v>
      </c>
    </row>
    <row r="27" spans="1:15">
      <c r="A27" t="s">
        <v>10</v>
      </c>
      <c r="B27" t="s">
        <v>7</v>
      </c>
      <c r="C27" s="1">
        <v>9.8773920000000004</v>
      </c>
      <c r="D27" s="2">
        <v>-0.12260799999999999</v>
      </c>
      <c r="E27" s="2">
        <v>-1.2260800000000001</v>
      </c>
      <c r="F27" s="1">
        <v>0.33533531204452699</v>
      </c>
      <c r="G27" s="1">
        <v>3.39497827001831</v>
      </c>
      <c r="I27" t="s">
        <v>10</v>
      </c>
    </row>
    <row r="28" spans="1:15">
      <c r="B28" t="s">
        <v>6</v>
      </c>
      <c r="C28" s="1">
        <v>11.951912</v>
      </c>
      <c r="D28" s="3">
        <v>1.9519120000000001</v>
      </c>
      <c r="E28" s="3">
        <v>19.519120000000001</v>
      </c>
      <c r="F28" s="3">
        <v>0.72616680149948998</v>
      </c>
      <c r="G28" s="3">
        <v>6.0757375179761199</v>
      </c>
      <c r="J28" t="s">
        <v>6</v>
      </c>
      <c r="K28" s="1">
        <v>11.951912</v>
      </c>
      <c r="L28" s="2">
        <v>1.9519120000000001</v>
      </c>
      <c r="M28" s="2">
        <v>19.519120000000001</v>
      </c>
      <c r="N28" s="2">
        <v>0.72616680149948998</v>
      </c>
      <c r="O28" s="2">
        <v>6.0757375179761199</v>
      </c>
    </row>
    <row r="30" spans="1:15">
      <c r="B30" t="s">
        <v>11</v>
      </c>
      <c r="C30" t="s">
        <v>10</v>
      </c>
      <c r="D30" s="1">
        <v>1.6</v>
      </c>
      <c r="E30" s="1">
        <f>100*(D30/10)</f>
        <v>16</v>
      </c>
      <c r="F30" s="1">
        <v>0.6</v>
      </c>
      <c r="G30" s="1">
        <f>100*(F30/10)</f>
        <v>6</v>
      </c>
    </row>
    <row r="31" spans="1:15">
      <c r="A31" t="s">
        <v>12</v>
      </c>
      <c r="B31" t="s">
        <v>7</v>
      </c>
      <c r="C31" s="1">
        <v>9.8773920000000004</v>
      </c>
      <c r="D31" s="2">
        <v>-0.12260799999999999</v>
      </c>
      <c r="E31" s="2">
        <v>-1.2260800000000001</v>
      </c>
      <c r="F31" s="5">
        <v>0.33533531204452699</v>
      </c>
      <c r="G31" s="5">
        <v>3.39497827001831</v>
      </c>
    </row>
    <row r="32" spans="1:15">
      <c r="B32" t="s">
        <v>6</v>
      </c>
      <c r="C32" s="1">
        <v>11.951912</v>
      </c>
      <c r="D32" s="4">
        <v>1.9519120000000001</v>
      </c>
      <c r="E32" s="4">
        <v>19.519120000000001</v>
      </c>
      <c r="F32" s="4">
        <v>0.72616680149948998</v>
      </c>
      <c r="G32" s="4">
        <v>6.0757375179761199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2016-02-02T22:52:22Z</dcterms:created>
  <dcterms:modified xsi:type="dcterms:W3CDTF">2016-02-17T18:32:07Z</dcterms:modified>
</cp:coreProperties>
</file>