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<sst xmlns="http://schemas.openxmlformats.org/spreadsheetml/2006/main" count="36" uniqueCount="8">
  <si>
    <t>Trial 1</t>
  </si>
  <si>
    <t>Mass(mg) 1000uL</t>
  </si>
  <si>
    <t>Trial 2</t>
  </si>
  <si>
    <t>Trial 3</t>
  </si>
  <si>
    <t>Average</t>
  </si>
  <si>
    <t>Mass(mg) 500uL</t>
  </si>
  <si>
    <t>Mass(mg) 200uL</t>
  </si>
  <si>
    <t>Mass(mg) 100uL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</si>
</sst>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J31" activeCellId="0" sqref="J31:N3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customFormat="false" ht="15" hidden="false" customHeight="false" outlineLevel="0" collapsed="false">
      <c r="A2" s="1" t="n">
        <v>1</v>
      </c>
      <c r="B2" s="1" t="n">
        <v>999.7</v>
      </c>
      <c r="C2" s="1"/>
      <c r="D2" s="1" t="n">
        <v>1</v>
      </c>
      <c r="E2" s="1" t="n">
        <v>999.1</v>
      </c>
      <c r="F2" s="1"/>
      <c r="G2" s="1" t="n">
        <v>1</v>
      </c>
      <c r="H2" s="1" t="n">
        <v>1000.2</v>
      </c>
    </row>
    <row r="3" customFormat="false" ht="15" hidden="false" customHeight="false" outlineLevel="0" collapsed="false">
      <c r="A3" s="1" t="n">
        <v>2</v>
      </c>
      <c r="B3" s="1" t="n">
        <v>1000.9</v>
      </c>
      <c r="C3" s="1"/>
      <c r="D3" s="1" t="n">
        <v>2</v>
      </c>
      <c r="E3" s="1" t="n">
        <v>1000.1</v>
      </c>
      <c r="F3" s="1"/>
      <c r="G3" s="1" t="n">
        <v>2</v>
      </c>
      <c r="H3" s="1" t="n">
        <v>999</v>
      </c>
    </row>
    <row r="4" customFormat="false" ht="15" hidden="false" customHeight="false" outlineLevel="0" collapsed="false">
      <c r="A4" s="1" t="n">
        <v>3</v>
      </c>
      <c r="B4" s="1" t="n">
        <v>1000.7</v>
      </c>
      <c r="C4" s="1"/>
      <c r="D4" s="1" t="n">
        <v>3</v>
      </c>
      <c r="E4" s="1" t="n">
        <v>1000.5</v>
      </c>
      <c r="F4" s="1"/>
      <c r="G4" s="1" t="n">
        <v>3</v>
      </c>
      <c r="H4" s="1" t="n">
        <v>999.2</v>
      </c>
    </row>
    <row r="5" customFormat="false" ht="15" hidden="false" customHeight="false" outlineLevel="0" collapsed="false">
      <c r="A5" s="1" t="n">
        <v>4</v>
      </c>
      <c r="B5" s="1" t="n">
        <v>1000.4</v>
      </c>
      <c r="C5" s="1"/>
      <c r="D5" s="1" t="n">
        <v>4</v>
      </c>
      <c r="E5" s="1" t="n">
        <v>999</v>
      </c>
      <c r="F5" s="1"/>
      <c r="G5" s="1" t="n">
        <v>4</v>
      </c>
      <c r="H5" s="1" t="n">
        <v>998</v>
      </c>
    </row>
    <row r="6" customFormat="false" ht="15" hidden="false" customHeight="false" outlineLevel="0" collapsed="false">
      <c r="A6" s="1" t="n">
        <v>5</v>
      </c>
      <c r="B6" s="1" t="n">
        <v>1001.6</v>
      </c>
      <c r="C6" s="1"/>
      <c r="D6" s="1" t="n">
        <v>5</v>
      </c>
      <c r="E6" s="1" t="n">
        <v>1000.1</v>
      </c>
      <c r="F6" s="1"/>
      <c r="G6" s="1" t="n">
        <v>5</v>
      </c>
      <c r="H6" s="1" t="n">
        <v>998</v>
      </c>
    </row>
    <row r="7" customFormat="false" ht="13.8" hidden="false" customHeight="false" outlineLevel="0" collapsed="false">
      <c r="A7" s="0" t="s">
        <v>4</v>
      </c>
      <c r="B7" s="0" t="n">
        <f aca="false">AVERAGE(B2:B6)</f>
        <v>1000.66</v>
      </c>
      <c r="D7" s="0" t="s">
        <v>4</v>
      </c>
      <c r="E7" s="0" t="n">
        <f aca="false">AVERAGE(E2:E6)</f>
        <v>999.76</v>
      </c>
      <c r="G7" s="0" t="s">
        <v>4</v>
      </c>
      <c r="H7" s="0" t="n">
        <f aca="false">AVERAGE(H2:H6)</f>
        <v>998.88</v>
      </c>
      <c r="J7" s="0" t="n">
        <f aca="false">1.0038*AVERAGE(B7,E7,H7)</f>
        <v>1003.56578</v>
      </c>
      <c r="K7" s="0" t="n">
        <f aca="false">J7-1000</f>
        <v>3.56578000000013</v>
      </c>
      <c r="L7" s="0" t="n">
        <f aca="false">100*(K7/1000)</f>
        <v>0.356578000000013</v>
      </c>
      <c r="M7" s="0" t="n">
        <f aca="false">STDEV(B7,E7,H7)</f>
        <v>0.89001872639485</v>
      </c>
      <c r="N7" s="0" t="n">
        <f aca="false">100*(M7/J7)</f>
        <v>0.0886856391610772</v>
      </c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s">
        <v>0</v>
      </c>
      <c r="B9" s="1" t="s">
        <v>5</v>
      </c>
      <c r="C9" s="1"/>
      <c r="D9" s="1" t="s">
        <v>2</v>
      </c>
      <c r="E9" s="1" t="s">
        <v>5</v>
      </c>
      <c r="F9" s="1"/>
      <c r="G9" s="1" t="s">
        <v>3</v>
      </c>
      <c r="H9" s="1" t="s">
        <v>5</v>
      </c>
    </row>
    <row r="10" customFormat="false" ht="15" hidden="false" customHeight="false" outlineLevel="0" collapsed="false">
      <c r="A10" s="1" t="n">
        <v>1</v>
      </c>
      <c r="B10" s="1" t="n">
        <v>499.5</v>
      </c>
      <c r="C10" s="1"/>
      <c r="D10" s="1" t="n">
        <v>1</v>
      </c>
      <c r="E10" s="1" t="n">
        <v>503.1</v>
      </c>
      <c r="F10" s="1"/>
      <c r="G10" s="1" t="n">
        <v>1</v>
      </c>
      <c r="H10" s="1" t="n">
        <v>501</v>
      </c>
    </row>
    <row r="11" customFormat="false" ht="15" hidden="false" customHeight="false" outlineLevel="0" collapsed="false">
      <c r="A11" s="1" t="n">
        <v>2</v>
      </c>
      <c r="B11" s="1" t="n">
        <v>499.8</v>
      </c>
      <c r="C11" s="1"/>
      <c r="D11" s="1" t="n">
        <v>2</v>
      </c>
      <c r="E11" s="1" t="n">
        <v>502.7</v>
      </c>
      <c r="F11" s="1"/>
      <c r="G11" s="1" t="n">
        <v>2</v>
      </c>
      <c r="H11" s="1" t="n">
        <v>500.3</v>
      </c>
    </row>
    <row r="12" customFormat="false" ht="15" hidden="false" customHeight="false" outlineLevel="0" collapsed="false">
      <c r="A12" s="1" t="n">
        <v>3</v>
      </c>
      <c r="B12" s="1" t="n">
        <v>501.3</v>
      </c>
      <c r="C12" s="1"/>
      <c r="D12" s="1" t="n">
        <v>3</v>
      </c>
      <c r="E12" s="1" t="n">
        <v>504</v>
      </c>
      <c r="F12" s="1"/>
      <c r="G12" s="1" t="n">
        <v>3</v>
      </c>
      <c r="H12" s="1" t="n">
        <v>501.9</v>
      </c>
    </row>
    <row r="13" customFormat="false" ht="15" hidden="false" customHeight="false" outlineLevel="0" collapsed="false">
      <c r="A13" s="1" t="n">
        <v>4</v>
      </c>
      <c r="B13" s="1" t="n">
        <v>501.1</v>
      </c>
      <c r="C13" s="1"/>
      <c r="D13" s="1" t="n">
        <v>4</v>
      </c>
      <c r="E13" s="1" t="n">
        <v>504.6</v>
      </c>
      <c r="F13" s="1"/>
      <c r="G13" s="1" t="n">
        <v>4</v>
      </c>
      <c r="H13" s="1" t="n">
        <v>501.2</v>
      </c>
    </row>
    <row r="14" customFormat="false" ht="15" hidden="false" customHeight="false" outlineLevel="0" collapsed="false">
      <c r="A14" s="1" t="n">
        <v>5</v>
      </c>
      <c r="B14" s="1" t="n">
        <v>501.3</v>
      </c>
      <c r="C14" s="1"/>
      <c r="D14" s="1" t="n">
        <v>5</v>
      </c>
      <c r="E14" s="1" t="n">
        <v>503.6</v>
      </c>
      <c r="F14" s="1"/>
      <c r="G14" s="1" t="n">
        <v>5</v>
      </c>
      <c r="H14" s="1" t="n">
        <v>500.3</v>
      </c>
    </row>
    <row r="15" customFormat="false" ht="13.8" hidden="false" customHeight="false" outlineLevel="0" collapsed="false">
      <c r="A15" s="0" t="s">
        <v>4</v>
      </c>
      <c r="B15" s="0" t="n">
        <f aca="false">AVERAGE(B10:B14)</f>
        <v>500.6</v>
      </c>
      <c r="D15" s="0" t="s">
        <v>4</v>
      </c>
      <c r="E15" s="0" t="n">
        <f aca="false">AVERAGE(E10:E14)</f>
        <v>503.6</v>
      </c>
      <c r="G15" s="0" t="s">
        <v>4</v>
      </c>
      <c r="H15" s="0" t="n">
        <f aca="false">AVERAGE(H10:H14)</f>
        <v>500.94</v>
      </c>
      <c r="J15" s="0" t="n">
        <f aca="false">1.0038*AVERAGE(B15,E15,H15)</f>
        <v>503.619844</v>
      </c>
      <c r="K15" s="0" t="n">
        <f aca="false">J15-500</f>
        <v>3.619844</v>
      </c>
      <c r="L15" s="0" t="n">
        <f aca="false">100*(K15/500)</f>
        <v>0.7239688</v>
      </c>
      <c r="M15" s="0" t="n">
        <f aca="false">STDEV(B15,E15,H15)</f>
        <v>1.64272131943717</v>
      </c>
      <c r="N15" s="0" t="n">
        <f aca="false">100*(M15/J15)</f>
        <v>0.326182802168766</v>
      </c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s">
        <v>0</v>
      </c>
      <c r="B17" s="1" t="s">
        <v>6</v>
      </c>
      <c r="C17" s="1"/>
      <c r="D17" s="1" t="s">
        <v>2</v>
      </c>
      <c r="E17" s="1" t="s">
        <v>6</v>
      </c>
      <c r="F17" s="1"/>
      <c r="G17" s="1" t="s">
        <v>3</v>
      </c>
      <c r="H17" s="1" t="s">
        <v>6</v>
      </c>
    </row>
    <row r="18" customFormat="false" ht="15" hidden="false" customHeight="false" outlineLevel="0" collapsed="false">
      <c r="A18" s="1" t="n">
        <v>1</v>
      </c>
      <c r="B18" s="1" t="n">
        <v>203.6</v>
      </c>
      <c r="C18" s="1"/>
      <c r="D18" s="1" t="n">
        <v>1</v>
      </c>
      <c r="E18" s="1" t="n">
        <v>201.3</v>
      </c>
      <c r="F18" s="1"/>
      <c r="G18" s="1" t="n">
        <v>1</v>
      </c>
      <c r="H18" s="1" t="n">
        <v>198.9</v>
      </c>
    </row>
    <row r="19" customFormat="false" ht="15" hidden="false" customHeight="false" outlineLevel="0" collapsed="false">
      <c r="A19" s="1" t="n">
        <v>2</v>
      </c>
      <c r="B19" s="1" t="n">
        <v>203.6</v>
      </c>
      <c r="C19" s="1"/>
      <c r="D19" s="1" t="n">
        <v>2</v>
      </c>
      <c r="E19" s="1" t="n">
        <v>201.2</v>
      </c>
      <c r="F19" s="1"/>
      <c r="G19" s="1" t="n">
        <v>2</v>
      </c>
      <c r="H19" s="1" t="n">
        <v>199.8</v>
      </c>
    </row>
    <row r="20" customFormat="false" ht="15" hidden="false" customHeight="false" outlineLevel="0" collapsed="false">
      <c r="A20" s="1" t="n">
        <v>3</v>
      </c>
      <c r="B20" s="1" t="n">
        <v>201.3</v>
      </c>
      <c r="C20" s="1"/>
      <c r="D20" s="1" t="n">
        <v>3</v>
      </c>
      <c r="E20" s="1" t="n">
        <v>201.5</v>
      </c>
      <c r="F20" s="1"/>
      <c r="G20" s="1" t="n">
        <v>3</v>
      </c>
      <c r="H20" s="1" t="n">
        <v>199.6</v>
      </c>
    </row>
    <row r="21" customFormat="false" ht="15" hidden="false" customHeight="false" outlineLevel="0" collapsed="false">
      <c r="A21" s="1" t="n">
        <v>4</v>
      </c>
      <c r="B21" s="1" t="n">
        <v>201.4</v>
      </c>
      <c r="C21" s="1"/>
      <c r="D21" s="1" t="n">
        <v>4</v>
      </c>
      <c r="E21" s="1" t="n">
        <v>201</v>
      </c>
      <c r="F21" s="1"/>
      <c r="G21" s="1" t="n">
        <v>4</v>
      </c>
      <c r="H21" s="1" t="n">
        <v>199.6</v>
      </c>
    </row>
    <row r="22" customFormat="false" ht="15" hidden="false" customHeight="false" outlineLevel="0" collapsed="false">
      <c r="A22" s="1" t="n">
        <v>5</v>
      </c>
      <c r="B22" s="1" t="n">
        <v>202.5</v>
      </c>
      <c r="C22" s="1"/>
      <c r="D22" s="1" t="n">
        <v>5</v>
      </c>
      <c r="E22" s="1" t="n">
        <v>201.4</v>
      </c>
      <c r="F22" s="1"/>
      <c r="G22" s="1" t="n">
        <v>5</v>
      </c>
      <c r="H22" s="1" t="n">
        <v>199.9</v>
      </c>
    </row>
    <row r="23" customFormat="false" ht="13.8" hidden="false" customHeight="false" outlineLevel="0" collapsed="false">
      <c r="A23" s="0" t="s">
        <v>4</v>
      </c>
      <c r="B23" s="0" t="n">
        <f aca="false">AVERAGE(B18:B22)</f>
        <v>202.48</v>
      </c>
      <c r="D23" s="0" t="s">
        <v>4</v>
      </c>
      <c r="E23" s="0" t="n">
        <f aca="false">AVERAGE(E18:E22)</f>
        <v>201.28</v>
      </c>
      <c r="G23" s="0" t="s">
        <v>4</v>
      </c>
      <c r="H23" s="0" t="n">
        <f aca="false">AVERAGE(H18:H22)</f>
        <v>199.56</v>
      </c>
      <c r="J23" s="0" t="n">
        <f aca="false">1.0038*AVERAGE(B23,E23,H23)</f>
        <v>201.870872</v>
      </c>
      <c r="K23" s="0" t="n">
        <f aca="false">J23-200</f>
        <v>1.87087199999999</v>
      </c>
      <c r="L23" s="0" t="n">
        <f aca="false">100*(K23/200)</f>
        <v>0.935435999999996</v>
      </c>
      <c r="M23" s="0" t="n">
        <f aca="false">STDEV(B23,E23,H23)</f>
        <v>1.46769660806766</v>
      </c>
      <c r="N23" s="0" t="n">
        <f aca="false">100*(M23/J23)</f>
        <v>0.727047242391494</v>
      </c>
    </row>
    <row r="25" customFormat="false" ht="15" hidden="false" customHeight="false" outlineLevel="0" collapsed="false">
      <c r="A25" s="1" t="s">
        <v>0</v>
      </c>
      <c r="B25" s="1" t="s">
        <v>7</v>
      </c>
      <c r="C25" s="1"/>
      <c r="D25" s="1" t="s">
        <v>2</v>
      </c>
      <c r="E25" s="1" t="s">
        <v>7</v>
      </c>
      <c r="F25" s="1"/>
      <c r="G25" s="1" t="s">
        <v>3</v>
      </c>
      <c r="H25" s="1" t="s">
        <v>7</v>
      </c>
    </row>
    <row r="26" customFormat="false" ht="15" hidden="false" customHeight="false" outlineLevel="0" collapsed="false">
      <c r="A26" s="1" t="n">
        <v>1</v>
      </c>
      <c r="B26" s="1" t="n">
        <v>99.6</v>
      </c>
      <c r="C26" s="1"/>
      <c r="D26" s="1" t="n">
        <v>1</v>
      </c>
      <c r="E26" s="1" t="n">
        <v>100.1</v>
      </c>
      <c r="F26" s="1"/>
      <c r="G26" s="1" t="n">
        <v>1</v>
      </c>
      <c r="H26" s="1" t="n">
        <v>101.2</v>
      </c>
    </row>
    <row r="27" customFormat="false" ht="15" hidden="false" customHeight="false" outlineLevel="0" collapsed="false">
      <c r="A27" s="1" t="n">
        <v>2</v>
      </c>
      <c r="B27" s="1" t="n">
        <v>99.2</v>
      </c>
      <c r="C27" s="1"/>
      <c r="D27" s="1" t="n">
        <v>2</v>
      </c>
      <c r="E27" s="1" t="n">
        <v>100.8</v>
      </c>
      <c r="F27" s="1"/>
      <c r="G27" s="1" t="n">
        <v>2</v>
      </c>
      <c r="H27" s="1" t="n">
        <v>101.4</v>
      </c>
    </row>
    <row r="28" customFormat="false" ht="15" hidden="false" customHeight="false" outlineLevel="0" collapsed="false">
      <c r="A28" s="1" t="n">
        <v>3</v>
      </c>
      <c r="B28" s="1" t="n">
        <v>99.4</v>
      </c>
      <c r="C28" s="1"/>
      <c r="D28" s="1" t="n">
        <v>3</v>
      </c>
      <c r="E28" s="1" t="n">
        <v>101.5</v>
      </c>
      <c r="F28" s="1"/>
      <c r="G28" s="1" t="n">
        <v>3</v>
      </c>
      <c r="H28" s="1" t="n">
        <v>101.2</v>
      </c>
    </row>
    <row r="29" customFormat="false" ht="15" hidden="false" customHeight="false" outlineLevel="0" collapsed="false">
      <c r="A29" s="1" t="n">
        <v>4</v>
      </c>
      <c r="B29" s="1" t="n">
        <v>99.6</v>
      </c>
      <c r="C29" s="1"/>
      <c r="D29" s="1" t="n">
        <v>4</v>
      </c>
      <c r="E29" s="1" t="n">
        <v>101.8</v>
      </c>
      <c r="F29" s="1"/>
      <c r="G29" s="1" t="n">
        <v>4</v>
      </c>
      <c r="H29" s="1" t="n">
        <v>100.9</v>
      </c>
    </row>
    <row r="30" customFormat="false" ht="15" hidden="false" customHeight="false" outlineLevel="0" collapsed="false">
      <c r="A30" s="1" t="n">
        <v>5</v>
      </c>
      <c r="B30" s="1" t="n">
        <v>99.2</v>
      </c>
      <c r="C30" s="1"/>
      <c r="D30" s="1" t="n">
        <v>5</v>
      </c>
      <c r="E30" s="1" t="n">
        <v>101.5</v>
      </c>
      <c r="F30" s="1"/>
      <c r="G30" s="1" t="n">
        <v>5</v>
      </c>
      <c r="H30" s="1" t="n">
        <v>101.8</v>
      </c>
    </row>
    <row r="31" customFormat="false" ht="13.8" hidden="false" customHeight="false" outlineLevel="0" collapsed="false">
      <c r="A31" s="0" t="s">
        <v>4</v>
      </c>
      <c r="B31" s="0" t="n">
        <f aca="false">AVERAGE(B26:B30)</f>
        <v>99.4</v>
      </c>
      <c r="D31" s="0" t="s">
        <v>4</v>
      </c>
      <c r="E31" s="0" t="n">
        <f aca="false">AVERAGE(E26:E30)</f>
        <v>101.14</v>
      </c>
      <c r="G31" s="0" t="s">
        <v>4</v>
      </c>
      <c r="H31" s="0" t="n">
        <f aca="false">AVERAGE(H26:H30)</f>
        <v>101.3</v>
      </c>
      <c r="J31" s="0" t="n">
        <f aca="false">1.0038*AVERAGE(B31,E31,H31)</f>
        <v>100.995664</v>
      </c>
      <c r="K31" s="0" t="n">
        <f aca="false">J31-100</f>
        <v>0.995664000000019</v>
      </c>
      <c r="L31" s="0" t="n">
        <f aca="false">100*(K31/100)</f>
        <v>0.995664000000019</v>
      </c>
      <c r="M31" s="0" t="n">
        <f aca="false">STDEV(B31,E31,H31)</f>
        <v>1.05381845368798</v>
      </c>
      <c r="N31" s="0" t="n">
        <f aca="false">100*(M31/J31)</f>
        <v>1.04342940275929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2016-06-29T17:23:19Z</dcterms:created>
  <dc:creator>Fahad</dc:creator>
  <dc:language>en-US</dc:language>
  <cp:lastModifiedBy>Fahad</cp:lastModifiedBy>
  <dcterms:modified xsi:type="dcterms:W3CDTF">2016-06-29T18:22:59Z</dcterms:modified>
  <cp:revision>0</cp:revision>
</cp:coreProperties>
</file>