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0" windowWidth="27320" windowHeight="148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4" i="1" l="1"/>
  <c r="E14" i="1"/>
  <c r="G10" i="1"/>
  <c r="G6" i="1"/>
  <c r="G2" i="1"/>
  <c r="E10" i="1"/>
  <c r="E6" i="1"/>
  <c r="E2" i="1"/>
  <c r="G34" i="1"/>
  <c r="E34" i="1"/>
  <c r="G22" i="1"/>
  <c r="E26" i="1"/>
  <c r="E22" i="1"/>
</calcChain>
</file>

<file path=xl/sharedStrings.xml><?xml version="1.0" encoding="utf-8"?>
<sst xmlns="http://schemas.openxmlformats.org/spreadsheetml/2006/main" count="96" uniqueCount="22">
  <si>
    <t>Mean</t>
  </si>
  <si>
    <t>Systematic Error</t>
  </si>
  <si>
    <t>% Sys. err.</t>
  </si>
  <si>
    <t>Random Error</t>
  </si>
  <si>
    <t>% Rand. err.</t>
  </si>
  <si>
    <t>200 uL</t>
  </si>
  <si>
    <t>Printed Pipette</t>
  </si>
  <si>
    <t>Commercial Pipette</t>
  </si>
  <si>
    <t>50 uL</t>
  </si>
  <si>
    <t>20 uL</t>
  </si>
  <si>
    <t>10 uL</t>
  </si>
  <si>
    <t>ISO 8655, 20-200 uL</t>
  </si>
  <si>
    <t>10 uL*</t>
  </si>
  <si>
    <t>ISO 8655, 10-100 uL</t>
  </si>
  <si>
    <t>1000 uL</t>
  </si>
  <si>
    <t>500 uL</t>
  </si>
  <si>
    <t>200 uL 3mL</t>
  </si>
  <si>
    <t>-</t>
  </si>
  <si>
    <t>ISO 8655, 30-300 uL</t>
  </si>
  <si>
    <t>300 uL</t>
  </si>
  <si>
    <t>100 uL 3mL</t>
  </si>
  <si>
    <t>ISO 8655, 100-1000 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</si>
</sst>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3366FF"/>
      <name val="Calibri"/>
      <scheme val="minor"/>
    </font>
    <font>
      <sz val="12"/>
      <name val="Calibri"/>
      <scheme val="minor"/>
    </font>
    <font>
      <sz val="12"/>
      <color rgb="FF0000FF"/>
      <name val="Calibri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2" fontId="0" fillId="0" borderId="0" xfId="0" applyNumberFormat="1"/>
    <xf numFmtId="2" fontId="4" fillId="0" borderId="0" xfId="0" applyNumberFormat="1" applyFont="1"/>
    <xf numFmtId="2" fontId="1" fillId="0" borderId="0" xfId="0" applyNumberFormat="1" applyFont="1"/>
    <xf numFmtId="2" fontId="5" fillId="0" borderId="0" xfId="0" applyNumberFormat="1" applyFont="1"/>
    <xf numFmtId="2" fontId="6" fillId="0" borderId="0" xfId="0" applyNumberFormat="1" applyFont="1"/>
    <xf numFmtId="0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NumberFormat="1" applyAlignment="1"/>
    <xf numFmtId="0" fontId="7" fillId="0" borderId="0" xfId="0" applyFont="1"/>
    <xf numFmtId="2" fontId="7" fillId="0" borderId="0" xfId="0" applyNumberFormat="1" applyFont="1"/>
    <xf numFmtId="0" fontId="0" fillId="2" borderId="0" xfId="0" applyFill="1"/>
    <xf numFmtId="2" fontId="0" fillId="2" borderId="0" xfId="0" applyNumberFormat="1" applyFill="1"/>
    <xf numFmtId="0" fontId="7" fillId="2" borderId="0" xfId="0" applyFont="1" applyFill="1"/>
    <xf numFmtId="2" fontId="7" fillId="2" borderId="0" xfId="0" applyNumberFormat="1" applyFont="1" applyFill="1"/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tabSelected="1" topLeftCell="A13" zoomScale="150" zoomScaleNormal="150" zoomScalePageLayoutView="150" workbookViewId="0">
      <selection activeCell="I20" sqref="I20"/>
    </sheetView>
  </sheetViews>
  <sheetFormatPr baseColWidth="10" defaultRowHeight="15" x14ac:dyDescent="0"/>
  <cols>
    <col min="2" max="2" width="18.5" customWidth="1"/>
    <col min="3" max="3" width="17.5" customWidth="1"/>
    <col min="4" max="4" width="15" customWidth="1"/>
    <col min="5" max="5" width="10.1640625" customWidth="1"/>
    <col min="6" max="6" width="12.83203125" customWidth="1"/>
    <col min="10" max="10" width="18" customWidth="1"/>
  </cols>
  <sheetData>
    <row r="1" spans="1:15"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15">
      <c r="B2" s="11" t="s">
        <v>21</v>
      </c>
      <c r="C2" s="11">
        <v>1000</v>
      </c>
      <c r="D2" s="12">
        <v>8</v>
      </c>
      <c r="E2" s="12">
        <f>100*(D2/1000)</f>
        <v>0.8</v>
      </c>
      <c r="F2" s="12">
        <v>3</v>
      </c>
      <c r="G2" s="12">
        <f>100*(F2/1000)</f>
        <v>0.3</v>
      </c>
    </row>
    <row r="3" spans="1:15">
      <c r="A3" t="s">
        <v>14</v>
      </c>
      <c r="B3" t="s">
        <v>7</v>
      </c>
      <c r="C3" s="6" t="s">
        <v>17</v>
      </c>
      <c r="D3" s="6" t="s">
        <v>17</v>
      </c>
      <c r="E3" s="6" t="s">
        <v>17</v>
      </c>
      <c r="F3" s="6" t="s">
        <v>17</v>
      </c>
      <c r="G3" s="6" t="s">
        <v>17</v>
      </c>
    </row>
    <row r="4" spans="1:15">
      <c r="B4" t="s">
        <v>6</v>
      </c>
      <c r="C4" s="1">
        <v>949.286968</v>
      </c>
      <c r="D4" s="1">
        <v>-50.713031999999998</v>
      </c>
      <c r="E4" s="1">
        <v>-5.0713032</v>
      </c>
      <c r="F4" s="1">
        <v>0.60038093935105596</v>
      </c>
      <c r="G4" s="1">
        <v>6.3245463130708002E-2</v>
      </c>
    </row>
    <row r="6" spans="1:15">
      <c r="B6" s="11" t="s">
        <v>21</v>
      </c>
      <c r="C6" s="11">
        <v>500</v>
      </c>
      <c r="D6" s="12">
        <v>8</v>
      </c>
      <c r="E6" s="12">
        <f>100*(D6/500)</f>
        <v>1.6</v>
      </c>
      <c r="F6" s="12">
        <v>3</v>
      </c>
      <c r="G6" s="12">
        <f>100*(F6/500)</f>
        <v>0.6</v>
      </c>
    </row>
    <row r="7" spans="1:15">
      <c r="A7" t="s">
        <v>15</v>
      </c>
      <c r="B7" t="s">
        <v>7</v>
      </c>
      <c r="C7" s="6" t="s">
        <v>17</v>
      </c>
      <c r="D7" s="6" t="s">
        <v>17</v>
      </c>
      <c r="E7" s="6" t="s">
        <v>17</v>
      </c>
      <c r="F7" s="6" t="s">
        <v>17</v>
      </c>
      <c r="G7" s="6" t="s">
        <v>17</v>
      </c>
    </row>
    <row r="8" spans="1:15">
      <c r="B8" t="s">
        <v>6</v>
      </c>
      <c r="C8" s="1">
        <v>475.98857600000002</v>
      </c>
      <c r="D8" s="1">
        <v>-24.011424000000002</v>
      </c>
      <c r="E8" s="1">
        <v>-4.8022847999999998</v>
      </c>
      <c r="F8" s="1">
        <v>4.7489960823786497</v>
      </c>
      <c r="G8" s="1">
        <v>0.9977121976933</v>
      </c>
    </row>
    <row r="10" spans="1:15">
      <c r="B10" s="11" t="s">
        <v>21</v>
      </c>
      <c r="C10" s="11">
        <v>200</v>
      </c>
      <c r="D10" s="12">
        <v>8</v>
      </c>
      <c r="E10" s="12">
        <f>100*(D10/200)</f>
        <v>4</v>
      </c>
      <c r="F10" s="12">
        <v>3</v>
      </c>
      <c r="G10" s="12">
        <f>100*(F10/200)</f>
        <v>1.5</v>
      </c>
      <c r="L10" s="1"/>
      <c r="M10" s="1"/>
      <c r="N10" s="1"/>
      <c r="O10" s="1"/>
    </row>
    <row r="11" spans="1:15">
      <c r="A11" t="s">
        <v>16</v>
      </c>
      <c r="B11" t="s">
        <v>7</v>
      </c>
      <c r="C11" s="6" t="s">
        <v>17</v>
      </c>
      <c r="D11" s="6" t="s">
        <v>17</v>
      </c>
      <c r="E11" s="6" t="s">
        <v>17</v>
      </c>
      <c r="F11" s="6" t="s">
        <v>17</v>
      </c>
      <c r="G11" s="6" t="s">
        <v>17</v>
      </c>
      <c r="I11" s="8"/>
      <c r="L11" s="1"/>
      <c r="M11" s="1"/>
      <c r="N11" s="1"/>
      <c r="O11" s="1"/>
    </row>
    <row r="12" spans="1:15">
      <c r="B12" t="s">
        <v>6</v>
      </c>
      <c r="C12" s="7">
        <v>186.55288400000001</v>
      </c>
      <c r="D12" s="1">
        <v>-13.447115999999999</v>
      </c>
      <c r="E12" s="1">
        <v>-6.7235579999999997</v>
      </c>
      <c r="F12" s="1">
        <v>1.3134573726893299</v>
      </c>
      <c r="G12" s="1">
        <v>0.70406704229205797</v>
      </c>
      <c r="K12" s="1"/>
      <c r="L12" s="1"/>
      <c r="M12" s="1"/>
      <c r="N12" s="1"/>
      <c r="O12" s="1"/>
    </row>
    <row r="13" spans="1:15">
      <c r="C13" t="s">
        <v>0</v>
      </c>
      <c r="D13" t="s">
        <v>1</v>
      </c>
      <c r="E13" t="s">
        <v>2</v>
      </c>
      <c r="F13" t="s">
        <v>3</v>
      </c>
      <c r="G13" t="s">
        <v>4</v>
      </c>
    </row>
    <row r="14" spans="1:15">
      <c r="B14" s="11" t="s">
        <v>21</v>
      </c>
      <c r="C14" s="11">
        <v>100</v>
      </c>
      <c r="D14" s="12">
        <v>8</v>
      </c>
      <c r="E14" s="12">
        <f>100*(D14/100)</f>
        <v>8</v>
      </c>
      <c r="F14" s="12">
        <v>3</v>
      </c>
      <c r="G14" s="12">
        <f>100*(F14/100)</f>
        <v>3</v>
      </c>
    </row>
    <row r="15" spans="1:15">
      <c r="A15" t="s">
        <v>20</v>
      </c>
      <c r="B15" t="s">
        <v>7</v>
      </c>
      <c r="C15" s="6" t="s">
        <v>17</v>
      </c>
      <c r="D15" s="6" t="s">
        <v>17</v>
      </c>
      <c r="E15" s="6" t="s">
        <v>17</v>
      </c>
      <c r="F15" s="6" t="s">
        <v>17</v>
      </c>
      <c r="G15" s="6" t="s">
        <v>17</v>
      </c>
    </row>
    <row r="16" spans="1:15">
      <c r="B16" t="s">
        <v>6</v>
      </c>
      <c r="C16" s="1">
        <v>94.015907999999996</v>
      </c>
      <c r="D16" s="2">
        <v>-5.9840920000000004</v>
      </c>
      <c r="E16" s="2">
        <v>-5.9840920000000004</v>
      </c>
      <c r="F16" s="1">
        <v>4.8112501548982003</v>
      </c>
      <c r="G16" s="1">
        <v>5.1174851759110798</v>
      </c>
      <c r="K16" s="1"/>
      <c r="L16" s="4"/>
      <c r="M16" s="4"/>
      <c r="N16" s="4"/>
      <c r="O16" s="4"/>
    </row>
    <row r="17" spans="1:15">
      <c r="C17" t="s">
        <v>0</v>
      </c>
      <c r="D17" t="s">
        <v>1</v>
      </c>
      <c r="E17" t="s">
        <v>2</v>
      </c>
      <c r="F17" t="s">
        <v>3</v>
      </c>
      <c r="G17" t="s">
        <v>4</v>
      </c>
      <c r="K17" s="1"/>
      <c r="L17" s="4"/>
      <c r="M17" s="4"/>
      <c r="N17" s="4"/>
      <c r="O17" s="4"/>
    </row>
    <row r="18" spans="1:15">
      <c r="B18" s="11" t="s">
        <v>11</v>
      </c>
      <c r="C18" s="11" t="s">
        <v>5</v>
      </c>
      <c r="D18" s="12">
        <v>1.6</v>
      </c>
      <c r="E18" s="12">
        <v>0.08</v>
      </c>
      <c r="F18" s="12">
        <v>0.6</v>
      </c>
      <c r="G18" s="12">
        <v>0.3</v>
      </c>
    </row>
    <row r="19" spans="1:15">
      <c r="A19" t="s">
        <v>5</v>
      </c>
      <c r="B19" t="s">
        <v>7</v>
      </c>
      <c r="C19" s="1">
        <v>198.230424</v>
      </c>
      <c r="D19" s="1">
        <v>-1.769576</v>
      </c>
      <c r="E19" s="1">
        <v>-0.88478800000000002</v>
      </c>
      <c r="F19" s="1">
        <v>1.1448601938892</v>
      </c>
      <c r="G19" s="1">
        <v>0.57754010246640997</v>
      </c>
    </row>
    <row r="20" spans="1:15">
      <c r="B20" t="s">
        <v>6</v>
      </c>
      <c r="C20" s="1">
        <v>193.39879999999999</v>
      </c>
      <c r="D20" s="3">
        <v>-6.6012000000000102</v>
      </c>
      <c r="E20" s="3">
        <v>-3.3006000000000002</v>
      </c>
      <c r="F20" s="3">
        <v>2.8582988346413201</v>
      </c>
      <c r="G20" s="3">
        <v>1.47792997404395</v>
      </c>
    </row>
    <row r="21" spans="1:15">
      <c r="D21" s="1"/>
      <c r="E21" s="1"/>
      <c r="F21" s="1"/>
      <c r="G21" s="1"/>
      <c r="K21" s="1"/>
      <c r="L21" s="2"/>
      <c r="M21" s="2"/>
      <c r="N21" s="2"/>
      <c r="O21" s="2"/>
    </row>
    <row r="22" spans="1:15">
      <c r="B22" s="11" t="s">
        <v>11</v>
      </c>
      <c r="C22" s="11" t="s">
        <v>8</v>
      </c>
      <c r="D22" s="12">
        <v>1.6</v>
      </c>
      <c r="E22" s="12">
        <f>100*(D22/50)</f>
        <v>3.2</v>
      </c>
      <c r="F22" s="12">
        <v>0.6</v>
      </c>
      <c r="G22" s="12">
        <f>100*(F22/50)</f>
        <v>1.2</v>
      </c>
    </row>
    <row r="23" spans="1:15">
      <c r="A23" t="s">
        <v>8</v>
      </c>
      <c r="B23" t="s">
        <v>7</v>
      </c>
      <c r="C23" s="1">
        <v>48.885060000000003</v>
      </c>
      <c r="D23" s="2">
        <v>-1.11494</v>
      </c>
      <c r="E23" s="2">
        <v>-2.2298799999999899</v>
      </c>
      <c r="F23" s="1">
        <v>0.71460408492535499</v>
      </c>
      <c r="G23" s="1">
        <v>1.4618046595940699</v>
      </c>
    </row>
    <row r="24" spans="1:15">
      <c r="B24" t="s">
        <v>6</v>
      </c>
      <c r="C24" s="1">
        <v>49.621180000000003</v>
      </c>
      <c r="D24" s="2">
        <v>-0.37881999999999699</v>
      </c>
      <c r="E24" s="2">
        <v>-0.75763999999999498</v>
      </c>
      <c r="F24" s="3">
        <v>1.2557266519047801</v>
      </c>
      <c r="G24" s="3">
        <v>2.5306263412211898</v>
      </c>
    </row>
    <row r="25" spans="1:15">
      <c r="D25" s="1"/>
      <c r="E25" s="1"/>
      <c r="F25" s="1"/>
      <c r="G25" s="1"/>
      <c r="K25" s="1"/>
      <c r="L25" s="2"/>
      <c r="M25" s="2"/>
      <c r="N25" s="2"/>
      <c r="O25" s="2"/>
    </row>
    <row r="26" spans="1:15">
      <c r="B26" s="11" t="s">
        <v>11</v>
      </c>
      <c r="C26" s="11" t="s">
        <v>9</v>
      </c>
      <c r="D26" s="12">
        <v>1.6</v>
      </c>
      <c r="E26" s="12">
        <f>100*(D26/20)</f>
        <v>8</v>
      </c>
      <c r="F26" s="12">
        <v>0.6</v>
      </c>
      <c r="G26" s="12">
        <v>3</v>
      </c>
    </row>
    <row r="27" spans="1:15">
      <c r="A27" t="s">
        <v>9</v>
      </c>
      <c r="B27" t="s">
        <v>7</v>
      </c>
      <c r="C27" s="1">
        <v>20.162996</v>
      </c>
      <c r="D27" s="2">
        <v>0.162996</v>
      </c>
      <c r="E27" s="2">
        <v>0.81497999999999804</v>
      </c>
      <c r="F27" s="2">
        <v>0.16350954041890101</v>
      </c>
      <c r="G27" s="2">
        <v>0.81093871376506099</v>
      </c>
    </row>
    <row r="28" spans="1:15">
      <c r="B28" t="s">
        <v>6</v>
      </c>
      <c r="C28" s="1">
        <v>18.704139999999999</v>
      </c>
      <c r="D28" s="2">
        <v>-1.29586</v>
      </c>
      <c r="E28" s="2">
        <v>-6.4792999999999896</v>
      </c>
      <c r="F28" s="2">
        <v>0.375766377144097</v>
      </c>
      <c r="G28" s="2">
        <v>2.0090010935765901</v>
      </c>
    </row>
    <row r="29" spans="1:15">
      <c r="D29" s="1"/>
      <c r="E29" s="1"/>
      <c r="F29" s="1"/>
      <c r="G29" s="1"/>
      <c r="K29" s="1"/>
      <c r="L29" s="2"/>
      <c r="M29" s="2"/>
      <c r="N29" s="2"/>
      <c r="O29" s="2"/>
    </row>
    <row r="30" spans="1:15">
      <c r="B30" s="11" t="s">
        <v>13</v>
      </c>
      <c r="C30" s="11" t="s">
        <v>10</v>
      </c>
      <c r="D30" s="12">
        <v>0.8</v>
      </c>
      <c r="E30" s="12">
        <v>8</v>
      </c>
      <c r="F30" s="12">
        <v>0.3</v>
      </c>
      <c r="G30" s="12">
        <v>3</v>
      </c>
    </row>
    <row r="31" spans="1:15">
      <c r="A31" t="s">
        <v>10</v>
      </c>
      <c r="B31" t="s">
        <v>7</v>
      </c>
      <c r="C31" s="1">
        <v>9.8773920000000004</v>
      </c>
      <c r="D31" s="2">
        <v>-0.12260799999999999</v>
      </c>
      <c r="E31" s="2">
        <v>-1.2260800000000001</v>
      </c>
      <c r="F31" s="1">
        <v>0.33533531204452699</v>
      </c>
      <c r="G31" s="1">
        <v>3.39497827001831</v>
      </c>
    </row>
    <row r="32" spans="1:15">
      <c r="B32" t="s">
        <v>6</v>
      </c>
      <c r="C32" s="1">
        <v>11.951912</v>
      </c>
      <c r="D32" s="3">
        <v>1.9519120000000001</v>
      </c>
      <c r="E32" s="3">
        <v>19.519120000000001</v>
      </c>
      <c r="F32" s="3">
        <v>0.72616680149948998</v>
      </c>
      <c r="G32" s="3">
        <v>6.0757375179761199</v>
      </c>
    </row>
    <row r="34" spans="1:7">
      <c r="B34" s="11" t="s">
        <v>11</v>
      </c>
      <c r="C34" s="11" t="s">
        <v>10</v>
      </c>
      <c r="D34" s="12">
        <v>1.6</v>
      </c>
      <c r="E34" s="12">
        <f>100*(D34/10)</f>
        <v>16</v>
      </c>
      <c r="F34" s="12">
        <v>0.6</v>
      </c>
      <c r="G34" s="12">
        <f>100*(F34/10)</f>
        <v>6</v>
      </c>
    </row>
    <row r="35" spans="1:7">
      <c r="A35" t="s">
        <v>12</v>
      </c>
      <c r="B35" t="s">
        <v>7</v>
      </c>
      <c r="C35" s="1">
        <v>9.8773920000000004</v>
      </c>
      <c r="D35" s="2">
        <v>-0.12260799999999999</v>
      </c>
      <c r="E35" s="2">
        <v>-1.2260800000000001</v>
      </c>
      <c r="F35" s="5">
        <v>0.33533531204452699</v>
      </c>
      <c r="G35" s="5">
        <v>3.39497827001831</v>
      </c>
    </row>
    <row r="36" spans="1:7">
      <c r="B36" t="s">
        <v>6</v>
      </c>
      <c r="C36" s="1">
        <v>11.951912</v>
      </c>
      <c r="D36" s="4">
        <v>1.9519120000000001</v>
      </c>
      <c r="E36" s="4">
        <v>19.519120000000001</v>
      </c>
      <c r="F36" s="4">
        <v>0.72616680149948998</v>
      </c>
      <c r="G36" s="4">
        <v>6.0757375179761199</v>
      </c>
    </row>
    <row r="40" spans="1:7">
      <c r="A40" s="9"/>
      <c r="B40" s="9"/>
      <c r="C40" s="9" t="s">
        <v>0</v>
      </c>
      <c r="D40" s="9" t="s">
        <v>1</v>
      </c>
      <c r="E40" s="9" t="s">
        <v>2</v>
      </c>
      <c r="F40" s="9" t="s">
        <v>3</v>
      </c>
      <c r="G40" s="9" t="s">
        <v>4</v>
      </c>
    </row>
    <row r="41" spans="1:7">
      <c r="A41" s="9"/>
      <c r="B41" s="13" t="s">
        <v>18</v>
      </c>
      <c r="C41" s="13">
        <v>300</v>
      </c>
      <c r="D41" s="14">
        <v>4</v>
      </c>
      <c r="E41" s="14">
        <v>1.33</v>
      </c>
      <c r="F41" s="14">
        <v>1.5</v>
      </c>
      <c r="G41" s="14">
        <v>0.5</v>
      </c>
    </row>
    <row r="42" spans="1:7">
      <c r="A42" s="9" t="s">
        <v>19</v>
      </c>
      <c r="B42" s="9"/>
      <c r="C42" s="9"/>
      <c r="D42" s="10"/>
      <c r="E42" s="10"/>
      <c r="F42" s="10"/>
      <c r="G42" s="10"/>
    </row>
    <row r="43" spans="1:7">
      <c r="A43" s="9"/>
      <c r="B43" s="9" t="s">
        <v>6</v>
      </c>
      <c r="C43" s="10">
        <v>286.91000000000003</v>
      </c>
      <c r="D43" s="10">
        <v>-13.09</v>
      </c>
      <c r="E43" s="10">
        <v>-4.3600000000000003</v>
      </c>
      <c r="F43" s="10">
        <v>0.42</v>
      </c>
      <c r="G43" s="10">
        <v>0.15</v>
      </c>
    </row>
    <row r="44" spans="1:7">
      <c r="A44" s="9"/>
      <c r="B44" s="9"/>
      <c r="C44" s="9"/>
      <c r="D44" s="9"/>
      <c r="E44" s="9"/>
      <c r="F44" s="9"/>
      <c r="G44" s="9"/>
    </row>
    <row r="45" spans="1:7">
      <c r="A45" s="9"/>
      <c r="B45" s="13" t="s">
        <v>18</v>
      </c>
      <c r="C45" s="13">
        <v>200</v>
      </c>
      <c r="D45" s="13">
        <v>4</v>
      </c>
      <c r="E45" s="13">
        <v>2</v>
      </c>
      <c r="F45" s="13">
        <v>1.5</v>
      </c>
      <c r="G45" s="13">
        <v>0.75</v>
      </c>
    </row>
    <row r="46" spans="1:7">
      <c r="A46" s="9" t="s">
        <v>5</v>
      </c>
      <c r="B46" s="9"/>
      <c r="C46" s="9"/>
      <c r="D46" s="9"/>
      <c r="E46" s="9"/>
      <c r="F46" s="9"/>
      <c r="G46" s="9"/>
    </row>
    <row r="47" spans="1:7">
      <c r="A47" s="9"/>
      <c r="B47" s="9" t="s">
        <v>6</v>
      </c>
      <c r="C47" s="10">
        <v>193.4</v>
      </c>
      <c r="D47" s="4">
        <v>-6.6</v>
      </c>
      <c r="E47" s="4">
        <v>-3.3</v>
      </c>
      <c r="F47" s="4">
        <v>2.86</v>
      </c>
      <c r="G47" s="4">
        <v>1.48</v>
      </c>
    </row>
    <row r="48" spans="1:7">
      <c r="A48" s="9"/>
      <c r="B48" s="9"/>
      <c r="C48" s="9"/>
      <c r="D48" s="9"/>
      <c r="E48" s="9"/>
      <c r="F48" s="9"/>
      <c r="G48" s="9"/>
    </row>
    <row r="49" spans="1:7">
      <c r="A49" s="9"/>
      <c r="B49" s="13" t="s">
        <v>18</v>
      </c>
      <c r="C49" s="13">
        <v>50</v>
      </c>
      <c r="D49" s="13">
        <v>4</v>
      </c>
      <c r="E49" s="13">
        <v>8</v>
      </c>
      <c r="F49" s="13">
        <v>1.5</v>
      </c>
      <c r="G49" s="13">
        <v>3</v>
      </c>
    </row>
    <row r="50" spans="1:7">
      <c r="A50" s="9" t="s">
        <v>8</v>
      </c>
      <c r="B50" s="9"/>
      <c r="C50" s="9"/>
      <c r="D50" s="9"/>
      <c r="E50" s="9"/>
      <c r="F50" s="9"/>
      <c r="G50" s="9"/>
    </row>
    <row r="51" spans="1:7">
      <c r="A51" s="9"/>
      <c r="B51" s="9" t="s">
        <v>6</v>
      </c>
      <c r="C51" s="10">
        <v>49.62</v>
      </c>
      <c r="D51" s="2">
        <v>-0.38</v>
      </c>
      <c r="E51" s="2">
        <v>-0.76</v>
      </c>
      <c r="F51" s="2">
        <v>1.26</v>
      </c>
      <c r="G51" s="2">
        <v>2.5299999999999998</v>
      </c>
    </row>
    <row r="52" spans="1:7">
      <c r="A52" s="9"/>
      <c r="B52" s="9"/>
      <c r="C52" s="9"/>
      <c r="D52" s="9"/>
      <c r="E52" s="9"/>
      <c r="F52" s="9"/>
      <c r="G52" s="9"/>
    </row>
    <row r="53" spans="1:7">
      <c r="A53" s="9"/>
      <c r="B53" s="13" t="s">
        <v>18</v>
      </c>
      <c r="C53" s="13">
        <v>20</v>
      </c>
      <c r="D53" s="13">
        <v>4</v>
      </c>
      <c r="E53" s="13">
        <v>20</v>
      </c>
      <c r="F53" s="13">
        <v>1.5</v>
      </c>
      <c r="G53" s="13">
        <v>7.5</v>
      </c>
    </row>
    <row r="54" spans="1:7">
      <c r="A54" s="9" t="s">
        <v>9</v>
      </c>
      <c r="B54" s="9"/>
      <c r="C54" s="9"/>
      <c r="D54" s="9"/>
      <c r="E54" s="9"/>
      <c r="F54" s="9"/>
      <c r="G54" s="9"/>
    </row>
    <row r="55" spans="1:7">
      <c r="A55" s="9"/>
      <c r="B55" s="9" t="s">
        <v>6</v>
      </c>
      <c r="C55" s="10">
        <v>18.7</v>
      </c>
      <c r="D55" s="2">
        <v>-1.3</v>
      </c>
      <c r="E55" s="2">
        <v>-6.48</v>
      </c>
      <c r="F55" s="2">
        <v>0.38</v>
      </c>
      <c r="G55" s="2">
        <v>2.0099999999999998</v>
      </c>
    </row>
    <row r="56" spans="1:7">
      <c r="A56" s="9"/>
      <c r="B56" s="9"/>
      <c r="C56" s="9"/>
      <c r="D56" s="9"/>
      <c r="E56" s="9"/>
      <c r="F56" s="9"/>
      <c r="G56" s="9"/>
    </row>
    <row r="57" spans="1:7">
      <c r="A57" s="9"/>
      <c r="B57" s="13" t="s">
        <v>18</v>
      </c>
      <c r="C57" s="13">
        <v>10</v>
      </c>
      <c r="D57" s="13">
        <v>4</v>
      </c>
      <c r="E57" s="13">
        <v>40</v>
      </c>
      <c r="F57" s="13">
        <v>1.5</v>
      </c>
      <c r="G57" s="13">
        <v>15</v>
      </c>
    </row>
    <row r="58" spans="1:7">
      <c r="A58" s="9" t="s">
        <v>10</v>
      </c>
      <c r="B58" s="9"/>
      <c r="C58" s="9"/>
      <c r="D58" s="9"/>
      <c r="E58" s="9"/>
      <c r="F58" s="9"/>
      <c r="G58" s="9"/>
    </row>
    <row r="59" spans="1:7">
      <c r="A59" s="9"/>
      <c r="B59" s="9" t="s">
        <v>6</v>
      </c>
      <c r="C59" s="10">
        <v>11.95</v>
      </c>
      <c r="D59" s="2">
        <v>1.95</v>
      </c>
      <c r="E59" s="2">
        <v>19.52</v>
      </c>
      <c r="F59" s="2">
        <v>0.73</v>
      </c>
      <c r="G59" s="2">
        <v>6.08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2016-02-02T22:52:22Z</dcterms:created>
  <dcterms:modified xsi:type="dcterms:W3CDTF">2016-02-21T04:51:23Z</dcterms:modified>
</cp:coreProperties>
</file>