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kwokjh\Documents\repo\copular-tabular-fork\examples\rawData\"/>
    </mc:Choice>
  </mc:AlternateContent>
  <xr:revisionPtr revIDLastSave="0" documentId="13_ncr:1_{8052D470-2C2D-4698-9D0F-CAE539010FBC}" xr6:coauthVersionLast="47" xr6:coauthVersionMax="47" xr10:uidLastSave="{00000000-0000-0000-0000-000000000000}"/>
  <bookViews>
    <workbookView xWindow="1515" yWindow="151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F21" i="1"/>
  <c r="E21" i="1"/>
  <c r="I24" i="1"/>
  <c r="F24" i="1"/>
  <c r="E24" i="1"/>
  <c r="I18" i="1"/>
  <c r="F18" i="1"/>
  <c r="E18" i="1"/>
  <c r="I17" i="1"/>
  <c r="F17" i="1"/>
  <c r="E17" i="1"/>
  <c r="I28" i="1"/>
  <c r="F28" i="1"/>
  <c r="E28" i="1"/>
  <c r="I30" i="1"/>
  <c r="F30" i="1"/>
  <c r="E30" i="1"/>
  <c r="I10" i="1"/>
  <c r="F10" i="1"/>
  <c r="E10" i="1"/>
  <c r="I11" i="1"/>
  <c r="F11" i="1"/>
  <c r="E11" i="1"/>
  <c r="I6" i="1"/>
  <c r="F6" i="1"/>
  <c r="E6" i="1"/>
  <c r="I3" i="1"/>
  <c r="F3" i="1"/>
  <c r="E3" i="1"/>
  <c r="E4" i="1"/>
  <c r="E5" i="1"/>
  <c r="E7" i="1"/>
  <c r="E8" i="1"/>
  <c r="E9" i="1"/>
  <c r="E12" i="1"/>
  <c r="E13" i="1"/>
  <c r="E14" i="1"/>
  <c r="E15" i="1"/>
  <c r="E16" i="1"/>
  <c r="E19" i="1"/>
  <c r="E20" i="1"/>
  <c r="E22" i="1"/>
  <c r="E23" i="1"/>
  <c r="E25" i="1"/>
  <c r="E26" i="1"/>
  <c r="E27" i="1"/>
  <c r="E29" i="1"/>
  <c r="E31" i="1"/>
  <c r="E2" i="1"/>
  <c r="F4" i="1"/>
  <c r="F5" i="1"/>
  <c r="F7" i="1"/>
  <c r="F8" i="1"/>
  <c r="F9" i="1"/>
  <c r="F12" i="1"/>
  <c r="F13" i="1"/>
  <c r="F14" i="1"/>
  <c r="F15" i="1"/>
  <c r="F16" i="1"/>
  <c r="F19" i="1"/>
  <c r="F20" i="1"/>
  <c r="F22" i="1"/>
  <c r="F23" i="1"/>
  <c r="F25" i="1"/>
  <c r="F26" i="1"/>
  <c r="F27" i="1"/>
  <c r="F29" i="1"/>
  <c r="F31" i="1"/>
  <c r="F2" i="1"/>
  <c r="I29" i="1"/>
  <c r="I31" i="1"/>
  <c r="I4" i="1"/>
  <c r="I5" i="1"/>
  <c r="I7" i="1"/>
  <c r="I8" i="1"/>
  <c r="I9" i="1"/>
  <c r="I12" i="1"/>
  <c r="I13" i="1"/>
  <c r="I14" i="1"/>
  <c r="I15" i="1"/>
  <c r="I16" i="1"/>
  <c r="I19" i="1"/>
  <c r="I22" i="1"/>
  <c r="I23" i="1"/>
  <c r="I25" i="1"/>
  <c r="I2" i="1"/>
</calcChain>
</file>

<file path=xl/sharedStrings.xml><?xml version="1.0" encoding="utf-8"?>
<sst xmlns="http://schemas.openxmlformats.org/spreadsheetml/2006/main" count="193" uniqueCount="105">
  <si>
    <t>Date of Birth</t>
  </si>
  <si>
    <t>Date of Diagnosis</t>
  </si>
  <si>
    <t>Date of Treatment</t>
  </si>
  <si>
    <t>Date of First Visit</t>
  </si>
  <si>
    <t>Age</t>
  </si>
  <si>
    <t>Name</t>
  </si>
  <si>
    <t>Gender</t>
  </si>
  <si>
    <t>David Johnson</t>
  </si>
  <si>
    <t>Mária Williams</t>
  </si>
  <si>
    <t>James Marie</t>
  </si>
  <si>
    <t>Anna Müller</t>
  </si>
  <si>
    <t>José Silva</t>
  </si>
  <si>
    <t>Björn Lopez</t>
  </si>
  <si>
    <t>Marie Fischer</t>
  </si>
  <si>
    <t>Søren Hansen</t>
  </si>
  <si>
    <t>Nia Renée Miller</t>
  </si>
  <si>
    <t>Laura San Martín</t>
  </si>
  <si>
    <t>Élisabeth Louise</t>
  </si>
  <si>
    <t>Peter Phillips</t>
  </si>
  <si>
    <t>Charlotte Carter</t>
  </si>
  <si>
    <t>Tom Davis</t>
  </si>
  <si>
    <t>Émile Noël</t>
  </si>
  <si>
    <t xml:space="preserve"> 19/4/2019</t>
  </si>
  <si>
    <t xml:space="preserve"> 20/2/2019</t>
  </si>
  <si>
    <t xml:space="preserve"> 3/4/2020</t>
  </si>
  <si>
    <t xml:space="preserve"> 17/5/2022</t>
  </si>
  <si>
    <t xml:space="preserve"> 30/7/2019</t>
  </si>
  <si>
    <t xml:space="preserve"> 1/8/2022</t>
  </si>
  <si>
    <t xml:space="preserve"> 28/6/2020</t>
  </si>
  <si>
    <t xml:space="preserve"> 5/11/2020</t>
  </si>
  <si>
    <t xml:space="preserve"> 1/6/2021</t>
  </si>
  <si>
    <t xml:space="preserve"> 2/3/2019</t>
  </si>
  <si>
    <t xml:space="preserve"> 7/5/2021</t>
  </si>
  <si>
    <t xml:space="preserve"> 12/3/2022</t>
  </si>
  <si>
    <t xml:space="preserve"> 4/1/2022</t>
  </si>
  <si>
    <t xml:space="preserve"> 8/2/2021</t>
  </si>
  <si>
    <t xml:space="preserve"> 17/9/2022</t>
  </si>
  <si>
    <t xml:space="preserve"> 12/4/2022</t>
  </si>
  <si>
    <t xml:space="preserve"> 21-4-2019</t>
  </si>
  <si>
    <t xml:space="preserve"> 27-2-2019</t>
  </si>
  <si>
    <t xml:space="preserve"> 18-4-2020</t>
  </si>
  <si>
    <t xml:space="preserve"> 4-8-2020</t>
  </si>
  <si>
    <t xml:space="preserve"> 27-5-2022</t>
  </si>
  <si>
    <t xml:space="preserve"> 4-8-2022</t>
  </si>
  <si>
    <t xml:space="preserve"> 5-7-2020</t>
  </si>
  <si>
    <t xml:space="preserve"> 8-11-2020</t>
  </si>
  <si>
    <t xml:space="preserve"> 12-6-2021</t>
  </si>
  <si>
    <t xml:space="preserve"> 10-3-2019</t>
  </si>
  <si>
    <t xml:space="preserve"> 20-5-2021</t>
  </si>
  <si>
    <t xml:space="preserve"> 14-3-2022</t>
  </si>
  <si>
    <t xml:space="preserve"> 7-1-2022</t>
  </si>
  <si>
    <t xml:space="preserve"> 19-2-2021</t>
  </si>
  <si>
    <t xml:space="preserve"> 21-4-2022</t>
  </si>
  <si>
    <t xml:space="preserve"> 19-9-2022</t>
  </si>
  <si>
    <t>Òscar Smith</t>
  </si>
  <si>
    <t>Height</t>
  </si>
  <si>
    <t>Weight</t>
  </si>
  <si>
    <t>AgeMonths</t>
  </si>
  <si>
    <t>male</t>
  </si>
  <si>
    <t>female</t>
  </si>
  <si>
    <t>Female</t>
  </si>
  <si>
    <t>BMI</t>
  </si>
  <si>
    <t>BMICatUnder20yrs</t>
  </si>
  <si>
    <t>BMI_WHO</t>
  </si>
  <si>
    <t>Òrla Isla</t>
  </si>
  <si>
    <t>FEMALE</t>
  </si>
  <si>
    <t>Amelia Grant</t>
  </si>
  <si>
    <t>femAle</t>
  </si>
  <si>
    <t>David Lloyd Evans</t>
  </si>
  <si>
    <t>MALE</t>
  </si>
  <si>
    <t>FemaLe</t>
  </si>
  <si>
    <t>Vittoria Rossi</t>
  </si>
  <si>
    <t>PID</t>
  </si>
  <si>
    <t>ROWID</t>
  </si>
  <si>
    <t xml:space="preserve"> 1/8/2021</t>
  </si>
  <si>
    <t xml:space="preserve"> 19/9/2022</t>
  </si>
  <si>
    <t xml:space="preserve"> 2/11/2022</t>
  </si>
  <si>
    <t xml:space="preserve"> 25/11/2022</t>
  </si>
  <si>
    <t xml:space="preserve"> 12-8-2021</t>
  </si>
  <si>
    <t xml:space="preserve"> 25-10-2022</t>
  </si>
  <si>
    <t xml:space="preserve"> 11-11-2022</t>
  </si>
  <si>
    <t xml:space="preserve"> 4-12-2022</t>
  </si>
  <si>
    <t>Total Care Cost</t>
  </si>
  <si>
    <t>$2050.10</t>
  </si>
  <si>
    <t>$2260.76</t>
  </si>
  <si>
    <t>$2200.50</t>
  </si>
  <si>
    <t>$1705.00</t>
  </si>
  <si>
    <t>$2900.70</t>
  </si>
  <si>
    <t>$2485.76</t>
  </si>
  <si>
    <t>$2660.33</t>
  </si>
  <si>
    <t>$1860.10</t>
  </si>
  <si>
    <t>$2306.40</t>
  </si>
  <si>
    <t>$2570.96</t>
  </si>
  <si>
    <t>$1560.60</t>
  </si>
  <si>
    <t>$1977.64</t>
  </si>
  <si>
    <t>$1250.20</t>
  </si>
  <si>
    <t>$1782.70</t>
  </si>
  <si>
    <t>$2610.95</t>
  </si>
  <si>
    <t>$2150.30</t>
  </si>
  <si>
    <t>$1506.40</t>
  </si>
  <si>
    <t>€1360.42</t>
  </si>
  <si>
    <t>€1600.36</t>
  </si>
  <si>
    <t>€2053.08</t>
  </si>
  <si>
    <t>25.0_to_29.9</t>
  </si>
  <si>
    <t>18.5_to_24.9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</si>
</sst>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dd\-mm\-yyyy"/>
    <numFmt numFmtId="165" formatCode="0.0"/>
    <numFmt numFmtId="166" formatCode="_-[$€-2]\ * #,##0.00_-;\-[$€-2]\ * #,##0.00_-;_-[$€-2]\ * &quot;-&quot;??_-;_-@_-"/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2" fillId="0" borderId="0" xfId="0" applyFont="1"/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167" fontId="2" fillId="0" borderId="0" xfId="0" applyNumberFormat="1" applyFont="1"/>
    <xf numFmtId="2" fontId="2" fillId="0" borderId="0" xfId="0" applyNumberFormat="1" applyFont="1" applyAlignment="1">
      <alignment horizontal="right"/>
    </xf>
    <xf numFmtId="1" fontId="2" fillId="0" borderId="0" xfId="0" applyNumberFormat="1" applyFont="1"/>
    <xf numFmtId="49" fontId="2" fillId="0" borderId="0" xfId="1" applyNumberFormat="1" applyFont="1" applyAlignment="1">
      <alignment horizontal="right"/>
    </xf>
    <xf numFmtId="2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A16" zoomScale="88" zoomScaleNormal="205" workbookViewId="0">
      <selection activeCell="L35" activeCellId="1" sqref="H30:H31 L35"/>
    </sheetView>
  </sheetViews>
  <sheetFormatPr defaultRowHeight="15" x14ac:dyDescent="0.25"/>
  <cols>
    <col min="3" max="3" width="19.42578125" customWidth="1"/>
    <col min="4" max="5" width="7.5703125" customWidth="1"/>
    <col min="6" max="6" width="15" customWidth="1"/>
    <col min="7" max="7" width="12.5703125" style="7" customWidth="1"/>
    <col min="8" max="9" width="12.7109375" style="7" customWidth="1"/>
    <col min="10" max="10" width="19.5703125" style="7" customWidth="1"/>
    <col min="11" max="11" width="12.7109375" style="7" customWidth="1"/>
    <col min="12" max="12" width="16" customWidth="1"/>
    <col min="13" max="13" width="16.28515625" bestFit="1" customWidth="1"/>
    <col min="14" max="14" width="17.140625" customWidth="1"/>
    <col min="15" max="15" width="17.42578125" customWidth="1"/>
    <col min="16" max="16" width="17.42578125" style="9" customWidth="1"/>
    <col min="19" max="20" width="10.28515625" bestFit="1" customWidth="1"/>
    <col min="22" max="22" width="11.5703125" customWidth="1"/>
  </cols>
  <sheetData>
    <row r="1" spans="1:20" x14ac:dyDescent="0.25">
      <c r="A1" t="s">
        <v>73</v>
      </c>
      <c r="B1" s="3" t="s">
        <v>72</v>
      </c>
      <c r="C1" s="3" t="s">
        <v>5</v>
      </c>
      <c r="D1" s="3" t="s">
        <v>6</v>
      </c>
      <c r="E1" s="3" t="s">
        <v>4</v>
      </c>
      <c r="F1" s="3" t="s">
        <v>57</v>
      </c>
      <c r="G1" s="6" t="s">
        <v>55</v>
      </c>
      <c r="H1" s="6" t="s">
        <v>56</v>
      </c>
      <c r="I1" s="6" t="s">
        <v>61</v>
      </c>
      <c r="J1" s="6" t="s">
        <v>62</v>
      </c>
      <c r="K1" s="6" t="s">
        <v>63</v>
      </c>
      <c r="L1" s="3" t="s">
        <v>0</v>
      </c>
      <c r="M1" s="3" t="s">
        <v>3</v>
      </c>
      <c r="N1" s="3" t="s">
        <v>1</v>
      </c>
      <c r="O1" s="3" t="s">
        <v>2</v>
      </c>
      <c r="P1" s="8" t="s">
        <v>82</v>
      </c>
    </row>
    <row r="2" spans="1:20" x14ac:dyDescent="0.25">
      <c r="A2">
        <v>1</v>
      </c>
      <c r="B2" s="3">
        <v>1</v>
      </c>
      <c r="C2" s="3" t="s">
        <v>7</v>
      </c>
      <c r="D2" s="3" t="s">
        <v>58</v>
      </c>
      <c r="E2" s="12">
        <f ca="1">DATEDIF(L2, TODAY(), "y")</f>
        <v>16</v>
      </c>
      <c r="F2" s="12">
        <f ca="1">DATEDIF(L2, TODAY(), "m")</f>
        <v>194</v>
      </c>
      <c r="G2" s="6">
        <v>176.1</v>
      </c>
      <c r="H2" s="6">
        <v>79.400000000000006</v>
      </c>
      <c r="I2" s="14">
        <f>ROUND(H2/((G2/100)^2),2)</f>
        <v>25.6</v>
      </c>
      <c r="J2" s="6"/>
      <c r="K2" t="s">
        <v>103</v>
      </c>
      <c r="L2" s="4">
        <v>39824</v>
      </c>
      <c r="M2" s="10">
        <v>43568</v>
      </c>
      <c r="N2" s="5" t="s">
        <v>22</v>
      </c>
      <c r="O2" s="5" t="s">
        <v>38</v>
      </c>
      <c r="P2" s="13" t="s">
        <v>85</v>
      </c>
      <c r="S2" s="2"/>
      <c r="T2" s="2"/>
    </row>
    <row r="3" spans="1:20" x14ac:dyDescent="0.25">
      <c r="A3">
        <v>2</v>
      </c>
      <c r="B3" s="3">
        <v>2</v>
      </c>
      <c r="C3" s="3" t="s">
        <v>10</v>
      </c>
      <c r="D3" s="3" t="s">
        <v>59</v>
      </c>
      <c r="E3" s="12">
        <f t="shared" ref="E3" ca="1" si="0">DATEDIF(L3, TODAY(), "y")</f>
        <v>28</v>
      </c>
      <c r="F3" s="12">
        <f t="shared" ref="F3" ca="1" si="1">DATEDIF(L3, TODAY(), "m")</f>
        <v>339</v>
      </c>
      <c r="G3" s="6">
        <v>167.5</v>
      </c>
      <c r="H3" s="6">
        <v>61</v>
      </c>
      <c r="I3" s="14">
        <f t="shared" ref="I3" si="2">ROUND(H3/((G3/100)^2),2)</f>
        <v>21.74</v>
      </c>
      <c r="J3" s="6"/>
      <c r="K3" t="s">
        <v>104</v>
      </c>
      <c r="L3" s="4">
        <v>35404</v>
      </c>
      <c r="M3" s="10">
        <v>43507</v>
      </c>
      <c r="N3" s="5" t="s">
        <v>23</v>
      </c>
      <c r="O3" s="5" t="s">
        <v>39</v>
      </c>
      <c r="P3" s="13" t="s">
        <v>100</v>
      </c>
      <c r="S3" s="2"/>
      <c r="T3" s="2"/>
    </row>
    <row r="4" spans="1:20" x14ac:dyDescent="0.25">
      <c r="A4">
        <v>3</v>
      </c>
      <c r="B4" s="3">
        <v>2</v>
      </c>
      <c r="C4" s="3" t="s">
        <v>10</v>
      </c>
      <c r="D4" s="3" t="s">
        <v>59</v>
      </c>
      <c r="E4" s="12">
        <f t="shared" ref="E4:E31" ca="1" si="3">DATEDIF(L4, TODAY(), "y")</f>
        <v>28</v>
      </c>
      <c r="F4" s="12">
        <f t="shared" ref="F4:F31" ca="1" si="4">DATEDIF(L4, TODAY(), "m")</f>
        <v>339</v>
      </c>
      <c r="G4" s="6">
        <v>167.5</v>
      </c>
      <c r="H4" s="6">
        <v>61</v>
      </c>
      <c r="I4" s="14">
        <f t="shared" ref="I4:I31" si="5">ROUND(H4/((G4/100)^2),2)</f>
        <v>21.74</v>
      </c>
      <c r="J4" s="6"/>
      <c r="K4" t="s">
        <v>104</v>
      </c>
      <c r="L4" s="4">
        <v>35404</v>
      </c>
      <c r="M4" s="10">
        <v>43507</v>
      </c>
      <c r="N4" s="5" t="s">
        <v>23</v>
      </c>
      <c r="O4" s="5" t="s">
        <v>39</v>
      </c>
      <c r="P4" s="13" t="s">
        <v>100</v>
      </c>
      <c r="S4" s="2"/>
      <c r="T4" s="2"/>
    </row>
    <row r="5" spans="1:20" x14ac:dyDescent="0.25">
      <c r="A5">
        <v>4</v>
      </c>
      <c r="B5" s="3">
        <v>3</v>
      </c>
      <c r="C5" s="3" t="s">
        <v>54</v>
      </c>
      <c r="D5" s="3" t="s">
        <v>69</v>
      </c>
      <c r="E5" s="12">
        <f t="shared" ca="1" si="3"/>
        <v>16</v>
      </c>
      <c r="F5" s="12">
        <f t="shared" ca="1" si="4"/>
        <v>200</v>
      </c>
      <c r="G5" s="6">
        <v>154.69999999999999</v>
      </c>
      <c r="H5" s="6">
        <v>51.2</v>
      </c>
      <c r="I5" s="14">
        <f t="shared" si="5"/>
        <v>21.39</v>
      </c>
      <c r="J5" s="6"/>
      <c r="K5" t="s">
        <v>104</v>
      </c>
      <c r="L5" s="4">
        <v>39647</v>
      </c>
      <c r="M5" s="10">
        <v>43919</v>
      </c>
      <c r="N5" s="5" t="s">
        <v>24</v>
      </c>
      <c r="O5" s="5" t="s">
        <v>40</v>
      </c>
      <c r="P5" s="13" t="s">
        <v>83</v>
      </c>
      <c r="S5" s="2"/>
      <c r="T5" s="2"/>
    </row>
    <row r="6" spans="1:20" x14ac:dyDescent="0.25">
      <c r="A6">
        <v>5</v>
      </c>
      <c r="B6" s="3">
        <v>4</v>
      </c>
      <c r="C6" s="3" t="s">
        <v>8</v>
      </c>
      <c r="D6" s="3" t="s">
        <v>60</v>
      </c>
      <c r="E6" s="12">
        <f t="shared" ref="E6" ca="1" si="6">DATEDIF(L6, TODAY(), "y")</f>
        <v>33</v>
      </c>
      <c r="F6" s="12">
        <f t="shared" ref="F6" ca="1" si="7">DATEDIF(L6, TODAY(), "m")</f>
        <v>397</v>
      </c>
      <c r="G6" s="6">
        <v>172.5</v>
      </c>
      <c r="H6" s="6">
        <v>60.4</v>
      </c>
      <c r="I6" s="14">
        <f t="shared" ref="I6" si="8">ROUND(H6/((G6/100)^2),2)</f>
        <v>20.3</v>
      </c>
      <c r="J6" s="6"/>
      <c r="K6" t="s">
        <v>104</v>
      </c>
      <c r="L6" s="4">
        <v>33647</v>
      </c>
      <c r="M6" s="10">
        <v>43661</v>
      </c>
      <c r="N6" s="5" t="s">
        <v>26</v>
      </c>
      <c r="O6" s="5" t="s">
        <v>41</v>
      </c>
      <c r="P6" s="13" t="s">
        <v>84</v>
      </c>
      <c r="S6" s="2"/>
      <c r="T6" s="2"/>
    </row>
    <row r="7" spans="1:20" x14ac:dyDescent="0.25">
      <c r="A7">
        <v>6</v>
      </c>
      <c r="B7" s="3">
        <v>4</v>
      </c>
      <c r="C7" s="3" t="s">
        <v>8</v>
      </c>
      <c r="D7" s="3" t="s">
        <v>60</v>
      </c>
      <c r="E7" s="12">
        <f t="shared" ca="1" si="3"/>
        <v>33</v>
      </c>
      <c r="F7" s="12">
        <f t="shared" ca="1" si="4"/>
        <v>397</v>
      </c>
      <c r="G7" s="6">
        <v>172.5</v>
      </c>
      <c r="H7" s="6">
        <v>60.4</v>
      </c>
      <c r="I7" s="14">
        <f t="shared" si="5"/>
        <v>20.3</v>
      </c>
      <c r="J7" s="6"/>
      <c r="K7" t="s">
        <v>104</v>
      </c>
      <c r="L7" s="4">
        <v>33647</v>
      </c>
      <c r="M7" s="10">
        <v>43661</v>
      </c>
      <c r="N7" s="5" t="s">
        <v>26</v>
      </c>
      <c r="O7" s="5" t="s">
        <v>41</v>
      </c>
      <c r="P7" s="13" t="s">
        <v>84</v>
      </c>
      <c r="S7" s="2"/>
      <c r="T7" s="2"/>
    </row>
    <row r="8" spans="1:20" x14ac:dyDescent="0.25">
      <c r="A8">
        <v>7</v>
      </c>
      <c r="B8" s="3">
        <v>5</v>
      </c>
      <c r="C8" s="3" t="s">
        <v>18</v>
      </c>
      <c r="D8" s="3" t="s">
        <v>58</v>
      </c>
      <c r="E8" s="12">
        <f t="shared" ca="1" si="3"/>
        <v>18</v>
      </c>
      <c r="F8" s="12">
        <f t="shared" ca="1" si="4"/>
        <v>220</v>
      </c>
      <c r="G8" s="6">
        <v>160.19999999999999</v>
      </c>
      <c r="H8" s="6">
        <v>72.599999999999994</v>
      </c>
      <c r="I8" s="14">
        <f t="shared" si="5"/>
        <v>28.29</v>
      </c>
      <c r="J8" s="6"/>
      <c r="K8" t="s">
        <v>103</v>
      </c>
      <c r="L8" s="4">
        <v>39028</v>
      </c>
      <c r="M8" s="10">
        <v>44677</v>
      </c>
      <c r="N8" s="5" t="s">
        <v>25</v>
      </c>
      <c r="O8" s="5" t="s">
        <v>42</v>
      </c>
      <c r="P8" s="13" t="s">
        <v>86</v>
      </c>
      <c r="S8" s="2"/>
      <c r="T8" s="2"/>
    </row>
    <row r="9" spans="1:20" x14ac:dyDescent="0.25">
      <c r="A9">
        <v>8</v>
      </c>
      <c r="B9" s="3">
        <v>6</v>
      </c>
      <c r="C9" s="3" t="s">
        <v>11</v>
      </c>
      <c r="D9" s="3" t="s">
        <v>58</v>
      </c>
      <c r="E9" s="12">
        <f t="shared" ca="1" si="3"/>
        <v>19</v>
      </c>
      <c r="F9" s="12">
        <f t="shared" ca="1" si="4"/>
        <v>233</v>
      </c>
      <c r="G9" s="6">
        <v>173.4</v>
      </c>
      <c r="H9" s="6">
        <v>73.8</v>
      </c>
      <c r="I9" s="14">
        <f t="shared" si="5"/>
        <v>24.54</v>
      </c>
      <c r="J9" s="6"/>
      <c r="K9" t="s">
        <v>103</v>
      </c>
      <c r="L9" s="4">
        <v>38634</v>
      </c>
      <c r="M9" s="10">
        <v>44770</v>
      </c>
      <c r="N9" s="5" t="s">
        <v>27</v>
      </c>
      <c r="O9" s="5" t="s">
        <v>43</v>
      </c>
      <c r="P9" s="13" t="s">
        <v>88</v>
      </c>
      <c r="S9" s="2"/>
      <c r="T9" s="2"/>
    </row>
    <row r="10" spans="1:20" x14ac:dyDescent="0.25">
      <c r="A10">
        <v>9</v>
      </c>
      <c r="B10" s="3">
        <v>7</v>
      </c>
      <c r="C10" s="3" t="s">
        <v>13</v>
      </c>
      <c r="D10" s="3" t="s">
        <v>59</v>
      </c>
      <c r="E10" s="12">
        <f t="shared" ca="1" si="3"/>
        <v>29</v>
      </c>
      <c r="F10" s="12">
        <f t="shared" ca="1" si="4"/>
        <v>354</v>
      </c>
      <c r="G10" s="6">
        <v>161.80000000000001</v>
      </c>
      <c r="H10" s="6">
        <v>69.7</v>
      </c>
      <c r="I10" s="14">
        <f t="shared" si="5"/>
        <v>26.62</v>
      </c>
      <c r="J10" s="6"/>
      <c r="K10" t="s">
        <v>103</v>
      </c>
      <c r="L10" s="4">
        <v>34953</v>
      </c>
      <c r="M10" s="10">
        <v>44001</v>
      </c>
      <c r="N10" s="5" t="s">
        <v>28</v>
      </c>
      <c r="O10" s="5" t="s">
        <v>44</v>
      </c>
      <c r="P10" s="13" t="s">
        <v>87</v>
      </c>
      <c r="S10" s="2"/>
      <c r="T10" s="2"/>
    </row>
    <row r="11" spans="1:20" x14ac:dyDescent="0.25">
      <c r="A11">
        <v>10</v>
      </c>
      <c r="B11" s="3">
        <v>7</v>
      </c>
      <c r="C11" s="3" t="s">
        <v>13</v>
      </c>
      <c r="D11" s="3" t="s">
        <v>59</v>
      </c>
      <c r="E11" s="12">
        <f t="shared" ref="E11" ca="1" si="9">DATEDIF(L11, TODAY(), "y")</f>
        <v>29</v>
      </c>
      <c r="F11" s="12">
        <f t="shared" ref="F11" ca="1" si="10">DATEDIF(L11, TODAY(), "m")</f>
        <v>354</v>
      </c>
      <c r="G11" s="6">
        <v>161.80000000000001</v>
      </c>
      <c r="H11" s="6">
        <v>69.7</v>
      </c>
      <c r="I11" s="14">
        <f t="shared" ref="I11" si="11">ROUND(H11/((G11/100)^2),2)</f>
        <v>26.62</v>
      </c>
      <c r="J11" s="6"/>
      <c r="K11" t="s">
        <v>103</v>
      </c>
      <c r="L11" s="4">
        <v>34953</v>
      </c>
      <c r="M11" s="10">
        <v>44001</v>
      </c>
      <c r="N11" s="5" t="s">
        <v>28</v>
      </c>
      <c r="O11" s="5" t="s">
        <v>44</v>
      </c>
      <c r="P11" s="13" t="s">
        <v>87</v>
      </c>
      <c r="S11" s="2"/>
      <c r="T11" s="2"/>
    </row>
    <row r="12" spans="1:20" x14ac:dyDescent="0.25">
      <c r="A12">
        <v>11</v>
      </c>
      <c r="B12" s="3">
        <v>7</v>
      </c>
      <c r="C12" s="3" t="s">
        <v>13</v>
      </c>
      <c r="D12" s="3" t="s">
        <v>59</v>
      </c>
      <c r="E12" s="12">
        <f t="shared" ca="1" si="3"/>
        <v>29</v>
      </c>
      <c r="F12" s="12">
        <f t="shared" ca="1" si="4"/>
        <v>354</v>
      </c>
      <c r="G12" s="6">
        <v>161.80000000000001</v>
      </c>
      <c r="H12" s="6">
        <v>69.7</v>
      </c>
      <c r="I12" s="14">
        <f t="shared" si="5"/>
        <v>26.62</v>
      </c>
      <c r="J12" s="6"/>
      <c r="K12" t="s">
        <v>103</v>
      </c>
      <c r="L12" s="4">
        <v>34953</v>
      </c>
      <c r="M12" s="10">
        <v>44001</v>
      </c>
      <c r="N12" s="5" t="s">
        <v>28</v>
      </c>
      <c r="O12" s="5" t="s">
        <v>44</v>
      </c>
      <c r="P12" s="13" t="s">
        <v>87</v>
      </c>
      <c r="S12" s="2"/>
      <c r="T12" s="2"/>
    </row>
    <row r="13" spans="1:20" x14ac:dyDescent="0.25">
      <c r="A13">
        <v>12</v>
      </c>
      <c r="B13" s="3">
        <v>8</v>
      </c>
      <c r="C13" s="3" t="s">
        <v>12</v>
      </c>
      <c r="D13" s="3" t="s">
        <v>58</v>
      </c>
      <c r="E13" s="12">
        <f t="shared" ca="1" si="3"/>
        <v>37</v>
      </c>
      <c r="F13" s="12">
        <f t="shared" ca="1" si="4"/>
        <v>455</v>
      </c>
      <c r="G13" s="6">
        <v>161.6</v>
      </c>
      <c r="H13" s="6">
        <v>49.9</v>
      </c>
      <c r="I13" s="14">
        <f t="shared" si="5"/>
        <v>19.11</v>
      </c>
      <c r="J13" s="6"/>
      <c r="K13" t="s">
        <v>104</v>
      </c>
      <c r="L13" s="4">
        <v>31879</v>
      </c>
      <c r="M13" s="10">
        <v>44133</v>
      </c>
      <c r="N13" s="5" t="s">
        <v>29</v>
      </c>
      <c r="O13" s="5" t="s">
        <v>45</v>
      </c>
      <c r="P13" s="13" t="s">
        <v>89</v>
      </c>
      <c r="S13" s="2"/>
      <c r="T13" s="2"/>
    </row>
    <row r="14" spans="1:20" x14ac:dyDescent="0.25">
      <c r="A14">
        <v>13</v>
      </c>
      <c r="B14" s="3">
        <v>9</v>
      </c>
      <c r="C14" s="3" t="s">
        <v>14</v>
      </c>
      <c r="D14" s="3" t="s">
        <v>58</v>
      </c>
      <c r="E14" s="12">
        <f t="shared" ca="1" si="3"/>
        <v>26</v>
      </c>
      <c r="F14" s="12">
        <f t="shared" ca="1" si="4"/>
        <v>319</v>
      </c>
      <c r="G14" s="6">
        <v>180.1</v>
      </c>
      <c r="H14" s="6">
        <v>86.3</v>
      </c>
      <c r="I14" s="14">
        <f t="shared" si="5"/>
        <v>26.61</v>
      </c>
      <c r="J14" s="6"/>
      <c r="K14" t="s">
        <v>103</v>
      </c>
      <c r="L14" s="4">
        <v>36012</v>
      </c>
      <c r="M14" s="10">
        <v>44328</v>
      </c>
      <c r="N14" s="5" t="s">
        <v>30</v>
      </c>
      <c r="O14" s="5" t="s">
        <v>46</v>
      </c>
      <c r="P14" s="13" t="s">
        <v>90</v>
      </c>
      <c r="S14" s="2"/>
      <c r="T14" s="2"/>
    </row>
    <row r="15" spans="1:20" x14ac:dyDescent="0.25">
      <c r="A15">
        <v>14</v>
      </c>
      <c r="B15" s="3">
        <v>10</v>
      </c>
      <c r="C15" s="3" t="s">
        <v>15</v>
      </c>
      <c r="D15" s="3" t="s">
        <v>70</v>
      </c>
      <c r="E15" s="12">
        <f t="shared" ca="1" si="3"/>
        <v>18</v>
      </c>
      <c r="F15" s="12">
        <f t="shared" ca="1" si="4"/>
        <v>222</v>
      </c>
      <c r="G15" s="6">
        <v>183.5</v>
      </c>
      <c r="H15" s="6">
        <v>85.7</v>
      </c>
      <c r="I15" s="14">
        <f t="shared" si="5"/>
        <v>25.45</v>
      </c>
      <c r="J15" s="6"/>
      <c r="K15" t="s">
        <v>103</v>
      </c>
      <c r="L15" s="4">
        <v>38970</v>
      </c>
      <c r="M15" s="10">
        <v>43515</v>
      </c>
      <c r="N15" s="5" t="s">
        <v>31</v>
      </c>
      <c r="O15" s="5" t="s">
        <v>47</v>
      </c>
      <c r="P15" s="13" t="s">
        <v>91</v>
      </c>
      <c r="R15" s="1"/>
      <c r="S15" s="2"/>
      <c r="T15" s="2"/>
    </row>
    <row r="16" spans="1:20" x14ac:dyDescent="0.25">
      <c r="A16">
        <v>15</v>
      </c>
      <c r="B16" s="3">
        <v>11</v>
      </c>
      <c r="C16" s="3" t="s">
        <v>9</v>
      </c>
      <c r="D16" s="3" t="s">
        <v>58</v>
      </c>
      <c r="E16" s="12">
        <f t="shared" ca="1" si="3"/>
        <v>36</v>
      </c>
      <c r="F16" s="12">
        <f t="shared" ca="1" si="4"/>
        <v>432</v>
      </c>
      <c r="G16" s="6">
        <v>190.1</v>
      </c>
      <c r="H16" s="6">
        <v>76.3</v>
      </c>
      <c r="I16" s="14">
        <f t="shared" si="5"/>
        <v>21.11</v>
      </c>
      <c r="J16" s="6"/>
      <c r="K16" t="s">
        <v>104</v>
      </c>
      <c r="L16" s="4">
        <v>32585</v>
      </c>
      <c r="M16" s="10">
        <v>44316</v>
      </c>
      <c r="N16" s="5" t="s">
        <v>32</v>
      </c>
      <c r="O16" s="5" t="s">
        <v>48</v>
      </c>
      <c r="P16" s="13" t="s">
        <v>92</v>
      </c>
      <c r="S16" s="2"/>
      <c r="T16" s="2"/>
    </row>
    <row r="17" spans="1:20" x14ac:dyDescent="0.25">
      <c r="A17">
        <v>16</v>
      </c>
      <c r="B17" s="3">
        <v>12</v>
      </c>
      <c r="C17" s="3" t="s">
        <v>19</v>
      </c>
      <c r="D17" s="3" t="s">
        <v>59</v>
      </c>
      <c r="E17" s="12">
        <f t="shared" ref="E17:E18" ca="1" si="12">DATEDIF(L17, TODAY(), "y")</f>
        <v>22</v>
      </c>
      <c r="F17" s="12">
        <f t="shared" ref="F17:F18" ca="1" si="13">DATEDIF(L17, TODAY(), "m")</f>
        <v>272</v>
      </c>
      <c r="G17" s="6">
        <v>176.3</v>
      </c>
      <c r="H17" s="6">
        <v>75</v>
      </c>
      <c r="I17" s="14">
        <f t="shared" ref="I17:I18" si="14">ROUND(H17/((G17/100)^2),2)</f>
        <v>24.13</v>
      </c>
      <c r="J17" s="6"/>
      <c r="K17" t="s">
        <v>103</v>
      </c>
      <c r="L17" s="4">
        <v>37448</v>
      </c>
      <c r="M17" s="10">
        <v>44620</v>
      </c>
      <c r="N17" s="5" t="s">
        <v>33</v>
      </c>
      <c r="O17" s="5" t="s">
        <v>49</v>
      </c>
      <c r="P17" s="13" t="s">
        <v>93</v>
      </c>
      <c r="S17" s="2"/>
      <c r="T17" s="2"/>
    </row>
    <row r="18" spans="1:20" x14ac:dyDescent="0.25">
      <c r="A18">
        <v>17</v>
      </c>
      <c r="B18" s="3">
        <v>12</v>
      </c>
      <c r="C18" s="3" t="s">
        <v>19</v>
      </c>
      <c r="D18" s="3" t="s">
        <v>59</v>
      </c>
      <c r="E18" s="12">
        <f t="shared" ca="1" si="12"/>
        <v>22</v>
      </c>
      <c r="F18" s="12">
        <f t="shared" ca="1" si="13"/>
        <v>272</v>
      </c>
      <c r="G18" s="6">
        <v>176.3</v>
      </c>
      <c r="H18" s="6">
        <v>75</v>
      </c>
      <c r="I18" s="14">
        <f t="shared" si="14"/>
        <v>24.13</v>
      </c>
      <c r="J18" s="6"/>
      <c r="K18" t="s">
        <v>103</v>
      </c>
      <c r="L18" s="4">
        <v>37448</v>
      </c>
      <c r="M18" s="10">
        <v>44620</v>
      </c>
      <c r="N18" s="5" t="s">
        <v>33</v>
      </c>
      <c r="O18" s="5" t="s">
        <v>49</v>
      </c>
      <c r="P18" s="13" t="s">
        <v>93</v>
      </c>
      <c r="S18" s="2"/>
      <c r="T18" s="2"/>
    </row>
    <row r="19" spans="1:20" x14ac:dyDescent="0.25">
      <c r="A19">
        <v>18</v>
      </c>
      <c r="B19" s="3">
        <v>12</v>
      </c>
      <c r="C19" s="3" t="s">
        <v>19</v>
      </c>
      <c r="D19" s="3" t="s">
        <v>59</v>
      </c>
      <c r="E19" s="12">
        <f t="shared" ca="1" si="3"/>
        <v>22</v>
      </c>
      <c r="F19" s="12">
        <f t="shared" ca="1" si="4"/>
        <v>272</v>
      </c>
      <c r="G19" s="6">
        <v>176.3</v>
      </c>
      <c r="H19" s="6">
        <v>75</v>
      </c>
      <c r="I19" s="14">
        <f t="shared" si="5"/>
        <v>24.13</v>
      </c>
      <c r="J19" s="6"/>
      <c r="K19" t="s">
        <v>103</v>
      </c>
      <c r="L19" s="4">
        <v>37448</v>
      </c>
      <c r="M19" s="10">
        <v>44620</v>
      </c>
      <c r="N19" s="5" t="s">
        <v>33</v>
      </c>
      <c r="O19" s="5" t="s">
        <v>49</v>
      </c>
      <c r="P19" s="13" t="s">
        <v>93</v>
      </c>
      <c r="S19" s="2"/>
      <c r="T19" s="2"/>
    </row>
    <row r="20" spans="1:20" x14ac:dyDescent="0.25">
      <c r="A20">
        <v>19</v>
      </c>
      <c r="B20" s="3">
        <v>13</v>
      </c>
      <c r="C20" s="3" t="s">
        <v>16</v>
      </c>
      <c r="D20" s="3" t="s">
        <v>59</v>
      </c>
      <c r="E20" s="12">
        <f t="shared" ca="1" si="3"/>
        <v>39</v>
      </c>
      <c r="F20" s="12">
        <f t="shared" ca="1" si="4"/>
        <v>476</v>
      </c>
      <c r="G20" s="6"/>
      <c r="H20" s="6">
        <v>63.8</v>
      </c>
      <c r="I20" s="14"/>
      <c r="J20" s="6"/>
      <c r="K20"/>
      <c r="L20" s="4">
        <v>31235</v>
      </c>
      <c r="M20" s="10">
        <v>44545</v>
      </c>
      <c r="N20" s="5" t="s">
        <v>34</v>
      </c>
      <c r="O20" s="5" t="s">
        <v>50</v>
      </c>
      <c r="P20" s="13" t="s">
        <v>94</v>
      </c>
      <c r="S20" s="2"/>
      <c r="T20" s="2"/>
    </row>
    <row r="21" spans="1:20" x14ac:dyDescent="0.25">
      <c r="A21">
        <v>20</v>
      </c>
      <c r="B21" s="3">
        <v>14</v>
      </c>
      <c r="C21" s="3" t="s">
        <v>17</v>
      </c>
      <c r="D21" s="3" t="s">
        <v>59</v>
      </c>
      <c r="E21" s="12">
        <f t="shared" ref="E21" ca="1" si="15">DATEDIF(L21, TODAY(), "y")</f>
        <v>18</v>
      </c>
      <c r="F21" s="12">
        <f t="shared" ref="F21" ca="1" si="16">DATEDIF(L21, TODAY(), "m")</f>
        <v>220</v>
      </c>
      <c r="G21" s="6">
        <v>183</v>
      </c>
      <c r="H21" s="6">
        <v>68.2</v>
      </c>
      <c r="I21" s="14">
        <f t="shared" ref="I21" si="17">ROUND(H21/((G21/100)^2),2)</f>
        <v>20.36</v>
      </c>
      <c r="J21" s="6"/>
      <c r="K21" t="s">
        <v>104</v>
      </c>
      <c r="L21" s="4">
        <v>39028</v>
      </c>
      <c r="M21" s="10">
        <v>44225</v>
      </c>
      <c r="N21" s="5" t="s">
        <v>35</v>
      </c>
      <c r="O21" s="5" t="s">
        <v>51</v>
      </c>
      <c r="P21" s="13" t="s">
        <v>95</v>
      </c>
      <c r="S21" s="2"/>
      <c r="T21" s="2"/>
    </row>
    <row r="22" spans="1:20" x14ac:dyDescent="0.25">
      <c r="A22">
        <v>21</v>
      </c>
      <c r="B22" s="3">
        <v>14</v>
      </c>
      <c r="C22" s="3" t="s">
        <v>17</v>
      </c>
      <c r="D22" s="3" t="s">
        <v>59</v>
      </c>
      <c r="E22" s="12">
        <f t="shared" ca="1" si="3"/>
        <v>18</v>
      </c>
      <c r="F22" s="12">
        <f t="shared" ca="1" si="4"/>
        <v>220</v>
      </c>
      <c r="G22" s="6">
        <v>183</v>
      </c>
      <c r="H22" s="6">
        <v>68.2</v>
      </c>
      <c r="I22" s="14">
        <f t="shared" si="5"/>
        <v>20.36</v>
      </c>
      <c r="J22" s="6"/>
      <c r="K22" t="s">
        <v>104</v>
      </c>
      <c r="L22" s="4">
        <v>39028</v>
      </c>
      <c r="M22" s="10">
        <v>44225</v>
      </c>
      <c r="N22" s="5" t="s">
        <v>35</v>
      </c>
      <c r="O22" s="5" t="s">
        <v>51</v>
      </c>
      <c r="P22" s="13" t="s">
        <v>95</v>
      </c>
      <c r="S22" s="2"/>
      <c r="T22" s="2"/>
    </row>
    <row r="23" spans="1:20" x14ac:dyDescent="0.25">
      <c r="A23">
        <v>22</v>
      </c>
      <c r="B23" s="3">
        <v>15</v>
      </c>
      <c r="C23" s="3" t="s">
        <v>20</v>
      </c>
      <c r="D23" s="3" t="s">
        <v>58</v>
      </c>
      <c r="E23" s="12">
        <f t="shared" ca="1" si="3"/>
        <v>19</v>
      </c>
      <c r="F23" s="12">
        <f t="shared" ca="1" si="4"/>
        <v>234</v>
      </c>
      <c r="G23" s="6">
        <v>178.4</v>
      </c>
      <c r="H23" s="6">
        <v>68.5</v>
      </c>
      <c r="I23" s="14">
        <f t="shared" si="5"/>
        <v>21.52</v>
      </c>
      <c r="J23" s="6"/>
      <c r="K23" t="s">
        <v>104</v>
      </c>
      <c r="L23" s="4">
        <v>38611</v>
      </c>
      <c r="M23" s="10">
        <v>44806</v>
      </c>
      <c r="N23" s="5" t="s">
        <v>36</v>
      </c>
      <c r="O23" s="5" t="s">
        <v>53</v>
      </c>
      <c r="P23" s="13" t="s">
        <v>96</v>
      </c>
      <c r="S23" s="2"/>
      <c r="T23" s="2"/>
    </row>
    <row r="24" spans="1:20" x14ac:dyDescent="0.25">
      <c r="A24">
        <v>23</v>
      </c>
      <c r="B24" s="3">
        <v>16</v>
      </c>
      <c r="C24" s="3" t="s">
        <v>21</v>
      </c>
      <c r="D24" s="3" t="s">
        <v>58</v>
      </c>
      <c r="E24" s="12">
        <f t="shared" ref="E24" ca="1" si="18">DATEDIF(L24, TODAY(), "y")</f>
        <v>36</v>
      </c>
      <c r="F24" s="12">
        <f t="shared" ref="F24" ca="1" si="19">DATEDIF(L24, TODAY(), "m")</f>
        <v>438</v>
      </c>
      <c r="G24" s="6">
        <v>182.3</v>
      </c>
      <c r="H24" s="6">
        <v>84.1</v>
      </c>
      <c r="I24" s="14">
        <f t="shared" ref="I24" si="20">ROUND(H24/((G24/100)^2),2)</f>
        <v>25.31</v>
      </c>
      <c r="J24" s="6"/>
      <c r="K24" t="s">
        <v>103</v>
      </c>
      <c r="L24" s="4">
        <v>32403</v>
      </c>
      <c r="M24" s="10">
        <v>44652</v>
      </c>
      <c r="N24" s="5" t="s">
        <v>37</v>
      </c>
      <c r="O24" s="5" t="s">
        <v>52</v>
      </c>
      <c r="P24" s="13" t="s">
        <v>97</v>
      </c>
      <c r="S24" s="2"/>
      <c r="T24" s="2"/>
    </row>
    <row r="25" spans="1:20" x14ac:dyDescent="0.25">
      <c r="A25">
        <v>24</v>
      </c>
      <c r="B25" s="3">
        <v>16</v>
      </c>
      <c r="C25" s="3" t="s">
        <v>21</v>
      </c>
      <c r="D25" s="3" t="s">
        <v>58</v>
      </c>
      <c r="E25" s="12">
        <f t="shared" ca="1" si="3"/>
        <v>36</v>
      </c>
      <c r="F25" s="12">
        <f t="shared" ca="1" si="4"/>
        <v>438</v>
      </c>
      <c r="G25" s="6">
        <v>182.3</v>
      </c>
      <c r="H25" s="6">
        <v>84.1</v>
      </c>
      <c r="I25" s="14">
        <f t="shared" si="5"/>
        <v>25.31</v>
      </c>
      <c r="J25" s="6"/>
      <c r="K25" t="s">
        <v>103</v>
      </c>
      <c r="L25" s="4">
        <v>32403</v>
      </c>
      <c r="M25" s="10">
        <v>44652</v>
      </c>
      <c r="N25" s="5" t="s">
        <v>37</v>
      </c>
      <c r="O25" s="5" t="s">
        <v>52</v>
      </c>
      <c r="P25" s="13" t="s">
        <v>97</v>
      </c>
      <c r="S25" s="2"/>
      <c r="T25" s="2"/>
    </row>
    <row r="26" spans="1:20" x14ac:dyDescent="0.25">
      <c r="A26">
        <v>25</v>
      </c>
      <c r="B26" s="3">
        <v>17</v>
      </c>
      <c r="C26" s="3" t="s">
        <v>64</v>
      </c>
      <c r="D26" s="3" t="s">
        <v>65</v>
      </c>
      <c r="E26" s="12">
        <f t="shared" ca="1" si="3"/>
        <v>17</v>
      </c>
      <c r="F26" s="12">
        <f t="shared" ca="1" si="4"/>
        <v>210</v>
      </c>
      <c r="G26"/>
      <c r="H26"/>
      <c r="I26" s="14"/>
      <c r="L26" s="4">
        <v>39329</v>
      </c>
      <c r="M26" s="10">
        <v>44381</v>
      </c>
      <c r="N26" s="5" t="s">
        <v>74</v>
      </c>
      <c r="O26" s="5" t="s">
        <v>78</v>
      </c>
      <c r="P26" s="13" t="s">
        <v>98</v>
      </c>
    </row>
    <row r="27" spans="1:20" x14ac:dyDescent="0.25">
      <c r="A27">
        <v>26</v>
      </c>
      <c r="B27" s="3">
        <v>18</v>
      </c>
      <c r="C27" s="3" t="s">
        <v>66</v>
      </c>
      <c r="D27" s="3" t="s">
        <v>67</v>
      </c>
      <c r="E27" s="12">
        <f t="shared" ca="1" si="3"/>
        <v>28</v>
      </c>
      <c r="F27" s="12">
        <f t="shared" ca="1" si="4"/>
        <v>347</v>
      </c>
      <c r="G27">
        <v>149.69999999999999</v>
      </c>
      <c r="H27"/>
      <c r="I27" s="14"/>
      <c r="L27" s="4">
        <v>35175</v>
      </c>
      <c r="M27" s="10">
        <v>44816</v>
      </c>
      <c r="N27" s="5" t="s">
        <v>75</v>
      </c>
      <c r="O27" s="5" t="s">
        <v>79</v>
      </c>
      <c r="P27" s="13" t="s">
        <v>101</v>
      </c>
    </row>
    <row r="28" spans="1:20" x14ac:dyDescent="0.25">
      <c r="A28">
        <v>27</v>
      </c>
      <c r="B28" s="3">
        <v>19</v>
      </c>
      <c r="C28" t="s">
        <v>68</v>
      </c>
      <c r="D28" s="3" t="s">
        <v>69</v>
      </c>
      <c r="E28" s="12">
        <f t="shared" ref="E28" ca="1" si="21">DATEDIF(L28, TODAY(), "y")</f>
        <v>39</v>
      </c>
      <c r="F28" s="12">
        <f t="shared" ref="F28" ca="1" si="22">DATEDIF(L28, TODAY(), "m")</f>
        <v>469</v>
      </c>
      <c r="G28" s="6">
        <v>-96.2</v>
      </c>
      <c r="H28" s="7">
        <v>88.7</v>
      </c>
      <c r="I28" s="14">
        <f t="shared" ref="I28" si="23">ROUND(H28/((G28/100)^2),2)</f>
        <v>95.85</v>
      </c>
      <c r="K28" t="s">
        <v>103</v>
      </c>
      <c r="L28" s="4">
        <v>31454</v>
      </c>
      <c r="M28" s="10">
        <v>44850</v>
      </c>
      <c r="N28" s="5" t="s">
        <v>76</v>
      </c>
      <c r="O28" s="5" t="s">
        <v>80</v>
      </c>
      <c r="P28" s="13" t="s">
        <v>99</v>
      </c>
    </row>
    <row r="29" spans="1:20" x14ac:dyDescent="0.25">
      <c r="A29">
        <v>28</v>
      </c>
      <c r="B29" s="3">
        <v>19</v>
      </c>
      <c r="C29" t="s">
        <v>68</v>
      </c>
      <c r="D29" s="3" t="s">
        <v>69</v>
      </c>
      <c r="E29" s="12">
        <f t="shared" ca="1" si="3"/>
        <v>39</v>
      </c>
      <c r="F29" s="12">
        <f t="shared" ca="1" si="4"/>
        <v>469</v>
      </c>
      <c r="G29" s="6">
        <v>-96.2</v>
      </c>
      <c r="H29" s="7">
        <v>88.7</v>
      </c>
      <c r="I29" s="14">
        <f t="shared" si="5"/>
        <v>95.85</v>
      </c>
      <c r="K29" t="s">
        <v>103</v>
      </c>
      <c r="L29" s="4">
        <v>31454</v>
      </c>
      <c r="M29" s="10">
        <v>44850</v>
      </c>
      <c r="N29" s="5" t="s">
        <v>76</v>
      </c>
      <c r="O29" s="5" t="s">
        <v>80</v>
      </c>
      <c r="P29" s="13" t="s">
        <v>99</v>
      </c>
    </row>
    <row r="30" spans="1:20" x14ac:dyDescent="0.25">
      <c r="A30">
        <v>29</v>
      </c>
      <c r="B30" s="3">
        <v>20</v>
      </c>
      <c r="C30" t="s">
        <v>71</v>
      </c>
      <c r="D30" s="3" t="s">
        <v>60</v>
      </c>
      <c r="E30" s="12">
        <f t="shared" ref="E30" ca="1" si="24">DATEDIF(L30, TODAY(), "y")</f>
        <v>20</v>
      </c>
      <c r="F30" s="12">
        <f t="shared" ref="F30" ca="1" si="25">DATEDIF(L30, TODAY(), "m")</f>
        <v>249</v>
      </c>
      <c r="G30">
        <v>158.4</v>
      </c>
      <c r="H30" s="6">
        <v>-49.9</v>
      </c>
      <c r="I30" s="14">
        <f t="shared" ref="I30" si="26">ROUND(H30/((G30/100)^2),2)</f>
        <v>-19.89</v>
      </c>
      <c r="K30" t="s">
        <v>103</v>
      </c>
      <c r="L30" s="4">
        <v>38153</v>
      </c>
      <c r="M30" s="10">
        <v>44868</v>
      </c>
      <c r="N30" s="5" t="s">
        <v>77</v>
      </c>
      <c r="O30" s="5" t="s">
        <v>81</v>
      </c>
      <c r="P30" s="13" t="s">
        <v>102</v>
      </c>
    </row>
    <row r="31" spans="1:20" x14ac:dyDescent="0.25">
      <c r="A31">
        <v>30</v>
      </c>
      <c r="B31" s="3">
        <v>20</v>
      </c>
      <c r="C31" t="s">
        <v>71</v>
      </c>
      <c r="D31" s="3" t="s">
        <v>60</v>
      </c>
      <c r="E31" s="12">
        <f t="shared" ca="1" si="3"/>
        <v>20</v>
      </c>
      <c r="F31" s="12">
        <f t="shared" ca="1" si="4"/>
        <v>249</v>
      </c>
      <c r="G31">
        <v>158.4</v>
      </c>
      <c r="H31" s="6">
        <v>-49.9</v>
      </c>
      <c r="I31" s="14">
        <f t="shared" si="5"/>
        <v>-19.89</v>
      </c>
      <c r="K31" t="s">
        <v>103</v>
      </c>
      <c r="L31" s="4">
        <v>38153</v>
      </c>
      <c r="M31" s="10">
        <v>44868</v>
      </c>
      <c r="N31" s="5" t="s">
        <v>77</v>
      </c>
      <c r="O31" s="5" t="s">
        <v>81</v>
      </c>
      <c r="P31" s="13" t="s">
        <v>102</v>
      </c>
    </row>
    <row r="32" spans="1:20" x14ac:dyDescent="0.25">
      <c r="G32"/>
      <c r="P32" s="11"/>
    </row>
    <row r="33" spans="7:16" x14ac:dyDescent="0.25">
      <c r="G33"/>
      <c r="P33" s="11"/>
    </row>
    <row r="34" spans="7:16" x14ac:dyDescent="0.25">
      <c r="P34" s="11"/>
    </row>
    <row r="35" spans="7:16" x14ac:dyDescent="0.25">
      <c r="P35" s="11"/>
    </row>
    <row r="36" spans="7:16" x14ac:dyDescent="0.25">
      <c r="P36" s="11"/>
    </row>
    <row r="37" spans="7:16" x14ac:dyDescent="0.25">
      <c r="P37" s="11"/>
    </row>
    <row r="38" spans="7:16" x14ac:dyDescent="0.25">
      <c r="P38" s="11"/>
    </row>
    <row r="39" spans="7:16" x14ac:dyDescent="0.25">
      <c r="P39" s="11"/>
    </row>
    <row r="40" spans="7:16" x14ac:dyDescent="0.25">
      <c r="P40" s="11"/>
    </row>
    <row r="41" spans="7:16" x14ac:dyDescent="0.25">
      <c r="P41" s="11"/>
    </row>
    <row r="42" spans="7:16" x14ac:dyDescent="0.25">
      <c r="P42" s="11"/>
    </row>
    <row r="43" spans="7:16" x14ac:dyDescent="0.25">
      <c r="P43" s="1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Zhen Tan</dc:creator>
  <cp:lastModifiedBy>Jia Hui Kwok</cp:lastModifiedBy>
  <dcterms:created xsi:type="dcterms:W3CDTF">2015-06-05T18:17:20Z</dcterms:created>
  <dcterms:modified xsi:type="dcterms:W3CDTF">2025-03-20T06:51:00Z</dcterms:modified>
</cp:coreProperties>
</file>